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https://ohiodas-my.sharepoint.com/personal/10073974_id_ohio_gov/Documents/Sponsor Evaluation/2016-17 Evaluation/Final for Publication/"/>
    </mc:Choice>
  </mc:AlternateContent>
  <bookViews>
    <workbookView xWindow="0" yWindow="0" windowWidth="20490" windowHeight="7305" tabRatio="643"/>
  </bookViews>
  <sheets>
    <sheet name="Sponsor Oversight of Schools" sheetId="1" r:id="rId1"/>
    <sheet name="Drop Downs" sheetId="3" state="hidden" r:id="rId2"/>
  </sheets>
  <definedNames>
    <definedName name="_xlnm._FilterDatabase" localSheetId="0" hidden="1">'Sponsor Oversight of Schools'!$A$6:$U$257</definedName>
    <definedName name="_xlnm.Print_Area" localSheetId="0">'Sponsor Oversight of Schools'!$A$2:$U$257</definedName>
    <definedName name="_xlnm.Print_Titles" localSheetId="0">'Sponsor Oversight of Schools'!$6:$6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129" i="1" l="1"/>
  <c r="R159" i="1" l="1"/>
  <c r="R136" i="1"/>
  <c r="R14" i="1"/>
  <c r="R254" i="1"/>
  <c r="R247" i="1"/>
  <c r="R217" i="1"/>
  <c r="R72" i="1"/>
  <c r="R7" i="1"/>
  <c r="R137" i="1"/>
  <c r="R124" i="1"/>
  <c r="R52" i="1"/>
  <c r="R121" i="1"/>
  <c r="R109" i="1"/>
  <c r="R150" i="1"/>
  <c r="R69" i="1"/>
  <c r="R211" i="1"/>
  <c r="R210" i="1"/>
  <c r="R27" i="1"/>
  <c r="R25" i="1"/>
  <c r="R17" i="1"/>
  <c r="R11" i="1"/>
  <c r="R119" i="1"/>
  <c r="R132" i="1"/>
  <c r="R243" i="1"/>
  <c r="R235" i="1"/>
  <c r="R234" i="1"/>
  <c r="R233" i="1"/>
  <c r="R71" i="1"/>
  <c r="R84" i="1"/>
  <c r="R61" i="1"/>
  <c r="R60" i="1"/>
  <c r="R59" i="1"/>
  <c r="R58" i="1"/>
  <c r="R57" i="1"/>
  <c r="R55" i="1"/>
  <c r="R54" i="1"/>
  <c r="R80" i="1"/>
  <c r="R195" i="1"/>
  <c r="R193" i="1"/>
  <c r="R197" i="1"/>
  <c r="R203" i="1"/>
  <c r="R145" i="1"/>
  <c r="R249" i="1"/>
  <c r="R248" i="1"/>
  <c r="R106" i="1"/>
  <c r="R222" i="1"/>
  <c r="R202" i="1"/>
  <c r="R99" i="1"/>
  <c r="R191" i="1"/>
  <c r="R108" i="1"/>
  <c r="R107" i="1"/>
  <c r="R223" i="1"/>
  <c r="R218" i="1"/>
  <c r="R143" i="1"/>
  <c r="R216" i="1"/>
  <c r="R215" i="1"/>
  <c r="R214" i="1"/>
  <c r="R200" i="1"/>
  <c r="R205" i="1"/>
  <c r="R117" i="1"/>
  <c r="R112" i="1"/>
  <c r="R160" i="1"/>
  <c r="R167" i="1"/>
  <c r="R142" i="1"/>
  <c r="R255" i="1"/>
  <c r="R90" i="1"/>
  <c r="R189" i="1"/>
  <c r="R89" i="1"/>
  <c r="R187" i="1"/>
  <c r="R184" i="1"/>
  <c r="R196" i="1"/>
  <c r="R126" i="1"/>
  <c r="R125" i="1"/>
  <c r="R139" i="1"/>
  <c r="R123" i="1"/>
  <c r="R122" i="1"/>
  <c r="R183" i="1"/>
  <c r="R120" i="1"/>
  <c r="R105" i="1"/>
  <c r="R104" i="1"/>
  <c r="R101" i="1"/>
  <c r="R102" i="1"/>
  <c r="R65" i="1"/>
  <c r="R78" i="1"/>
  <c r="R77" i="1"/>
  <c r="R73" i="1"/>
  <c r="R12" i="1"/>
  <c r="R252" i="1"/>
  <c r="R82" i="1"/>
  <c r="R81" i="1"/>
  <c r="R100" i="1"/>
  <c r="R118" i="1"/>
  <c r="R21" i="1"/>
  <c r="R85" i="1"/>
  <c r="R15" i="1"/>
  <c r="R256" i="1"/>
  <c r="R257" i="1"/>
  <c r="R209" i="1"/>
  <c r="R208" i="1"/>
  <c r="R229" i="1"/>
  <c r="R147" i="1"/>
  <c r="R19" i="1"/>
  <c r="R30" i="1"/>
  <c r="R36" i="1"/>
  <c r="R26" i="1"/>
  <c r="R97" i="1"/>
  <c r="R228" i="1"/>
  <c r="R227" i="1"/>
  <c r="R207" i="1"/>
  <c r="R70" i="1"/>
  <c r="R88" i="1"/>
  <c r="R53" i="1"/>
  <c r="R51" i="1"/>
  <c r="R18" i="1"/>
  <c r="R10" i="1"/>
  <c r="R148" i="1"/>
  <c r="R75" i="1"/>
  <c r="R133" i="1"/>
  <c r="R94" i="1"/>
  <c r="R68" i="1"/>
  <c r="R24" i="1"/>
  <c r="R22" i="1"/>
  <c r="R238" i="1"/>
  <c r="R232" i="1"/>
  <c r="R231" i="1"/>
  <c r="R219" i="1"/>
  <c r="R74" i="1"/>
  <c r="R67" i="1"/>
  <c r="R146" i="1"/>
  <c r="R64" i="1"/>
  <c r="R62" i="1"/>
  <c r="R56" i="1"/>
  <c r="R16" i="1"/>
  <c r="R253" i="1"/>
  <c r="R144" i="1"/>
  <c r="R192" i="1"/>
  <c r="R98" i="1"/>
  <c r="R212" i="1"/>
  <c r="R206" i="1"/>
  <c r="R199" i="1"/>
  <c r="R204" i="1"/>
  <c r="R198" i="1"/>
  <c r="R93" i="1"/>
  <c r="R156" i="1"/>
  <c r="R155" i="1"/>
  <c r="R164" i="1"/>
  <c r="R163" i="1"/>
  <c r="R175" i="1"/>
  <c r="R141" i="1"/>
  <c r="R20" i="1"/>
  <c r="R140" i="1"/>
  <c r="R220" i="1"/>
  <c r="R110" i="1"/>
  <c r="R92" i="1"/>
  <c r="R128" i="1"/>
  <c r="R251" i="1"/>
  <c r="R185" i="1"/>
  <c r="R186" i="1"/>
  <c r="R127" i="1"/>
  <c r="R182" i="1"/>
  <c r="R181" i="1"/>
  <c r="R49" i="1"/>
  <c r="R180" i="1"/>
  <c r="R103" i="1"/>
  <c r="R171" i="1"/>
  <c r="R170" i="1"/>
  <c r="R169" i="1"/>
  <c r="R194" i="1"/>
  <c r="R35" i="1"/>
  <c r="R34" i="1"/>
  <c r="R33" i="1"/>
  <c r="R32" i="1"/>
  <c r="R31" i="1"/>
  <c r="R29" i="1"/>
  <c r="R28" i="1"/>
  <c r="R38" i="1"/>
  <c r="R37" i="1"/>
  <c r="R224" i="1"/>
  <c r="R226" i="1"/>
  <c r="R225" i="1"/>
  <c r="R96" i="1"/>
  <c r="R87" i="1"/>
  <c r="R50" i="1"/>
  <c r="R48" i="1"/>
  <c r="R47" i="1"/>
  <c r="R46" i="1"/>
  <c r="R45" i="1"/>
  <c r="R95" i="1"/>
  <c r="R172" i="1"/>
  <c r="R44" i="1"/>
  <c r="R250" i="1"/>
  <c r="R43" i="1"/>
  <c r="R174" i="1"/>
  <c r="R166" i="1"/>
  <c r="R42" i="1"/>
  <c r="R41" i="1"/>
  <c r="R39" i="1"/>
  <c r="R40" i="1"/>
  <c r="R23" i="1"/>
  <c r="R173" i="1"/>
  <c r="R246" i="1"/>
  <c r="R245" i="1"/>
  <c r="R244" i="1"/>
  <c r="R242" i="1"/>
  <c r="R241" i="1"/>
  <c r="R179" i="1"/>
  <c r="R178" i="1"/>
  <c r="R240" i="1"/>
  <c r="R239" i="1"/>
  <c r="R177" i="1"/>
  <c r="R237" i="1"/>
  <c r="R236" i="1"/>
  <c r="R176" i="1"/>
  <c r="R230" i="1"/>
  <c r="R9" i="1"/>
  <c r="R76" i="1"/>
  <c r="R63" i="1"/>
  <c r="R221" i="1"/>
  <c r="R111" i="1"/>
  <c r="R153" i="1"/>
  <c r="R149" i="1"/>
  <c r="R158" i="1"/>
  <c r="R168" i="1"/>
  <c r="R135" i="1"/>
  <c r="R134" i="1"/>
  <c r="R66" i="1"/>
  <c r="R131" i="1"/>
  <c r="R79" i="1"/>
  <c r="R83" i="1"/>
  <c r="R130" i="1"/>
  <c r="R213" i="1"/>
  <c r="R13" i="1"/>
  <c r="R201" i="1"/>
  <c r="R8" i="1"/>
  <c r="R86" i="1"/>
  <c r="R116" i="1"/>
  <c r="R115" i="1"/>
  <c r="R114" i="1"/>
  <c r="R113" i="1"/>
  <c r="R154" i="1"/>
  <c r="R152" i="1"/>
  <c r="R151" i="1"/>
  <c r="R165" i="1"/>
  <c r="R162" i="1"/>
  <c r="R157" i="1"/>
  <c r="R190" i="1"/>
  <c r="R161" i="1"/>
  <c r="R188" i="1"/>
  <c r="R138" i="1"/>
  <c r="R91" i="1"/>
</calcChain>
</file>

<file path=xl/sharedStrings.xml><?xml version="1.0" encoding="utf-8"?>
<sst xmlns="http://schemas.openxmlformats.org/spreadsheetml/2006/main" count="3023" uniqueCount="1417">
  <si>
    <t>School Name:</t>
  </si>
  <si>
    <t xml:space="preserve">School IRN:   </t>
  </si>
  <si>
    <t>Sponsor Name:</t>
  </si>
  <si>
    <t xml:space="preserve">Sponsor IRN:   </t>
  </si>
  <si>
    <t>Item Number</t>
  </si>
  <si>
    <t>2016-17 Item No.</t>
  </si>
  <si>
    <t>2015-2016 No.</t>
  </si>
  <si>
    <t>ORC Section</t>
  </si>
  <si>
    <t>ORC 3314 reference</t>
  </si>
  <si>
    <t>OAC Section</t>
  </si>
  <si>
    <t>ORC Section Title</t>
  </si>
  <si>
    <t>Applies To</t>
  </si>
  <si>
    <t>Old Category</t>
  </si>
  <si>
    <t>Category</t>
  </si>
  <si>
    <t>Sub-Category</t>
  </si>
  <si>
    <t>ORC Effective Date</t>
  </si>
  <si>
    <t>ORC Description</t>
  </si>
  <si>
    <t>Compliance Component Question 1</t>
  </si>
  <si>
    <t>Answer to Question 1</t>
  </si>
  <si>
    <t xml:space="preserve">Compliance Component Question 2 </t>
  </si>
  <si>
    <t>Answer to Question 2</t>
  </si>
  <si>
    <t>Certification Determination</t>
  </si>
  <si>
    <t>Required Documentation</t>
  </si>
  <si>
    <t>Corrective Action Plan</t>
  </si>
  <si>
    <t>Answer Regarding CAP</t>
  </si>
  <si>
    <t>ORC 3314.03(11)(a)</t>
  </si>
  <si>
    <t>Specifications of contract between sponsor and governing authority-specifications of comprehensive plan</t>
  </si>
  <si>
    <t>All schools</t>
  </si>
  <si>
    <t>Compliance with State Operational Procedures (learning opportunities)</t>
  </si>
  <si>
    <t>Academic</t>
  </si>
  <si>
    <t>Academic Programs</t>
  </si>
  <si>
    <t>The sponsor confirms annually that the school provides at least 920 hours of learning opportunities to at least 25 students.</t>
  </si>
  <si>
    <t>Did the school provide at least 920 hours of learning opportunities to at least 25 students?  Yes/No</t>
  </si>
  <si>
    <t>None</t>
  </si>
  <si>
    <r>
      <t xml:space="preserve">If the Certification Determination is </t>
    </r>
    <r>
      <rPr>
        <i/>
        <sz val="11"/>
        <color theme="0"/>
        <rFont val="Calibri"/>
        <family val="2"/>
        <scheme val="minor"/>
      </rPr>
      <t>Sponsor Certified Not Compliant,</t>
    </r>
    <r>
      <rPr>
        <sz val="11"/>
        <color theme="0"/>
        <rFont val="Calibri"/>
        <family val="2"/>
        <scheme val="minor"/>
      </rPr>
      <t xml:space="preserve"> did the sponsor previously identify the non-compliance and place the school on a Corrective Action Plan?  Yes/No 
Copy of CAP Required</t>
    </r>
  </si>
  <si>
    <t>ORC 3313.842</t>
  </si>
  <si>
    <t>Not found</t>
  </si>
  <si>
    <t>Joint educational programs</t>
  </si>
  <si>
    <t>All Schools</t>
  </si>
  <si>
    <t xml:space="preserve">Joint Programs </t>
  </si>
  <si>
    <t>The school does not charge students participating in the joint education program tuition or fees.</t>
  </si>
  <si>
    <t>Does the school ensure that it does not charge tuition to students participating in the joint education program?  Yes/No</t>
  </si>
  <si>
    <t>ORC 3333.85, 3333.83</t>
  </si>
  <si>
    <t>Not found, but similar provision in 3314.03</t>
  </si>
  <si>
    <t>Assignment of course grade; credit</t>
  </si>
  <si>
    <t>Specialized Programs</t>
  </si>
  <si>
    <t>The school awards equivalent credit for any student completing courses from the distance learning clearing house, and complies with other requirements in using such courses.</t>
  </si>
  <si>
    <t xml:space="preserve">Does the school permit students to engage in distance learning? Yes/No  </t>
  </si>
  <si>
    <t>If yes, does the school comply with all requirements to offer credit for such courses?  Yes/No</t>
  </si>
  <si>
    <t>ORC 3313.6015</t>
  </si>
  <si>
    <t>ORC 3314.03(A)(11)(d)</t>
  </si>
  <si>
    <t>Resolution describing how district will address college and career readiness and financial literacy</t>
  </si>
  <si>
    <t>School Policies</t>
  </si>
  <si>
    <t xml:space="preserve">The school adopted a resolution describing how it will address college and career readiness and financial literacy in its curriculum for grades 7 or 8 and submitted a copy of the resolution to the Department. </t>
  </si>
  <si>
    <t xml:space="preserve">Does the school offer grades 7 or greater?  Yes/No </t>
  </si>
  <si>
    <t>If yes, has the school adopted a resolution regarding college and career readiness and financial readiness and submitted it to the Department?  Yes/No</t>
  </si>
  <si>
    <t>ORC 3313.6012</t>
  </si>
  <si>
    <t>Policy governing conduct of academic prevention/intervention services</t>
  </si>
  <si>
    <t xml:space="preserve">The school has adopted a policy, updated annually, governing academic prevention and intervention services covering requirements of law, which include but are not limited to measuring student progress, identifying students not attaining proficiency thresholds, collect and using student performance data, and provision of prevention/intervention services. </t>
  </si>
  <si>
    <t>Does the school have policies on academic prevention and intervention services?  Yes/No</t>
  </si>
  <si>
    <t>Copy of applicable school policy</t>
  </si>
  <si>
    <t>ORC 3314.23</t>
  </si>
  <si>
    <t>Compliance with standards</t>
  </si>
  <si>
    <t>Internet or computer based community school</t>
  </si>
  <si>
    <t>eSchools</t>
  </si>
  <si>
    <t>Internet and computer based community schools must comply with standards developed by the international association for K-12 online learning</t>
  </si>
  <si>
    <t xml:space="preserve">Is the school an e-school?  Yes/No  </t>
  </si>
  <si>
    <t>If yes, does the school ensure that the school complies with standards of education set forth in law?  Yes/No</t>
  </si>
  <si>
    <t>ORC 3302.01</t>
  </si>
  <si>
    <t>ORC 3314.017</t>
  </si>
  <si>
    <t>OAC 3301-56-01</t>
  </si>
  <si>
    <t>School district and building improvement, supports and interventions</t>
  </si>
  <si>
    <t xml:space="preserve">Participating Schools </t>
  </si>
  <si>
    <t xml:space="preserve">Academic Programs </t>
  </si>
  <si>
    <t>The school implements interventions outlined by Ohio's "No Child Left Behind Act of 2001"</t>
  </si>
  <si>
    <t>Is the school in compliance with Ohio's "No Child Left Behind Act of 2001"? Yes/No</t>
  </si>
  <si>
    <t>ORC 3301.079</t>
  </si>
  <si>
    <t>ORC 3314.03(A)(29)</t>
  </si>
  <si>
    <t>Academic standards - model curriculum (Blended learning)</t>
  </si>
  <si>
    <t xml:space="preserve">Enrollment </t>
  </si>
  <si>
    <t>Academic Programs (Blended Learning)</t>
  </si>
  <si>
    <t>The school's contract provides all required information regarding the blended learning model offered.</t>
  </si>
  <si>
    <t xml:space="preserve">Does the school offer a blended learning program? Yes/No  </t>
  </si>
  <si>
    <t>If yes, does the school's contract comply with requirements in law to identify the blended learning program?  Yes/No</t>
  </si>
  <si>
    <t>ORC 3302.41</t>
  </si>
  <si>
    <t>Not found, but similar provision in RC 3314.03(A)(29)</t>
  </si>
  <si>
    <t>Use of blended learning model</t>
  </si>
  <si>
    <t>The school timely notified the Department of its use of a blended learning model.</t>
  </si>
  <si>
    <t>Does the school offer a blended learning model? Yes/No</t>
  </si>
  <si>
    <t>If yes, does the school comply with the requirements of law to notify the Department AND does the contract comply with requirments set forth in law?  Yes/No</t>
  </si>
  <si>
    <t>ORC 3313.482</t>
  </si>
  <si>
    <t>Plans for completion of make up days via web access</t>
  </si>
  <si>
    <t>School Policies (Blizzard Bags)</t>
  </si>
  <si>
    <t>Academic Programs (Blizzard Bags)</t>
  </si>
  <si>
    <t>The school timely submits a copy of its calamity day plan to the Department and distributes "blizzard bags" to students as an equivalent to materials or assignments posted online.</t>
  </si>
  <si>
    <t>Does the school have a plan to distribute "blizzard bags" to students as an equivalent to materials or assignments posted online?  Yes/No</t>
  </si>
  <si>
    <t>If yes, did the school timely report its plan to distribute blizzard bags to students?  Yes/No</t>
  </si>
  <si>
    <t>ORC 3313.6020, cont.</t>
  </si>
  <si>
    <t>Policy on Career Advising</t>
  </si>
  <si>
    <t>Grades 6+</t>
  </si>
  <si>
    <t>Academic Programs (Career Advising)</t>
  </si>
  <si>
    <t xml:space="preserve">The School adopts a policy on career advising that incorporates the elements described in ORC 3313.6020(B). </t>
  </si>
  <si>
    <t>Does the school offer grades 6 or greater?  Yes/No</t>
  </si>
  <si>
    <t>If yes, does the school have a policy on career advising that follows Ohio law and the Department's model plans?  Yes/No</t>
  </si>
  <si>
    <t>ORC 3313.6020</t>
  </si>
  <si>
    <t>Compliance with State Operational Procedures</t>
  </si>
  <si>
    <t xml:space="preserve">The School identifies students who are at risk of dropping out of school and takes all actions described in ORC 3313.6015 respecting the plan and parental involvement. </t>
  </si>
  <si>
    <t>If yes, does the school identify students at risk of dropping out of school and take steps required by law including notification of parents?  Yes/No</t>
  </si>
  <si>
    <t>ORC 3302.04, 3302.041</t>
  </si>
  <si>
    <t>Three-year continuous improvement plan - intervention by department - site evaluations.</t>
  </si>
  <si>
    <t>Schools in state of academic emergency</t>
  </si>
  <si>
    <t>Academic Programs (OIP)</t>
  </si>
  <si>
    <t>The school complies with the requirements and timelines associated with the Ohio Improvement Plan created through the Department's NCLB waiver (or its successor).</t>
  </si>
  <si>
    <t>Is the school required, by either statute or contract, to create an Ohio Improvement Plan?  Yes/No</t>
  </si>
  <si>
    <t>If yes, does the School comply with the requirements and timelines associated with the Ohio Improvement Plan created through the Department's NCLB waiver (or its successor)? Yes/No</t>
  </si>
  <si>
    <t>ORC 3302.13</t>
  </si>
  <si>
    <t>OAC 3301-56-02</t>
  </si>
  <si>
    <t>Reading achievement improvement plans</t>
  </si>
  <si>
    <t>Compliance with State Operational Procedures (reading achievement)</t>
  </si>
  <si>
    <t>Academic Programs (Reading Achievement)</t>
  </si>
  <si>
    <t>The school timely submits a reading achievement improvement plan that was approved by the Department.</t>
  </si>
  <si>
    <t xml:space="preserve">Was the school required to submit a reading achievement improvement plan?  Yes/No  </t>
  </si>
  <si>
    <t>If yes, did the school timely submit the reading achievement improvement plan to the Department? Yes/No</t>
  </si>
  <si>
    <t>ORC 3314.21</t>
  </si>
  <si>
    <t>Internet- or computer-based schools</t>
  </si>
  <si>
    <t>Academinc Programs  (eSchool)</t>
  </si>
  <si>
    <t>The school does not exceed the teacher/student ratio of 1:125. Teachers employed by internet or computer based schools must conduct visits with their students in person throughtout the year.  The contract with the sponsor must specify the installation of appropriate filtering devices or software  on all students' computers. The school will set up a central base and the sponsor will maintain a representative within 50 miles of the base to provide monitoring and assistance.</t>
  </si>
  <si>
    <t xml:space="preserve">Is the school an e-school?  Yes/No </t>
  </si>
  <si>
    <t>If yes, does the school ensure compliance with all requirements of law relating to student/teacher ratios, student/teacher interaction/ and internet safety protocols? Yes/No</t>
  </si>
  <si>
    <t>ORC 3313.608</t>
  </si>
  <si>
    <t>Fourth grade reading capability</t>
  </si>
  <si>
    <t>Grade 3</t>
  </si>
  <si>
    <t>3rd Grade Reading</t>
  </si>
  <si>
    <t>Acadmic Programs (3rd Grade Reading)</t>
  </si>
  <si>
    <t xml:space="preserve">The School promotes students to fourth grade when all criteria outlined in ORC 3313.608 are met. </t>
  </si>
  <si>
    <t xml:space="preserve">Does the school offer grades 3 and 4?  Yes/No  </t>
  </si>
  <si>
    <t>If yes, does the school follow requirements of law with regards to promotion of students?  Yes/No</t>
  </si>
  <si>
    <t>The school continues any required intervention services for students not promoted to 4th grade, consistent with the requirements of 3313.608.</t>
  </si>
  <si>
    <t xml:space="preserve">Does the school offer grade 3?  Yes/No  </t>
  </si>
  <si>
    <t>If yes, does the school continue required interventions regarding reading capability?  Yes/No</t>
  </si>
  <si>
    <t xml:space="preserve">ORC 3313.608 </t>
  </si>
  <si>
    <t>The school sees that students on reading monitoring improvement plans are taught by teachers with the appropriate license, endorsements, and/or qualifications.</t>
  </si>
  <si>
    <t>If yes, does the school employ properly licensed and qualified teachers to monitor reading improvement plans?  Yes/No</t>
  </si>
  <si>
    <t>ORC 3365.04</t>
  </si>
  <si>
    <t>Information regarding and promotion of the program</t>
  </si>
  <si>
    <t>Secondary Schools</t>
  </si>
  <si>
    <t>College Credit Plus</t>
  </si>
  <si>
    <t xml:space="preserve">The School follows all requirements regarding providing information about the College Credit Plus program each year, consistent with ORC 3365.04. </t>
  </si>
  <si>
    <t xml:space="preserve">Is the school a secondary school?  Yes/No </t>
  </si>
  <si>
    <t>If yes, does the school provide information annually to students to students in grades 6-11 regarding the College Credit Plus Program?  Yes/No</t>
  </si>
  <si>
    <t>Screenshot of the appropriate page of the school website</t>
  </si>
  <si>
    <t xml:space="preserve">ORC 3365.15 </t>
  </si>
  <si>
    <t>OAC 3333-1-65.5</t>
  </si>
  <si>
    <t>Duties of chancellor and superintendent</t>
  </si>
  <si>
    <t>Grade 7+</t>
  </si>
  <si>
    <t>Schools participating in the College Credit Plus program submit required data to the Chancellor of Higher Education.</t>
  </si>
  <si>
    <t xml:space="preserve">Did the school have any students participate in the college credit plus program?  Yes/No  </t>
  </si>
  <si>
    <t>If yes, did the school collect all required data?  Yes/No</t>
  </si>
  <si>
    <t>ORC 3365.13</t>
  </si>
  <si>
    <t>Model pathways</t>
  </si>
  <si>
    <t>The school follows procedures to develop, provide notice of, and offer model College Credit Plus pathways, consistent with ORC 3365.13.</t>
  </si>
  <si>
    <t>Is the school a secondary school?  Yes/No</t>
  </si>
  <si>
    <t>Does the school follow procedures to develop and provide notice of model College Credit Plus pathways?  Yes/No</t>
  </si>
  <si>
    <t>Evidence of required pathways in course offerings</t>
  </si>
  <si>
    <t>ORC 3365.09</t>
  </si>
  <si>
    <t>Reimbursement where student fails course</t>
  </si>
  <si>
    <t>The school follows requirements and procedures consistent with ORC 3365.09 when seeking reimbursement from a student for the cost of any failed college course.</t>
  </si>
  <si>
    <t>Did the school have one or more students who failed a College Credit Plus course?  Yes/No</t>
  </si>
  <si>
    <t>If yes, did the school follow requirements in law related to students who fail College Credit Plus courses?  Yes/No</t>
  </si>
  <si>
    <t>ORC 3365.032</t>
  </si>
  <si>
    <t>Notice of expulsion of student</t>
  </si>
  <si>
    <t>The School follows notice requirements regarding expelled students who participated in the College Credit Plus program, consistent with ORC 3365.032.</t>
  </si>
  <si>
    <t>Did the school have one or more students participating in the College Credit Plus program who were expelled from school?  Yes/No</t>
  </si>
  <si>
    <t>If yes, did the school follow procedure and notice requirments for expelled students enrolled in College Credit Plus?  Yes/No</t>
  </si>
  <si>
    <t>ORC 3365.03</t>
  </si>
  <si>
    <t>Enrollment in CCP; eligibility</t>
  </si>
  <si>
    <t>Grades 9-12</t>
  </si>
  <si>
    <t>The school follows the criteria set forth in 3365.03 for enrollment of students in College Credit Plus</t>
  </si>
  <si>
    <t xml:space="preserve">Does the school enroll students in grades 9-12?  Yes/No  </t>
  </si>
  <si>
    <t>If yes, does the school follow the criteria set forth in ORC 3365.03 in enrolling students in College Credit Plus?  Yes/No</t>
  </si>
  <si>
    <t>ORC 3365.12</t>
  </si>
  <si>
    <t>Nature of courses; awarding high school credit</t>
  </si>
  <si>
    <t>Grades 7+</t>
  </si>
  <si>
    <t>The school awards course credit consistent with ORC 3365.12 and includes the information in the student's record.</t>
  </si>
  <si>
    <t xml:space="preserve">Did the school have any students participate in the College Credit Plus program?  Yes/No  </t>
  </si>
  <si>
    <t>If yes, did the school properly record course credit in the student record?  Yes/No</t>
  </si>
  <si>
    <t>ORC 3365.11</t>
  </si>
  <si>
    <t>Credential requirements for instructors</t>
  </si>
  <si>
    <t>The School ensures that College Credit Plus teachers have satisfied all credentialing requirements, consistent with ORC 3365.11.</t>
  </si>
  <si>
    <t xml:space="preserve">Does the school employ teachers who teach College Credit Plus courses in the school?  Yes/No  </t>
  </si>
  <si>
    <t>If yes, does the school ensure that the teachers are properly licensed?  Yes/No</t>
  </si>
  <si>
    <t>ORC 3365.06</t>
  </si>
  <si>
    <t>Enrollment options</t>
  </si>
  <si>
    <t>The school gives students options for enrolling in college courses for only college credit, or for both college and high school credit.</t>
  </si>
  <si>
    <t xml:space="preserve">Does the school enroll students in grades 7 or greater  Yes/No  </t>
  </si>
  <si>
    <t>If yes, does thes school provide students options for enrolling in college credit plus courses?  Yes/No</t>
  </si>
  <si>
    <t>ORC 3365.033</t>
  </si>
  <si>
    <t>Seventh and eighth grade student participation</t>
  </si>
  <si>
    <t>Grades 7 and/or 8</t>
  </si>
  <si>
    <t>The School allows students in grades 7 and 8 to participate in the College Credit Plus program according to the same standards as students in grades 9-12.</t>
  </si>
  <si>
    <t>Does the school enroll students in grades 7 and/or 8?  Yes/No</t>
  </si>
  <si>
    <t>If yes, does the school permit students in grades 7 and 8 to participate in the College Credit Plus program in compliance with the requirements of law?  Yes/No</t>
  </si>
  <si>
    <t>ORC 3365.031</t>
  </si>
  <si>
    <t>Restrictions on enrollment</t>
  </si>
  <si>
    <t>The School complies with enrollment and participation requirements, consistent with ORC 3365.031.</t>
  </si>
  <si>
    <t>Did the school have any students in grades 9-12 participating in the College Credit Plus program?  Yes/No</t>
  </si>
  <si>
    <t>If yes, does the school comply with the requirements of ORC 3365.031?  Yes/No</t>
  </si>
  <si>
    <t>ORC 3365.04, 3365.05, 3365.034</t>
  </si>
  <si>
    <t>OAC 3333-1-65.11</t>
  </si>
  <si>
    <t>Each public and participating nonpublic secondary school will comply with Section 3365.04  with respect to the College Credit Plus program (summer program)</t>
  </si>
  <si>
    <t xml:space="preserve">Is the school a secondary school?  Yes/No  </t>
  </si>
  <si>
    <t>If yes, does the school comply with requirements related to College Credit Plus summer program?  Yes/No</t>
  </si>
  <si>
    <t>ORC 3365</t>
  </si>
  <si>
    <t>OAC 3333-1-65.2</t>
  </si>
  <si>
    <t>College Credit Plus; OAC: Program Requirements for Secondary Schools</t>
  </si>
  <si>
    <t>OAC 3333-1-65.2: Secondary schools that offer qualifying courses on-site comply with classroom requirements and requirements for calculating college credit hours and full time enrollment hours.</t>
  </si>
  <si>
    <t>Does the school offer College Credit Plus courses on-site?  Yes/No</t>
  </si>
  <si>
    <t>If yes, does the school comply with the classroom and credit reporting requirements of OAC?  Yes/No</t>
  </si>
  <si>
    <t>ORC 3365.10</t>
  </si>
  <si>
    <t>Application for waiver of requirements of program</t>
  </si>
  <si>
    <t xml:space="preserve">The School has an approved waiver for its early college high school program or its noncompliance with the requirements of the College Credit Plus program. </t>
  </si>
  <si>
    <t>If yes, has the school applied for a waiver for non-compliance with requirements of the program?  Yes/No</t>
  </si>
  <si>
    <t>ORC 3301.52</t>
  </si>
  <si>
    <t>OAC 3301-32-02, OAC 3301-32-03, 3301-32-05, 3301-32-06, 3301-32-07, 3301-32-08, 3301-32-09, 3302-32-10, 3301-32-11</t>
  </si>
  <si>
    <t>Preschool, school child program definitions</t>
  </si>
  <si>
    <t>Preschool and school child programs</t>
  </si>
  <si>
    <t>Preschool</t>
  </si>
  <si>
    <t>The school complies with all requirements for the school child program described in OAC 3301-32.</t>
  </si>
  <si>
    <t xml:space="preserve">Does thes school offer pre-school?  Yes/No  </t>
  </si>
  <si>
    <t>If yes, is the pre-school in compliance with school child programs?  Yes/No</t>
  </si>
  <si>
    <t>ORC 3301.52-3301.59</t>
  </si>
  <si>
    <t>ORC 3314.03(A)(11)(j)</t>
  </si>
  <si>
    <t>OAC 3301-37-01, 3301-37-02, 3301-37-03, 3301-37-04, 3301-37-05, 3301-37-06, 3301-37-07, 3301-37-08, 3301-37-09, 3301-37-10, 3301-37-11, 3301-37-12</t>
  </si>
  <si>
    <t>Preschool programs</t>
  </si>
  <si>
    <t>Preschools</t>
  </si>
  <si>
    <t>Current</t>
  </si>
  <si>
    <t>The school is in compliance with the requirements for preschool programs consistent with ORC 3301.52-59.</t>
  </si>
  <si>
    <t xml:space="preserve">Does the school offer pre-school?  Yes/No  </t>
  </si>
  <si>
    <t>If yes, is the school's pre-school in compliance with law?  Yes/No</t>
  </si>
  <si>
    <t>ORC 3301.57</t>
  </si>
  <si>
    <t>Providing consultation and technical assistance</t>
  </si>
  <si>
    <t xml:space="preserve">The School corrects any issues deemed to be out of compliance by the Department during annual inspections of preschool programs or licensed school child programs. </t>
  </si>
  <si>
    <t>If yes, does the school ensure that the program is in compliance with law? Yes/No</t>
  </si>
  <si>
    <t>ORC 3301.55</t>
  </si>
  <si>
    <t>Preschool program building requirements and building plan</t>
  </si>
  <si>
    <t>The school's facilities used for preschool comply with the requirements in ORC 3301.55.</t>
  </si>
  <si>
    <t>If yes, does the school ensure that the facility is in compliance with law? Yes/No</t>
  </si>
  <si>
    <t>ORC 3301.50</t>
  </si>
  <si>
    <t>Preschool educator license</t>
  </si>
  <si>
    <t>The school's preschool program is in compliance with standards for preschool programs, in accordance with ORC 3301.50.</t>
  </si>
  <si>
    <t>If yes is the preschool in compliance with standards for pre-school programs?  Yes/No</t>
  </si>
  <si>
    <t>ORC 3313.6014</t>
  </si>
  <si>
    <t>Parental notification of core curriculum requirements</t>
  </si>
  <si>
    <t>The school adopts a procedure for notifying parents about the consequence for a student not graduating from high school regarding eligibility to enroll in most Ohio state universities.</t>
  </si>
  <si>
    <t xml:space="preserve">Does the school offer grades 7 or greater?  Yes/No  </t>
  </si>
  <si>
    <t>If yes, does the school provide parents with notification of consequences for students not graduating from high school and eligibility to enroll in Ohio state universities?  Yes/No</t>
  </si>
  <si>
    <t>ORC 3313.614</t>
  </si>
  <si>
    <t>ORC 3314.03(A)(11)(f)</t>
  </si>
  <si>
    <t>Testing requirements for fulfilling curriculum requirement for diploma</t>
  </si>
  <si>
    <t>The school issues high school diplomas to students successfully completing the high school curriculum and any required graduation tests.</t>
  </si>
  <si>
    <t xml:space="preserve">Does the school serve grade 12?  Yes/No  </t>
  </si>
  <si>
    <t>If yes, does the school offer high school diplomas to students successfully completing the high school curriculum and graduation requirements?  Yes/No</t>
  </si>
  <si>
    <t>ORC 3313.611</t>
  </si>
  <si>
    <t>Standards for awarding high school credit equivalent to credit for completion of high school academic and vocational education courses</t>
  </si>
  <si>
    <t xml:space="preserve">The School issues an adult education diploma consistent with standards in ORC 3313.611. </t>
  </si>
  <si>
    <t xml:space="preserve">Does the school offer an adult diploma?  Yes/No  </t>
  </si>
  <si>
    <t>If yes, does the school comply with Ohio law in awarding the adult diploma?  Yes/No</t>
  </si>
  <si>
    <t>ORC 3313.61</t>
  </si>
  <si>
    <t>Diploma or honors diploma</t>
  </si>
  <si>
    <t xml:space="preserve">The School awards honors diplomas or diplomas consistent with the requirements of ORC 3313.61. </t>
  </si>
  <si>
    <t xml:space="preserve">Does the school serve high school grades?  Yes/No </t>
  </si>
  <si>
    <t>If yes, does the school award an honors diploma consistent with Ohio law?  Yes/No</t>
  </si>
  <si>
    <t>ORC 3313.603</t>
  </si>
  <si>
    <t>Requirements for high school graduation - workforce or college preparatory units</t>
  </si>
  <si>
    <t>The School's minimum curriculum requirements for graduation are consistent with those described in ORC 3313.603</t>
  </si>
  <si>
    <t>If yes, does the school offer the required curriculum for graduation? Yes/No</t>
  </si>
  <si>
    <t>ORC 3301.0712</t>
  </si>
  <si>
    <t>ORC 3314.03(A)(11)(d) &amp; 3314.19</t>
  </si>
  <si>
    <t>College and work ready assessment system</t>
  </si>
  <si>
    <t>The school is actively transitioning to the new graduation requirements, making the three pathways for graduation available to students.</t>
  </si>
  <si>
    <t>If yes, does the the school comply with Ohio law and offer three pathways for graduation?  Yes/No</t>
  </si>
  <si>
    <t>ORC 3301.0710</t>
  </si>
  <si>
    <t>Ohio graduation tests</t>
  </si>
  <si>
    <t>The school timely administers the Ohio Graduation Tests and timely reports the results of the assessment to the Department.</t>
  </si>
  <si>
    <t>If yes, does the school offer the Ohio Graduation Test in accordance with statute?  Yes/No</t>
  </si>
  <si>
    <t>ORC 5107.30</t>
  </si>
  <si>
    <t>OAC 5101:1-23-50</t>
  </si>
  <si>
    <t>Ohio works first: learning, earning and parenting program</t>
  </si>
  <si>
    <t>The School complies with requirements for enrolled students participating in the learning, earning and parenting (LEAP) program through ODJFS.</t>
  </si>
  <si>
    <t xml:space="preserve">Is the school a high school offering the LEAP program?  Yes/No  </t>
  </si>
  <si>
    <t>If yes, does the school comply with the requirements of Ohio law?  Yes/No</t>
  </si>
  <si>
    <t>ORC 3313.613</t>
  </si>
  <si>
    <t>Awarding high school credit for course completed outside regular school hours at accredited post-secondary institution</t>
  </si>
  <si>
    <t>The school adopts a policy that denies high school credit for students that take post-secondary courses during an expulsion.</t>
  </si>
  <si>
    <t xml:space="preserve">Does the school offer high school credit for students that take post-secondary courses outside of the normal school day?  Yes/No </t>
  </si>
  <si>
    <t>If yes, does the school deny credit during periods of expulsion? Yes/No</t>
  </si>
  <si>
    <t>ORC 3313.89</t>
  </si>
  <si>
    <t>Publication of information regarding online education and career planning tools.</t>
  </si>
  <si>
    <t>The school provides information regarding online education and career planning tools and website for "Ohio Means Jobs" by April 1st each year.</t>
  </si>
  <si>
    <t>If yes, does the school provide information regarding online education and career planning through the Ohio Means Jobs website?  Yes/No</t>
  </si>
  <si>
    <t>ORC 3323.04, 3323.05, 3323.051</t>
  </si>
  <si>
    <t>ORC 3314.19(B)</t>
  </si>
  <si>
    <t>OAC 3301-51-05</t>
  </si>
  <si>
    <t>Procedural safeguards</t>
  </si>
  <si>
    <t>Special Education</t>
  </si>
  <si>
    <t>The School has written policies and procedures regarding procedural safeguards for students with disabilities approved by OEC and provides services to students with disabilities in a manner consistent with its approved policies.</t>
  </si>
  <si>
    <t>Does the school have written policies and procedures regarding students with disabilities and ensures that services are provided to the students?  Yes/No</t>
  </si>
  <si>
    <t>ORC 3323.04</t>
  </si>
  <si>
    <t xml:space="preserve">OAC 3301-51-07 </t>
  </si>
  <si>
    <t>Individualized education program (IEP)</t>
  </si>
  <si>
    <t>The school has written policies and procedures, consistent with law and rule, to ensure an IEP is developed and implemented for each child with a disability.</t>
  </si>
  <si>
    <t>Does the school have written policies regarding IEP development and interventions?  Yes/No</t>
  </si>
  <si>
    <t>ORC 3323.03</t>
  </si>
  <si>
    <t>OAC 3301-51-06</t>
  </si>
  <si>
    <t>Evaluations</t>
  </si>
  <si>
    <t>The school follows the State Board of Education standards and procedures for identifying and evaluating students who may have a disability.</t>
  </si>
  <si>
    <t>Does the school follow the State Board of Education standards and procedures for identifying and evaluating students who may have a disability?  Yes/No</t>
  </si>
  <si>
    <t>ORC 3323.02, 3323.07</t>
  </si>
  <si>
    <t>OAC 3301-51-04</t>
  </si>
  <si>
    <t xml:space="preserve">Confidentiality </t>
  </si>
  <si>
    <t>The School has written policies and procedures to ensure confidentiality of any personally identifiable information, which is approved by OEC, and maintains its records and information about students with disabilities in a manner consistent with its approved policies.</t>
  </si>
  <si>
    <t>Does the school have a confidentiality policy with regards to special education students?  Yes/No</t>
  </si>
  <si>
    <t>OAC 3301-51-03</t>
  </si>
  <si>
    <t>Child find</t>
  </si>
  <si>
    <t>The school has written policies and procedures  regarding the identification and evaluation of homeless students with disabilities, which is approved by OEC, and identifies and evaluates students with disabilities in a manner consistent with its approved policies.</t>
  </si>
  <si>
    <t>Does the school have a written policy regarding the "child find" program to identify special education children?  Yes/No</t>
  </si>
  <si>
    <t>OAC 3301-51-02</t>
  </si>
  <si>
    <t>Free appropriate public education</t>
  </si>
  <si>
    <t>The school has written policies and procedures for ensuring a free and appropriate public education is provided, which is approved by OEC, and provides education in a manner consistent with its approved policies.</t>
  </si>
  <si>
    <t>Does the school have a written policy to provide free and appropriate education to special needs children?  Yes/No</t>
  </si>
  <si>
    <t>ORC 3323.02, 3323.04, 3323.07, 3323.11</t>
  </si>
  <si>
    <t>OAC 3301-51-09</t>
  </si>
  <si>
    <t>Delivery of services</t>
  </si>
  <si>
    <t>The School has written policies and procedures to ensure that children with disabilities are being educated in the least restrictive environment and ensures students are placed in classes in a manner consistent with its approved policies.</t>
  </si>
  <si>
    <t>Does the school have a written policy to ensure that students with disabilities are being educated in the least restrictive environment?  Yes/No</t>
  </si>
  <si>
    <t>ORC 3323.01, 3301.07, 3323.02, 3323.07</t>
  </si>
  <si>
    <t>OAC 3301-51-01</t>
  </si>
  <si>
    <t>Applicability of requirements and definitions</t>
  </si>
  <si>
    <t>The School has written policies and procedures for ensuring compliance with IDEIA, which is approved by OEC, and provides education in a manner consistent with its approved policies.</t>
  </si>
  <si>
    <t>Does the school have a written policy to ensure compliance with IDEIA?  Yes/No</t>
  </si>
  <si>
    <t>School policy</t>
  </si>
  <si>
    <t>ORC 3323.19</t>
  </si>
  <si>
    <t>Comprehensive Eye Exam</t>
  </si>
  <si>
    <t>For any student who is identified with disabilities and who has not had an eye exam within the previous nine months, the school required students to undergo an eye exam within three months of the disability diagnosis and report to the Department as required.</t>
  </si>
  <si>
    <t>Does the school provide eye exams for special education students?  Yes/No</t>
  </si>
  <si>
    <t>ORC 3323.14</t>
  </si>
  <si>
    <t>District of residence to reimburse for excess costs</t>
  </si>
  <si>
    <t>The school ensures that its costs to educate a student for whom the school receives "excess costs" do not exceed the amount received.</t>
  </si>
  <si>
    <t xml:space="preserve">Does the school receive "excess costs" for special education students? Yes/No  </t>
  </si>
  <si>
    <t>If yes, does the school ensure that it does not exceed the amount received to educate the student?  Yes/No</t>
  </si>
  <si>
    <t>ORC 3323.12</t>
  </si>
  <si>
    <t xml:space="preserve">Home Instruction </t>
  </si>
  <si>
    <t>If the school had a student who could not attend due to the student's disabilities, the school provided home instruction.</t>
  </si>
  <si>
    <t>Did the school have one or more students who could not attend school due to the student's disabilities?  Yes/No</t>
  </si>
  <si>
    <t>If yes, does the school provide home instruction?  Yes/No</t>
  </si>
  <si>
    <t>ORC 3323.08</t>
  </si>
  <si>
    <t>Districts to submit implementation plans - interdistrict contracts</t>
  </si>
  <si>
    <t>The school submitted a plan to the Department for providing education to students with disabilities.</t>
  </si>
  <si>
    <t>Has the school submitted a plan to the Department for providing education to students with disabilities?  Yes/No</t>
  </si>
  <si>
    <t>ORC 3323.052</t>
  </si>
  <si>
    <t>Comparison of parent's and child's rights under state and federal education law and special needs scholarship program</t>
  </si>
  <si>
    <t>The school provides parents with information about the Jon Peterson Special Needs Scholarship program and the Autism Scholarship program as appropriate and specified in ORC 3314.19.</t>
  </si>
  <si>
    <t>Does the school provide parents with information about the Jon Peterson Special Needs Scholarship program and the Autism Scholarship program as appropriate and specified in ORC 3314.19? Yes/No</t>
  </si>
  <si>
    <t>ORC 3323.031</t>
  </si>
  <si>
    <t>Annual assessment of reading and writing skills of student with visual disability</t>
  </si>
  <si>
    <t>The school annually assesses the reading and writing skills of each student with a visual impairment in a medium deemed appropriate by the student's IEP.</t>
  </si>
  <si>
    <t>Does the school serve any students with visual impairments?  Yes/No</t>
  </si>
  <si>
    <t>If yes, does the school annually assess the reading and writing skills of each student with a visual impairment in a medium deemed appropriate by the student's IEP?  Yes/No</t>
  </si>
  <si>
    <t>ORC 3323.014</t>
  </si>
  <si>
    <t>Procedure where transition services not provided</t>
  </si>
  <si>
    <t>The School takes all required steps regarding strategies to meet transition objectives when transition services are not provided by another entity.</t>
  </si>
  <si>
    <t xml:space="preserve">Is an agency other than the school responsible for students' IEPs?  Yes/No  </t>
  </si>
  <si>
    <t>If yes, does the school take steps regarding transition objectives?  Yes/No</t>
  </si>
  <si>
    <t>ORC 3314.28</t>
  </si>
  <si>
    <t>Plan by computer-based schools for services to disabled students</t>
  </si>
  <si>
    <t>The School submits its plan to the sponsor for providing special education and related services to students with disabilities.</t>
  </si>
  <si>
    <t>If yes, did the school submit a copy of its plan its sponsor to provide special education and related services?  Yes/No</t>
  </si>
  <si>
    <t>Copy of the school's plan.</t>
  </si>
  <si>
    <t>ORC 3314.061</t>
  </si>
  <si>
    <t>Community Schools serving autistic and nonhandicapped students</t>
  </si>
  <si>
    <t>Special Education Community Schools</t>
  </si>
  <si>
    <t>A school that simultaneously provides special education and related services to autistic and nondisabled students may enroll students per a ratio described in the school's contract.</t>
  </si>
  <si>
    <t>Was the school established under ORC 3314.061?  Yes/No</t>
  </si>
  <si>
    <t>If yes, does the school comply with its contract with the sponsor with regards to the target ratio of autistic students to non-disabled students?  Yes/No</t>
  </si>
  <si>
    <t>ORC 3313.605</t>
  </si>
  <si>
    <t>Community service education program</t>
  </si>
  <si>
    <t>The School establishes a community service advisory committee with the required membership and adopts a community service plan that was filed with the Department.</t>
  </si>
  <si>
    <t>Does the school provide community service curriculum and instruction?  Yes/No</t>
  </si>
  <si>
    <t>If yes, has the school developed and implemented a community service plan, including the establishment of a community service advisory committee?  Yes/No</t>
  </si>
  <si>
    <t>Copy of the plan</t>
  </si>
  <si>
    <t>ORC 3313.6013</t>
  </si>
  <si>
    <t>Advanced standing programs for college credit</t>
  </si>
  <si>
    <t>The School does not charge students a fee or tuition for participating in any advanced standing course, with exceptions as noted in ORC 3313.603.</t>
  </si>
  <si>
    <t>Does the school serve students in grades 9 through 12?</t>
  </si>
  <si>
    <t>Does the school ensure that it does not charge tuition except as provided in statute?  Yes/No</t>
  </si>
  <si>
    <t>ORC 3314.38, 3317.23, 3317.24, 3345.86</t>
  </si>
  <si>
    <t>ORC 3314.38</t>
  </si>
  <si>
    <t>OAC 3301-45-03, 3301-45-04, 3301-45-07, 3301-45-08</t>
  </si>
  <si>
    <t>Student success plan and career counseling</t>
  </si>
  <si>
    <t>Dropout Prevention and Recovery Program</t>
  </si>
  <si>
    <t>The School complies with all requirements for the Adult (22+) High School Diploma Program consistent with OAC 3301-45.</t>
  </si>
  <si>
    <t xml:space="preserve">Does the school offer the adult high school diploma program?  Yes/No </t>
  </si>
  <si>
    <t>If yes, does the school comply with the requirements in law?  Yes/No</t>
  </si>
  <si>
    <t>ORC 3314.087</t>
  </si>
  <si>
    <t>Community school student may enroll in career-technical program</t>
  </si>
  <si>
    <t>Specialized Programs (career tech)</t>
  </si>
  <si>
    <t>Specialized Programs (Career Tech)</t>
  </si>
  <si>
    <t>The School correctly reports students simultaneously enrolled in the school and a career-technical program not offered by the School.</t>
  </si>
  <si>
    <t>Does the school have any students that were simultaneously enrolled in a career-technical program not offered by the school?  Yes/No</t>
  </si>
  <si>
    <t>If yes, did the school report the proportion of time that each student attended classes at the community school?  Yes/No</t>
  </si>
  <si>
    <t>ORC 3313.90</t>
  </si>
  <si>
    <t>ORC 3314.086</t>
  </si>
  <si>
    <t>OAC 3301-61-02, 3301-61-03</t>
  </si>
  <si>
    <t>Career-technical education plan requirements; Criteria for career-technical programs</t>
  </si>
  <si>
    <t>Career Tech</t>
  </si>
  <si>
    <t>The school's career-technical education plan for students in grades 7 through 12 is approved by the Department timely.</t>
  </si>
  <si>
    <t xml:space="preserve">Does the school serve grades 7-12 AND offer career-technical education?  Yes/No  </t>
  </si>
  <si>
    <t>If yes, does the school have a career technical education plan approved by the Department AND has the plan been updated within the last five years?  Yes/No</t>
  </si>
  <si>
    <t>ORC 3313.539</t>
  </si>
  <si>
    <t>Concussions and School Athletics</t>
  </si>
  <si>
    <t>Specialized Programs (interscholastic athletics)</t>
  </si>
  <si>
    <t>Specialized Programs (Interscholastic Athletics)</t>
  </si>
  <si>
    <t xml:space="preserve">The School operates a state approved interscholastic athletic program, using licensed coaches and certificated referees and annually provides concussion information to parents. </t>
  </si>
  <si>
    <t xml:space="preserve">Does the school operate an interscholastic athletic program?  Yes/No  </t>
  </si>
  <si>
    <t>If yes, is the program state approved AND in compliance with all required laws?  Yes/No</t>
  </si>
  <si>
    <t>ORC 3314.03(A)(26)</t>
  </si>
  <si>
    <t>Designation of STEM school equivalent for community school</t>
  </si>
  <si>
    <t>STEM equivalent</t>
  </si>
  <si>
    <t>Specialized Programs (STEM)</t>
  </si>
  <si>
    <t>The School's curriculum complies with the requirements in ORC 3326.</t>
  </si>
  <si>
    <t xml:space="preserve">Is the school designated a STEM equivalent school?  Yes/No  </t>
  </si>
  <si>
    <t>If yes, does the school curriculum comply with all requirements of law?  Yes/No</t>
  </si>
  <si>
    <t>ORC 3326.03, 3326.032, 3326.04, 3326.09</t>
  </si>
  <si>
    <t>The School complies with all requirements in accordance with receiving a STEM designation.</t>
  </si>
  <si>
    <t>If yes, does the school comply with all requirements of law?  Yes/No</t>
  </si>
  <si>
    <t>ORC 3301.0710, 3301.0711, 3301.0712</t>
  </si>
  <si>
    <t>OAC 3301-13-11</t>
  </si>
  <si>
    <t>Ohio Graduation Tests; Administration and Grading Assessments; and College and Work Ready Assessments</t>
  </si>
  <si>
    <t>State Testing</t>
  </si>
  <si>
    <t>The school complies with Ohio statutory guidelines in administering graduation assessments.</t>
  </si>
  <si>
    <t>Does the school complies with Ohio statutory guidelines in administering graduation assessments?  Yes/No</t>
  </si>
  <si>
    <t>ORC 3301.0711</t>
  </si>
  <si>
    <t>Administration and grading of assessments</t>
  </si>
  <si>
    <t>The school provides intervention services to any student who fails to score at least the proficient level on the assessment and for schools that have a 3 year average graduation rate of less than 75%.</t>
  </si>
  <si>
    <t>Does the school provide intervention services to any student who fails to score at least the proficient level on the assessment and for schools that have a 3 year average graduation rate of less than 75%?  Yes/No</t>
  </si>
  <si>
    <t>ORC 3314.26</t>
  </si>
  <si>
    <t>Withdrawal of computer-based school student not taking tests</t>
  </si>
  <si>
    <t xml:space="preserve">The School withdraws any student who failed to participate in the annual administration of any required assessment for two consecutive schools years without excuse. </t>
  </si>
  <si>
    <t>If yes, does the school withdraw, unless the parent pays tuition, students who have not participated in annual assessments for two years that do not meet an exception?  Yes/No</t>
  </si>
  <si>
    <t>ORC 3314.25</t>
  </si>
  <si>
    <t>Computer-based schools to provide location for statewide tests</t>
  </si>
  <si>
    <t xml:space="preserve">The School provides students with a location within fifty miles of student's residence at which to complete the statewide achievement and diagnostic assessments.  </t>
  </si>
  <si>
    <t>If yes, does the school provide a location within 50 miles of each student's residence for statewide tests?  Yes/No</t>
  </si>
  <si>
    <t>ORC 3301.0715</t>
  </si>
  <si>
    <t>District board to administer diagnostic assessment - intervention services</t>
  </si>
  <si>
    <t>Diagnostic assessments - intervention services</t>
  </si>
  <si>
    <t xml:space="preserve">State Testing </t>
  </si>
  <si>
    <t>The school administers state diagnostic tests to students in required categories and to all students in the appropriate grade level at least once annually, providing the information to parents and the Department.</t>
  </si>
  <si>
    <t>Does the school administer state diagnostic tests to students in required categories and to all students in the appropriate grade level at least once annually, providing the information to parents and the Department? Yes/No</t>
  </si>
  <si>
    <t>ORC 3314.22</t>
  </si>
  <si>
    <t>Child entitled to computer supplied by the school</t>
  </si>
  <si>
    <t>Specialized Programs (providing computers to students)</t>
  </si>
  <si>
    <t>Data and Technology</t>
  </si>
  <si>
    <t>Data and Technology (Compuater Equipment)</t>
  </si>
  <si>
    <t>Site-based school's provision of a computer: The School provides a computer to students in the same manner as an eSchool, consistent with ORC 3314.22</t>
  </si>
  <si>
    <t>Is the school a site based school that requires student engagement in internet or computer-based instructional methods from their residence?  Yes/No</t>
  </si>
  <si>
    <t>If yes, does the school supply computers to those students AND follow statutory requirements?  Yes/No</t>
  </si>
  <si>
    <t>Copy of applicable school policy or procedures</t>
  </si>
  <si>
    <t xml:space="preserve">The school provides a computer to students unless waiver conditions are met. </t>
  </si>
  <si>
    <t>If yes, does the school provide students with a computer or have a waiver for students who do not receive a computer?  Yes/No</t>
  </si>
  <si>
    <t>ORC 3312.10</t>
  </si>
  <si>
    <t>Agreement with data acquisition site</t>
  </si>
  <si>
    <t>Information Technology</t>
  </si>
  <si>
    <t>Data and Technology (ITC)</t>
  </si>
  <si>
    <t>The school entered into an agreement with an ITC.</t>
  </si>
  <si>
    <t>Does the school have an agreement with an ITC?  Yes/No</t>
  </si>
  <si>
    <t>ORC 3301.075</t>
  </si>
  <si>
    <t>OAC 3301-3-06</t>
  </si>
  <si>
    <t>Responsibilities of an information technology center and a user entity</t>
  </si>
  <si>
    <t xml:space="preserve">The School participates as required by its ITC in governance, financial support, professional development, and submission of data. </t>
  </si>
  <si>
    <t>Does the school participate as required with its ITC?  Yes/No</t>
  </si>
  <si>
    <t>OAC 3301-3-03</t>
  </si>
  <si>
    <t>Information technology center permit eligibility and application</t>
  </si>
  <si>
    <t>The School and other user entities follow the appropriate procedures outlined in OAC 3301-3-03 to establish an ITC.</t>
  </si>
  <si>
    <t>Did the school establish an ITC?  Yes/No</t>
  </si>
  <si>
    <t>If yes, did the school and other users follow procedures as outlined in statute?  Yes/No</t>
  </si>
  <si>
    <t>ORC 2151.357, 3301.121, 3313.662, 2151.356</t>
  </si>
  <si>
    <t>Response respecting sealed records - index - limited inspection</t>
  </si>
  <si>
    <t>Data and Technology (Records)</t>
  </si>
  <si>
    <t>The school has adopted policies and procedures regarding the maintenance of records for a delinquent child and related court records.</t>
  </si>
  <si>
    <t>Has the school adopted policies and procedures regarding the maintenance of records for a delinquent child and related court records? Yes/No</t>
  </si>
  <si>
    <t>ORC 1347</t>
  </si>
  <si>
    <t>Personal information systems</t>
  </si>
  <si>
    <t>Compliance with State Operational Procedures (policies)</t>
  </si>
  <si>
    <t>The school has adopted policies and procedures that provide for the correct operation of personal information systems as detailed in ORC 1347.</t>
  </si>
  <si>
    <t>Does the school take steps in accordance with ORC chapter 1347 to protect confidential student information?  Yes/No</t>
  </si>
  <si>
    <t>ORC 3314.17</t>
  </si>
  <si>
    <t>Participation of community school in education management information system</t>
  </si>
  <si>
    <t>Data and Technology (Reporting)</t>
  </si>
  <si>
    <t>The school follows all guidelines and timely submitted complete and accurate EMIS data, using a software package certified by the Department. Each fiscal officer appointed under section 3314.011 of the Revised Code is responsible for annually reporting the community school's data under section 3301.0714 of the Revised Code.</t>
  </si>
  <si>
    <t>Did the school use EMIS compatable software and timely submit EMIS data?  Yes/No</t>
  </si>
  <si>
    <t>Academic performance rating and report card system</t>
  </si>
  <si>
    <t>Compliance with State Operational Procedures (assessments)</t>
  </si>
  <si>
    <t>The School administers all required assessments and submits all data required to calculate the report card to the Department.</t>
  </si>
  <si>
    <t>Did the school administer all required assessments and submit required data to the Department?  Yes/No</t>
  </si>
  <si>
    <t>ORC 3314.038</t>
  </si>
  <si>
    <t>Children residing in residential center; reporting</t>
  </si>
  <si>
    <t>A school enrolling students who reside in a residential center annually reports the information to the Department and the Auditor of State.</t>
  </si>
  <si>
    <t xml:space="preserve">Does the school enroll students who reside in a residential center?  Yes/No  </t>
  </si>
  <si>
    <t>If yes, does the school properly report these students to the Department and the Auditor of State?  Yes/No</t>
  </si>
  <si>
    <t>ORC 3310.42</t>
  </si>
  <si>
    <t>Autism scholarship program - data verification code request</t>
  </si>
  <si>
    <t>Data and Technology (SSID)</t>
  </si>
  <si>
    <t>The school complies with requests from the Department for the SSID of a student applying for the Autism Scholarship Program.</t>
  </si>
  <si>
    <t xml:space="preserve">Did the school have any students receiving the Autism Scholarship?  Yes/No  </t>
  </si>
  <si>
    <t>If yes, then does the school provide SSID information when requested by the Department?  Yes/No</t>
  </si>
  <si>
    <t>ORC 3310.11</t>
  </si>
  <si>
    <t>Request for data verification code of applicant</t>
  </si>
  <si>
    <t>The school complies with requests from the Department for the SSID of a student applying for the Educational Choice Scholarship Program.</t>
  </si>
  <si>
    <t>Does the school provide the Department with SSID information for students applying for the Educational Choice Scholarship Program when requested by the Department? Yes/No</t>
  </si>
  <si>
    <t>ORC 3310.63</t>
  </si>
  <si>
    <t>Requests for data verification code</t>
  </si>
  <si>
    <t>The school complies with requests from the Department for the SSID of a student applying for the Jon Peterson Special Needs Scholarship Program.</t>
  </si>
  <si>
    <t>Does the school comply with requests for SSID information for students applying for the Jon Peterson Special Needs Scholarship Program?  Yes/No</t>
  </si>
  <si>
    <t>ORC 3313.978</t>
  </si>
  <si>
    <t>Implementation of program</t>
  </si>
  <si>
    <t>Cleveland Area Schools</t>
  </si>
  <si>
    <t>The school complies with requests from the Department for the SSID of a student applying for the Cleveland Scholarship Program.</t>
  </si>
  <si>
    <t xml:space="preserve">Does the school enroll students in the Cleveland area?  Yes/No  </t>
  </si>
  <si>
    <t>If yes, does the school comply with requests from the Department to provide SSID information for students applying for the Cleveland Scholarship Program?  Yes/No</t>
  </si>
  <si>
    <t>ORC 3301.948</t>
  </si>
  <si>
    <t>Provision of data to multi-state consortium prohibited.</t>
  </si>
  <si>
    <t>School Data</t>
  </si>
  <si>
    <t>Data and Technology (Student Data)</t>
  </si>
  <si>
    <t>The community school does not provide student names and addresses to a multi-state consortium.</t>
  </si>
  <si>
    <t xml:space="preserve">Is the school part of a mulit-state consortium?  Yes/No  </t>
  </si>
  <si>
    <t>If yes, does the school ensure that student names and addresses are not released to the multi-state consortium?  Yes/No</t>
  </si>
  <si>
    <t>ORC 3319.321</t>
  </si>
  <si>
    <t>ORC 3314.03(A)(11)(h)</t>
  </si>
  <si>
    <t>Confidentiality</t>
  </si>
  <si>
    <t xml:space="preserve">All schools </t>
  </si>
  <si>
    <t>The School only releases directory information regarding students in the circumstances described in law.</t>
  </si>
  <si>
    <t>Does the school have and follow its policy regarding the release of student directory information?  Yes/No</t>
  </si>
  <si>
    <t>ORC 3314.27</t>
  </si>
  <si>
    <t>Maximum daily hours by computer-based school student</t>
  </si>
  <si>
    <t>The school maintains student participation records accurately and completely in a form easily provided to the Department upon the request of the Auditor of State.</t>
  </si>
  <si>
    <t>If yes, does the school maintain accurate records of daily student participation in learning opportunities?  Yes/No</t>
  </si>
  <si>
    <t>ORC 3321.19, 3321.191</t>
  </si>
  <si>
    <t>Examination into cases of truancy-failure of parent, guardian or responsible person to cause child's attendance at school; board to adopt policy regarding habitual truancy - intervention strategies</t>
  </si>
  <si>
    <t>Attendance</t>
  </si>
  <si>
    <t>Enrollment / Admissions / Attendance</t>
  </si>
  <si>
    <t>The school provides parents with the proper notice of truancy, utilizes an intervention strategy and/or files a complaint in juvenile court when appropriate for students that are truant. The board is to adopt policy regarding habitual truancy and intervention strategies.</t>
  </si>
  <si>
    <t>Does the school have a governing board approved policy regarding habitual truancy and intervention strategies?  Yes/No</t>
  </si>
  <si>
    <t>ORC 3321.18</t>
  </si>
  <si>
    <t xml:space="preserve">Enforcement proceedings (truancy) </t>
  </si>
  <si>
    <t>The attendance officer institutes proceedings for violations of compulsory education laws.</t>
  </si>
  <si>
    <t xml:space="preserve">Did the school have any cases of truancy? Yes/No </t>
  </si>
  <si>
    <t>If yes, did the attendance officer institute proceedings for violations of compulsory education laws AND keep records? Yes/No</t>
  </si>
  <si>
    <r>
      <t>Documentation of truancy cases and outcomes</t>
    </r>
    <r>
      <rPr>
        <sz val="12"/>
        <rFont val="Calibri"/>
        <family val="2"/>
        <scheme val="minor"/>
      </rPr>
      <t xml:space="preserve"> </t>
    </r>
    <r>
      <rPr>
        <b/>
        <sz val="12"/>
        <rFont val="Calibri"/>
        <family val="2"/>
        <scheme val="minor"/>
      </rPr>
      <t>(Please be sure to redact any personally identifiable information)</t>
    </r>
  </si>
  <si>
    <t>ORC 3321.13</t>
  </si>
  <si>
    <t>Duties of teacher and superintendent upon withdrawal or habitual absence of child from school - forms</t>
  </si>
  <si>
    <t xml:space="preserve">When students withdraw from the school, the school identified the reason for withdrawal and notified the appropriate parties. </t>
  </si>
  <si>
    <t xml:space="preserve">Did the school withdraw any students? Yes/No </t>
  </si>
  <si>
    <t>If yes, when the student was withdrawn from school, did the school identify the reasons for withdrawal AND notify the appropriate parties?  Yes/No</t>
  </si>
  <si>
    <t>ORC 3321.041</t>
  </si>
  <si>
    <t>Excused absences for certain extracurricular activities</t>
  </si>
  <si>
    <t>A classroom teacher must accompany any students absent from school for an extracurricular or enrichment activity longer than four consecutive days.</t>
  </si>
  <si>
    <t xml:space="preserve">Did students take any enrichment or extracurricular activites that required absence from school for more than four days?  Yes/No </t>
  </si>
  <si>
    <t xml:space="preserve"> If yes, did the school follow the requirements of law in having teachers present?  Yes/No</t>
  </si>
  <si>
    <t>Documentation of activity</t>
  </si>
  <si>
    <t>ORC 3313.66</t>
  </si>
  <si>
    <t>Suspension, expulsion or permanent exclusion - removal from curricular or extracurricular activities.</t>
  </si>
  <si>
    <t xml:space="preserve">The School complied with all requirements regarding the length of a suspension, expulsions or removal and provided students with the required due process concerning such actions. </t>
  </si>
  <si>
    <t xml:space="preserve">Did the school suspend, expel or remove students? Yes/No </t>
  </si>
  <si>
    <t xml:space="preserve"> If yes, did the school provide the student with due process? Yes/No</t>
  </si>
  <si>
    <r>
      <t xml:space="preserve">Copy of policy on suspension, expulsion and removal of students and documentation of due process procedures </t>
    </r>
    <r>
      <rPr>
        <b/>
        <sz val="11"/>
        <rFont val="Calibri"/>
        <family val="2"/>
      </rPr>
      <t xml:space="preserve"> (Please be sure to redact any personally identifiable information)</t>
    </r>
  </si>
  <si>
    <t>ORC 3313.661</t>
  </si>
  <si>
    <t>Policy regarding suspension, expulsion, removal, and permanent exclusion.</t>
  </si>
  <si>
    <t>The school adopted a policy regarding suspension, expulsion, removal, and permanent exclusion of students fulfilling the requirements in ORC 3313.661.</t>
  </si>
  <si>
    <t>Has the School adopted a policy regarding suspension, expulsion, removal, and permanent exclusion of students fulfilling the requirements in ORC 3313.661?  Yes/No</t>
  </si>
  <si>
    <t>ORC 3314.06</t>
  </si>
  <si>
    <t>Admission procedures</t>
  </si>
  <si>
    <t>School Policies (Admissions)</t>
  </si>
  <si>
    <t>Enrollment / Admissions</t>
  </si>
  <si>
    <t>The school has an admission procedures that specify the items outlined in ORC 3314.06</t>
  </si>
  <si>
    <t>Does the school have an admission policy that complies with 3314.06?  Yes/No</t>
  </si>
  <si>
    <t>Copy of the applicable school policy</t>
  </si>
  <si>
    <t>ORC 3314.03</t>
  </si>
  <si>
    <t>ORC 3314.03, 3314.061</t>
  </si>
  <si>
    <t>The school's admission policy for students residing outside the district of residence is followed.</t>
  </si>
  <si>
    <t>Does the school have an admission policy that addresses students residing outside the district of residence?  Yes/No</t>
  </si>
  <si>
    <t>ORC 3301.0723</t>
  </si>
  <si>
    <t>Data verification code for younger children receiving state services</t>
  </si>
  <si>
    <t>The school, when enrolling a student, confirms whether the child has already been assigned an SSID before requesting or assigning a data verification code.</t>
  </si>
  <si>
    <t xml:space="preserve">Did the school enroll any student under the cumpulsory school age? Yes/No  </t>
  </si>
  <si>
    <t>If yes, did the school ensure that the student was assigned an SSID?  Yes/No</t>
  </si>
  <si>
    <t>ORC 3314.08, 3317.02, 5753.11</t>
  </si>
  <si>
    <t>ORC 3314.08</t>
  </si>
  <si>
    <t>OAC 3301-102-06</t>
  </si>
  <si>
    <t>Annual enrollment reports; payments from Department and calculating student population</t>
  </si>
  <si>
    <t>Compliance with State Operational Procedures (enrollment)</t>
  </si>
  <si>
    <t>9/14/2016 and 6/11/2012</t>
  </si>
  <si>
    <t>The sponsor monitors the school to confirm the school’s complete and accurate reporting of student enrollment data used to calculate payments, and reviews the school’s borrowing and expenditures for consistency with legal requirements</t>
  </si>
  <si>
    <t>Did the school provide complete and accurate student enrollment data to the Department? Yes/No</t>
  </si>
  <si>
    <t>ORC 3314.20</t>
  </si>
  <si>
    <t>Community Schools; enrollment limits</t>
  </si>
  <si>
    <t xml:space="preserve">For internet or computer based community schools, the school's entrollment limit for each school year is the prescribed annual rate of growth, as calculated by the Department.  </t>
  </si>
  <si>
    <t xml:space="preserve">Is the school an internet or computer based school?  Yes/No  </t>
  </si>
  <si>
    <t>If yes, does the school comply with enrollment limits established by statute?  Yes/No</t>
  </si>
  <si>
    <t>ORC 3314.041</t>
  </si>
  <si>
    <t>Distributing statement concerning state-prescribed testing and compulsory attendance law to parents</t>
  </si>
  <si>
    <t>Enrollment (proficiency tests</t>
  </si>
  <si>
    <t>Does the school provide  the parent, at the time a student is enrolled, with a statement about the requirement for enrolled students to take proficiency tests and other examinations prescribed by law? Yes/No</t>
  </si>
  <si>
    <t>Copy of the statement/ document provided to parents of newly enrolled students</t>
  </si>
  <si>
    <t>ORC 3314.03(A)(7)</t>
  </si>
  <si>
    <t>Enrollment (contents of contract with sponsor)</t>
  </si>
  <si>
    <t>The school will achieve racial and ethnic balance reflective of the community it serves.</t>
  </si>
  <si>
    <t>Does the school take steps to achieve racial and ethnic balance in its schools? Yes/No</t>
  </si>
  <si>
    <t>ORC 3313.672</t>
  </si>
  <si>
    <t>Presenting school records, custody order if applicable and certification of birth by new pupil</t>
  </si>
  <si>
    <t>At the time of initial entry to the school, the school's admissions office collects the documentation required by ORC 3313.672 from new students.</t>
  </si>
  <si>
    <t>Does the school collect all necessary documentation upon student enrollment in the school?  Yes/No</t>
  </si>
  <si>
    <t>ORC 3313.662</t>
  </si>
  <si>
    <t>Adjudication order permanently excluding pupil from public schools.</t>
  </si>
  <si>
    <t>The School did not knowingly admit any student permanently excluded from school attendance by the Superintendent of Public Instruction.</t>
  </si>
  <si>
    <t>Does the school take steps to ensure that it does not admit any student permanently excluded from school attendance by the Superintendent of Public Instruction?  Yes/No</t>
  </si>
  <si>
    <t>ORC 3313.648</t>
  </si>
  <si>
    <t>Prohibiting incentives to enroll in district</t>
  </si>
  <si>
    <t>The school did not offer a monetary payment or other in-kind gift to any student or student's family as an incentive for the student to enroll in the school.</t>
  </si>
  <si>
    <t>Did the school ensure that no monetary or other gifts were given to a student or their family as an incentive for enrollment?  Yes/No</t>
  </si>
  <si>
    <t>ORC 3313.6411</t>
  </si>
  <si>
    <t>Providing report card to parent</t>
  </si>
  <si>
    <t>The School provides parents or guardians with a copy of the most recent report card during the admissions process.</t>
  </si>
  <si>
    <t>Did the school provide parents or guardians of newly admitted students with a copy of the school's most recent report card?  Yes/No</t>
  </si>
  <si>
    <t>Copy of enrollment package that includes report card.</t>
  </si>
  <si>
    <t>ORC 3314.271</t>
  </si>
  <si>
    <t>Orientation course</t>
  </si>
  <si>
    <t>The School complies with all requirements of ORC 3314.271 regarding student orientation and parent involvement</t>
  </si>
  <si>
    <t>If yes, does the school offer a  student orientation course?  Yes/No</t>
  </si>
  <si>
    <t>ORC 3321.01</t>
  </si>
  <si>
    <t>Compulsory school age - requirements for admission to kindergarten or first grade - pupil personnel service committee</t>
  </si>
  <si>
    <t>K-1st</t>
  </si>
  <si>
    <t>The School adopts and follows an admission policy for kindergarten and first grade, consistent with ORC 3321.01.</t>
  </si>
  <si>
    <t xml:space="preserve">Does the school offer grades kindergarten and first grade?  Yes/No </t>
  </si>
  <si>
    <t>If yes, has the school adopted and followed an admission policy?  Yes/No</t>
  </si>
  <si>
    <t>ORC 3314.051</t>
  </si>
  <si>
    <t>Disposal of real property acquired from school district</t>
  </si>
  <si>
    <t>Fiscal</t>
  </si>
  <si>
    <t xml:space="preserve">A school that acquires property from a traditional public district follows notice and pricing requirements per ORC 3314.051 when disposing of the property. </t>
  </si>
  <si>
    <t xml:space="preserve">Did the school dispose of any property acquired by a traditional public district? Yes/No  </t>
  </si>
  <si>
    <t>If yes, did the school follow proper disposal procedures? Yes/No</t>
  </si>
  <si>
    <t>Documentation of disposal procedures</t>
  </si>
  <si>
    <t>N/A</t>
  </si>
  <si>
    <t>Found in federal regulations</t>
  </si>
  <si>
    <t>None; however federal law ESEA and ESSA</t>
  </si>
  <si>
    <t>Title I Maintenance of Effort</t>
  </si>
  <si>
    <t>Schools that receive funding under Title I must maintain the required level of expenditures on an annual basis as outlined in federal regulation</t>
  </si>
  <si>
    <t>Did the school accept Title I funds?  Yes/No</t>
  </si>
  <si>
    <t>If yes, did the school meet the Maintenance of Effort requirements as outlined in federal regulation for the most recent review?  Yes/No</t>
  </si>
  <si>
    <t>ORC 3314.042</t>
  </si>
  <si>
    <t>Compliance with standards of financial reporting</t>
  </si>
  <si>
    <t>The school reports all financial information in an easily understood format and by the reporting categories and subgroups required by the Department.</t>
  </si>
  <si>
    <t>Did the school report financial information and annual budget in an easily understood format with all reporting categories and subgroups required by the Department?  Yes/No</t>
  </si>
  <si>
    <t>School financial information reporting and annual budget</t>
  </si>
  <si>
    <t>ORC 3314.03(15)</t>
  </si>
  <si>
    <t>Annually, the school provides a financial plan detailing an estimated budget and the per pupil expenditures.</t>
  </si>
  <si>
    <t>Did the school provide a financial plan and estimated budget with per pupil expenditures? Yes/No</t>
  </si>
  <si>
    <t>Annual financial plan (This is not the five-year forecast)</t>
  </si>
  <si>
    <t>ORC 117.43</t>
  </si>
  <si>
    <t>OAC 117-6-01</t>
  </si>
  <si>
    <t>Chart of accounts - school districts and community schools</t>
  </si>
  <si>
    <t>The schools have maintained financial records in accordance with the uniform school accounting system (USAS).</t>
  </si>
  <si>
    <t>Does the school maintain its financial records in accordance with the uniform school accounting system? Yes/No</t>
  </si>
  <si>
    <t>ORC 117.38</t>
  </si>
  <si>
    <t>OAC 117-2-03</t>
  </si>
  <si>
    <t>Annual financial reports</t>
  </si>
  <si>
    <t>The Schools filed annual financial reports with the Auditor of State that are prepared using generally accepted accounting principles.</t>
  </si>
  <si>
    <t>Did the school file their annual financial report with the Auditor of State?  Yes/No</t>
  </si>
  <si>
    <t>Evidence that the financial report was filed</t>
  </si>
  <si>
    <t>ORC 3314.50</t>
  </si>
  <si>
    <t>Community School; bond</t>
  </si>
  <si>
    <t>Compliance with State Operational Procedures (Bonds)</t>
  </si>
  <si>
    <t>The school posts a bond, guarantee or cash deposit in an amount of $50,000 with the Auditor of State.</t>
  </si>
  <si>
    <t xml:space="preserve">Did the school initiate operations after 2/1/2016?  Yes/No </t>
  </si>
  <si>
    <t>If yes, has it posted a bond with the AOS or guarantee prior to opening? Yes/No</t>
  </si>
  <si>
    <t>Copy of Bond, Guarantee, or Cash Deposit</t>
  </si>
  <si>
    <t>ORC 3317.25</t>
  </si>
  <si>
    <t>ORC 3314.08(C )</t>
  </si>
  <si>
    <t>Spending of economically disadvantaged funds</t>
  </si>
  <si>
    <t>The school spends economically disadvantaged funds in accordance with the allowances under ORC 3317.25. At the end of each fiscal year, each city, local, exempted village, or joint vocational school district, community school, and STEM school shall submit a report to the Ohio Department of Education describing the initiative or initiatives on which the district's or school's economically disadvantaged funds were spent during that fiscal year.</t>
  </si>
  <si>
    <t xml:space="preserve">Did the school receive any economically disadvantaged funds?  Yes/No  </t>
  </si>
  <si>
    <t>If yes, then did the school properly spend the funds according to ORC 3317.25?  Yes/No</t>
  </si>
  <si>
    <t>ORC 3314.03(11)(b)</t>
  </si>
  <si>
    <t>ORC 3314.03(A)(11)(b)</t>
  </si>
  <si>
    <t>Compliance with State Operational Procedures (liability insurance)</t>
  </si>
  <si>
    <t>The school has liability insurance sufficient to cover any risks to the school.</t>
  </si>
  <si>
    <t>Does the school have appropriate liability insurance? Yes/No</t>
  </si>
  <si>
    <t>ORC 3317.051</t>
  </si>
  <si>
    <t>Approval of funding for combined or partial units</t>
  </si>
  <si>
    <t>Compliance with State Operational Procedures (gifted education)</t>
  </si>
  <si>
    <t xml:space="preserve">A school district has assigned gifted unit funding to the community school  as part of an arrangement to provide services to the district.  </t>
  </si>
  <si>
    <t>Did the school receive gifted unit funding from a school district?  Yes/No</t>
  </si>
  <si>
    <t>Copy of assignment from the school district</t>
  </si>
  <si>
    <t>ORC 2915.092</t>
  </si>
  <si>
    <t>Raffles - Illegal conduct of raffle - penalties</t>
  </si>
  <si>
    <t>Raffles</t>
  </si>
  <si>
    <t>The school does not conduct illegal raffles</t>
  </si>
  <si>
    <t>Does the school take steps to ensure that it does not conduct illegal raffles?  Yes/No</t>
  </si>
  <si>
    <t>ORC 3323.13</t>
  </si>
  <si>
    <t>Special education from another district - payment by district of residence</t>
  </si>
  <si>
    <t xml:space="preserve">The school follows all requirements of ORC 3323.13 regarding payments and participation of the student's district of residence for a child with an IEP.  </t>
  </si>
  <si>
    <t xml:space="preserve">Does the school follow all requirements of ORC 3323.13 regarding payments and participation of the student's district of residence for a child with an IEP?  Yes/No </t>
  </si>
  <si>
    <t>ORC 3314.51</t>
  </si>
  <si>
    <t>Unauditable community school</t>
  </si>
  <si>
    <t>Unauditable</t>
  </si>
  <si>
    <t xml:space="preserve">If the Auditor of State or a public accountant, under section  117.41 of the Revised Code, declares a community school to be unauditable the governing authority of the school shall suspend the fiscal officer until the Auditor of State or a public accountant has completed an audit of the school, except that if the school has an operator and the operator employs the fiscal officer, the operator shall suspend the fiscal officer for that period. Suspension of the fiscal officer may be with or without pay, as determined by the entity imposing the suspension based on the circumstances that prompted the auditor of state's declaration. </t>
  </si>
  <si>
    <t xml:space="preserve">Has the school been determined to be unauditable?  Yes/No  </t>
  </si>
  <si>
    <t>If yes, has the school or the school's operator taken steps to suspend the fiscal officer?  Yes/No</t>
  </si>
  <si>
    <t>Notice of suspension of fiscal officer</t>
  </si>
  <si>
    <t>ORC 3313.90, 3317.022</t>
  </si>
  <si>
    <t>OAC 3301-61-16</t>
  </si>
  <si>
    <t>Use of career-technical education supplemental funds and career-technical associated services funds</t>
  </si>
  <si>
    <t xml:space="preserve">The school complies with plan, expenditure and reporting requirements pertaining to its receipt of career-technical education funding.  </t>
  </si>
  <si>
    <t xml:space="preserve">Does the school receive career-technical education funding?  Yes/No  </t>
  </si>
  <si>
    <t>If yes, does the school comply with expenditure and reporting requirements?  Yes/No</t>
  </si>
  <si>
    <t>ORC 3314.074</t>
  </si>
  <si>
    <t xml:space="preserve">Distributing assets of school permanently closed </t>
  </si>
  <si>
    <t>Fiscal (Closure)</t>
  </si>
  <si>
    <t>If a community school permanently closes the assets of the school will be distributed. Any remaining funds shall be paid to the Ohio Department of Education for redistribution to the school districts in which the students who were enrolled in the school at the time it ceased operation were entitled to attend school under section 3313.64 or 3313.65 of the Revised Code. The amount distributed to each school district shall be proportional to the district's share of the total enrollment in the community school.</t>
  </si>
  <si>
    <t xml:space="preserve">Did the school permantently close during this school year AND were the assets distributed during this school year?  Yes/No </t>
  </si>
  <si>
    <t>If yes, were the assets of the school properly distributed?  Yes/No</t>
  </si>
  <si>
    <t>ORC 3314.023, cont.</t>
  </si>
  <si>
    <t>Monitoring, oversight, and technical assistance; school closure</t>
  </si>
  <si>
    <t>Compliance with State Operational Procedures (school closure)</t>
  </si>
  <si>
    <t>If a community school closes or is permanently closed, the designated fiscal officer shall deliver all financial and enrollment records to the school's sponsor within 30 days of the school's closure</t>
  </si>
  <si>
    <t xml:space="preserve">Did the school permantly close during this school year?  Yes/No  </t>
  </si>
  <si>
    <t>If so, did the fiscal officer deliver all financial and enrollment records to the school's sponsor within 30 days of the school's closure?  Yes/No</t>
  </si>
  <si>
    <t xml:space="preserve">ORC 3314.011 </t>
  </si>
  <si>
    <t>Designated fiscal officer - bond - licensing</t>
  </si>
  <si>
    <t>Compliance with State Operational Procedures (Bond and licensing)</t>
  </si>
  <si>
    <t>Fiscal (Fiscal Officer)</t>
  </si>
  <si>
    <t>The school's fiscal officer is hired consistent with the requirements of ORC 3314.011.</t>
  </si>
  <si>
    <t xml:space="preserve">Does the school have a properly licensed fiscal officer employed or engaged under a contract with the governing authority of the school? Yes/No </t>
  </si>
  <si>
    <t>Employement agreement or contract, appropriate license, and a copy of the Bond</t>
  </si>
  <si>
    <t>ORC 3314.011</t>
  </si>
  <si>
    <t>Designated Fiscal Officer Bond-licensing</t>
  </si>
  <si>
    <t>Fiscal Officer Resolution</t>
  </si>
  <si>
    <t>The Governing Authority of a community school adopted a resolution waiving the requirement that the governing authority is the party responsible to employ or contract with the designated fiscal officer and the school's sponsor approves the resolution. A new resolution is required for each year the authority wishes to waive this requirement and the sponsor approves each resolution.</t>
  </si>
  <si>
    <t>Did the governing authority adopt a resolution waiving the requirement that the school's governing authority employs or contracts with the designated fiscal officer?  Yes/No</t>
  </si>
  <si>
    <t>If yes, did the sponsor approve the resolution and was documentation provided to the Department?  Yes/No</t>
  </si>
  <si>
    <t>Sponsor-approved resolution for the current school year</t>
  </si>
  <si>
    <t>ORC 5705.391</t>
  </si>
  <si>
    <t>Board of education spending plan</t>
  </si>
  <si>
    <t>Compliance with State Operational Procedures (five year forecast)</t>
  </si>
  <si>
    <t>Fiscal (Five Year Forecast)</t>
  </si>
  <si>
    <t xml:space="preserve">The school submitted a five-year forecast to the Department and upon notification of a potential deficit, took immediate steps to eliminate any deficit in the current fiscal year and began plans to avoid projected future deficits. </t>
  </si>
  <si>
    <t>Did the school submit a five-year forecast to the Department?  Yes/No</t>
  </si>
  <si>
    <t>ORC 3314.024</t>
  </si>
  <si>
    <t>Detailed accounting by management company; categories of expenses</t>
  </si>
  <si>
    <t>Compliance with State Operational Procedures (operator/management company)</t>
  </si>
  <si>
    <t>Fiscal (Operator / Management Company)</t>
  </si>
  <si>
    <t xml:space="preserve">The school receives a detailed financial accounting from its management company if the management company receives more than 20 percent of the annual gross revenues of a community school, consistent with the requirements of ORC 3314.024. A management company that receives more than 20 percent of the annual gross revenues of a community school shall provide a detailed accounting including the nature and costs of goods and services it provides to the community school. </t>
  </si>
  <si>
    <t>Did the school contract with an entity that received more than 20 percent of the annual gross revenues of the school? Yes/No</t>
  </si>
  <si>
    <t>If yes, did the school receive a detailed financial accounting from the contracted entity?  Yes/No</t>
  </si>
  <si>
    <t>A copy of the detailed financial accounting</t>
  </si>
  <si>
    <t>ORC 3309.013</t>
  </si>
  <si>
    <t>ORC 3314.10</t>
  </si>
  <si>
    <t>Exclusions from definition of employee under ORC section 3309.01</t>
  </si>
  <si>
    <t>Compliance with State Operational Procedures (SERS)</t>
  </si>
  <si>
    <t>Governance and Employment</t>
  </si>
  <si>
    <t>Employment</t>
  </si>
  <si>
    <t xml:space="preserve">The school does not make contributions to SERS for certain employees if the operator withholds and pays employee and employer taxes pursuant to 26 USC 3101(a) and 26 USC 3111(a). </t>
  </si>
  <si>
    <t xml:space="preserve">Does the school's governing authority directly hire the school employees? Yes/No  </t>
  </si>
  <si>
    <t>If no, does the school's operator hire the employees and make appropriate withholdings?  Yes/No</t>
  </si>
  <si>
    <t>ORC 3314.401</t>
  </si>
  <si>
    <t>Employee investigation report kept in personnel file</t>
  </si>
  <si>
    <t>Employment Practices</t>
  </si>
  <si>
    <t>The school maintained reports of its investigations into the conditions described in ORC 3314.40(B) in the employee's personnel file.</t>
  </si>
  <si>
    <t xml:space="preserve">Did the school have any employee  that committed an act that is unbecoming to the teaching profession or an offense described in division (B)(2) or (C) of section  3319.31 or division (B)(1) of section  3319.39 of the Revised Code? Yes/No  </t>
  </si>
  <si>
    <t>If yes, did the school maintain reports of the investigation in the employee's file?  Yes/No</t>
  </si>
  <si>
    <t>ORC 3314.101</t>
  </si>
  <si>
    <t>Suspension of employee pending criminal action</t>
  </si>
  <si>
    <t>The school will suspend a person from all duties that require the care, custody, or control of a child during the pendency of the criminal action against the person</t>
  </si>
  <si>
    <t xml:space="preserve">Did the school have any employees charged with a criminal action?  Yes/No </t>
  </si>
  <si>
    <t>If yes, did the school suspend the employee?  Yes/No</t>
  </si>
  <si>
    <t>Documentation of the suspension</t>
  </si>
  <si>
    <t>ORC 117</t>
  </si>
  <si>
    <t>Chapter 117 Notes</t>
  </si>
  <si>
    <t>Safety</t>
  </si>
  <si>
    <t>The school is in compliance with audit requirements and new employees are provided the means of reporting fraud.</t>
  </si>
  <si>
    <t>Does the school comply with Auditor of State requirements and also provide new employees with a means of reporting fraud?  Yes/No</t>
  </si>
  <si>
    <t>Evidence of training employees on reporting fraud</t>
  </si>
  <si>
    <t>ORC 2744</t>
  </si>
  <si>
    <t>Political Subdivision Tort Liability</t>
  </si>
  <si>
    <t>The school provides for the defense of an employee in specific situations outlined in ORC 2744.</t>
  </si>
  <si>
    <t>Did the school have an employee sued under situations outlined in ORC 2744?   Yes/No</t>
  </si>
  <si>
    <t>If yes, did the school provide for the employee's defense?  Yes/No</t>
  </si>
  <si>
    <t>ORC 2313.19</t>
  </si>
  <si>
    <t>Employer may not penalize employee for being called to jury duty</t>
  </si>
  <si>
    <t xml:space="preserve">School's policy, procedures and practice demonstrate that an employee is not penalized for being called to jury duty. </t>
  </si>
  <si>
    <t xml:space="preserve">Does school's policy, procedures and practice demonstrate that an employee is not penalized for being called to jury duty?  Yes/No </t>
  </si>
  <si>
    <t>ORC 3323.11</t>
  </si>
  <si>
    <t>Employment and qualifications of necessary personnel</t>
  </si>
  <si>
    <t>The school's special education teacher(s) hold a bachelor's degree, a special education teacher license without waivers for emergency, temporary or provisional basis, and, if teaching core subjects, holds a degree in the core subject or passed Ohio's content knowledge assessment.</t>
  </si>
  <si>
    <t>Does the school employ any special education teachers?  Yes/No</t>
  </si>
  <si>
    <t>If yes, are the school's special education teachers properly licensed?  Yes/No</t>
  </si>
  <si>
    <t>ORC 9.91</t>
  </si>
  <si>
    <t>Placement or purchase of tax-sheltered annuity for educational employees</t>
  </si>
  <si>
    <t>The school allows employees to designate the licensed agent, broker, or company through whom the placement or purchase of a tax-sheltered annuity is arranged, consistent with ORC 9.91.</t>
  </si>
  <si>
    <t xml:space="preserve">Does thes school offer a tax-sheltered annuity program?  Yes/No </t>
  </si>
  <si>
    <t>If yes, does the school comply with the requirements of law?  Yes/No</t>
  </si>
  <si>
    <t>ORC 3319.58</t>
  </si>
  <si>
    <t>Retesting teachers in low performance schools</t>
  </si>
  <si>
    <t>The school timely administered the content knowledge assessments for teachers in a manner consistent with ORC 3319.58.</t>
  </si>
  <si>
    <t xml:space="preserve">Is the school a low performing school as defined in statute?  Yes/No  </t>
  </si>
  <si>
    <t>Is the school aware of the requirements in law for re-testing teachers?  Yes/No</t>
  </si>
  <si>
    <t>ORC 3319.223</t>
  </si>
  <si>
    <t>ORC 3314.03(A)</t>
  </si>
  <si>
    <t>OAC 3301-24-04</t>
  </si>
  <si>
    <t>Teacher residency</t>
  </si>
  <si>
    <t xml:space="preserve">Employment </t>
  </si>
  <si>
    <t>The School's resident educator program complies with the requirement in OAC 3301-24-04.</t>
  </si>
  <si>
    <t>Do any of the school's teachers hold a 4-year provisional license?  Yes/No</t>
  </si>
  <si>
    <t>If yes, does the school comply with the requirements of the administrative code regarding regarding a resident educator program? Yes/No</t>
  </si>
  <si>
    <t>ORC 3319.22</t>
  </si>
  <si>
    <t>ORC 3314.03(A)(10)</t>
  </si>
  <si>
    <t>LPDC (Standards and requirements for educator licenses - local professional development committee)</t>
  </si>
  <si>
    <t xml:space="preserve"> 9/29/2015</t>
  </si>
  <si>
    <t>The school has a local professional development committee to determine coursework and other professional development needed by licensed educators to satisfy the renewal of such licenses.</t>
  </si>
  <si>
    <t xml:space="preserve">Does the school, or its operator, have an active local professional development committee?  Yes/No  </t>
  </si>
  <si>
    <t>Documentation of the local professional development committee and meeting schedule for the current school year. If provided by an operator or management company, then evidence of the committee from the operator or management company.</t>
  </si>
  <si>
    <t>ORC 3319.22 - 3319.31</t>
  </si>
  <si>
    <t>OAC 3301-23-44, 3301-24-13, 3301-24-14, 3301-25-01, 3301-25-02, 3301-25-03, 3301-25-04, 3301-25-05, 3301-25-07, 3301-25-08, 3301-25-09</t>
  </si>
  <si>
    <t>Teacher licenses</t>
  </si>
  <si>
    <t>Employment Practices (licenses)</t>
  </si>
  <si>
    <t>All school teachers, aides, and providers are properly licensed by the State Board of Education.</t>
  </si>
  <si>
    <t>Are all of the school's teachers, aides, and educational providers properly licensed by the Department? Yes/No</t>
  </si>
  <si>
    <t>ORC 4141</t>
  </si>
  <si>
    <t>Unemployment Compensation</t>
  </si>
  <si>
    <t>The School maintains true and accurate employment and payroll records.</t>
  </si>
  <si>
    <t>Does the school maintain accurate employment and payroll records? Yes/No</t>
  </si>
  <si>
    <t>ORC 4113.52</t>
  </si>
  <si>
    <t>Reporting violation of law by employer or fellow employee</t>
  </si>
  <si>
    <t xml:space="preserve">The school did not take any disciplinary or retaliatory action against an employee for reporting a violation of any criminal offense that is likely to cause an imminent risk of physical harm to persons or a hazard to public health or safety, a felony, or an improper solicitation for contribution. </t>
  </si>
  <si>
    <t xml:space="preserve">Did any employee of the school report any criminal offense by the employer or a fellow employee?  Yes/No  </t>
  </si>
  <si>
    <t>If yes, did the school ensure that no disciplinary or retaliatory actions were taken against the employee? Yes/No</t>
  </si>
  <si>
    <t>ORC 4112</t>
  </si>
  <si>
    <t>Civil Rights Commission</t>
  </si>
  <si>
    <t>The school did not discriminate against employees, prospective employees, vendors or prospective vendors on the basis of race, color, religion, sex, military status, national origin, disability, age, or ancestry. The school did not request, make or keep records of, use on an application form, print or publish, announce a policy using a quota system, or utilize in recruitment or hiring  any information concerning the race, color, religion, sex, military status, national origin, disability, age, or ancestry of an employee or prospective employee, except as certified in advance as a bona fide occupational qualification by the Ohio Civil Rights Commission.</t>
  </si>
  <si>
    <t>Did the school ensure that it is not discriminatory in its hiring or contracting practices? Yes/No</t>
  </si>
  <si>
    <t>ORC 3319.303</t>
  </si>
  <si>
    <t>Not found, but covered in ORC 3314.03(A)(10)</t>
  </si>
  <si>
    <t>OAC 3301-27-01</t>
  </si>
  <si>
    <t>Qualifications to direct, supervise, or coach a pupil activity program</t>
  </si>
  <si>
    <t>Employment Practices (pupil activity permit)</t>
  </si>
  <si>
    <t>All coaches as defined in ORC 3319.303, employed by the School have been issued a pupil-activity permit by the State Board of Education.</t>
  </si>
  <si>
    <t>Does the school employ any coaches for a pupil activity program or interscholastic athletic program that do not hold a teaching certificate?  Yes/No</t>
  </si>
  <si>
    <t>If yes, do all such coaches have a current pupil activity permit issued by the Department?  Yes/No</t>
  </si>
  <si>
    <t>ORC 3319.088</t>
  </si>
  <si>
    <t>Not found, but similar provision in ORC 3314.03(G)</t>
  </si>
  <si>
    <t>OAC 3301-25-01, 3301-25-02, 3301-25-03, 2201-25-04</t>
  </si>
  <si>
    <t>Educational aide permits</t>
  </si>
  <si>
    <t>Employment Practices (educational aide permit)</t>
  </si>
  <si>
    <t>1/2/2/10</t>
  </si>
  <si>
    <t>The school is in compliance with all requirements established by the Department for issuing and renewing educational aide permits.</t>
  </si>
  <si>
    <t>Does the school employ any educational aides?  Yes/No</t>
  </si>
  <si>
    <t>If yes, do all educational aides employed by the school have current permits?  Yes/No</t>
  </si>
  <si>
    <t>ORC 3314.03(A)(12)</t>
  </si>
  <si>
    <t>Employment Practices (healthcare and benefits to employees)</t>
  </si>
  <si>
    <t xml:space="preserve">Employment  </t>
  </si>
  <si>
    <t>The contract with the sponsor must provide for arrangements for health and other benefits  for school employees.</t>
  </si>
  <si>
    <t>Does the contract with the sponsor provide for arrangements for providing health and other benefits to school employees?  Yes/No</t>
  </si>
  <si>
    <t>ORC 3319.27</t>
  </si>
  <si>
    <t>OAC 3301-24-11</t>
  </si>
  <si>
    <t>Alternative principal license</t>
  </si>
  <si>
    <t xml:space="preserve">Employment Practices </t>
  </si>
  <si>
    <t xml:space="preserve">The School provides resources necessary for individuals with an alternative principal license to fulfill licensure requirements. </t>
  </si>
  <si>
    <t xml:space="preserve">Does the school employ a principal with an alternative principal license?  Yes/No  </t>
  </si>
  <si>
    <t>If yes, does the school provide resources necessary to fulfill licensure requirements?  Yes/No</t>
  </si>
  <si>
    <t>ORC 4167</t>
  </si>
  <si>
    <t>Public employment risk reduction program</t>
  </si>
  <si>
    <t xml:space="preserve">Employment Practices (Workers' Compensation laws) </t>
  </si>
  <si>
    <t xml:space="preserve">Employment  (Workers' Compensation laws) </t>
  </si>
  <si>
    <t xml:space="preserve">Current </t>
  </si>
  <si>
    <t>The school is in compliance with Ohio employment risk reduction laws, standards, rules, and orders applicable to public employers, or has been granted a variance from the standard or provision by the Bureau of Workers' Compensation.</t>
  </si>
  <si>
    <t>Does the school participate in the employment risk reduction program? Yes/No</t>
  </si>
  <si>
    <t>If no, has the school been granted a temporary variance from the Ohio Bureau of Workers' Compensation?  Yes/No</t>
  </si>
  <si>
    <t>Evidence of temporary variance from the Ohio Bureau of Workers' Compensation</t>
  </si>
  <si>
    <t>ORC 4123, ORC 4123.35</t>
  </si>
  <si>
    <t>Worker's compensation</t>
  </si>
  <si>
    <t>The school is current in their workers' compensation premiums and have a current certificate indicating compliance.</t>
  </si>
  <si>
    <t>Is the school in compliance with Ohio Workers' Compensation laws?  Yes/No</t>
  </si>
  <si>
    <t>Certificate from the Ohio Bureau of Workers' Compensation</t>
  </si>
  <si>
    <t>ORC 3314.41</t>
  </si>
  <si>
    <t>Criminal records check of private contract employee</t>
  </si>
  <si>
    <t>Employees</t>
  </si>
  <si>
    <t>Employment (Background Checks)</t>
  </si>
  <si>
    <t>The school performed a criminal records check for any person who is an employee of a private company that provides the school with services.</t>
  </si>
  <si>
    <t>Does the school perform criminal background checks of employees of private companies that provide services at the school?  Yes/No</t>
  </si>
  <si>
    <t>ORC 3319.31, 3319.311, 3319.39, 3319.391</t>
  </si>
  <si>
    <t>OAC 3301-20-03</t>
  </si>
  <si>
    <t>Employment of non-licensed individuals with certain criminal convictions</t>
  </si>
  <si>
    <t>Employment Practices  (background checks)</t>
  </si>
  <si>
    <t>The school has a current criminal background check on file for each of its non-licensed employees, employs no such employees convicted of a non-rehabilitative offense, and maintains evidence of rehabilitation for any such employees convicted of a rehabilitative offense.</t>
  </si>
  <si>
    <t>Does the school have current criminal background checks for non-licensed employees? Yes/No</t>
  </si>
  <si>
    <t>Has any current non-licensed employee been convicted of a non-rehabilitative offense? Yes/No</t>
  </si>
  <si>
    <t>If yes, was the employee terminated?  Yes/No</t>
  </si>
  <si>
    <t>Has any current non-licensed employee been convicted of a rehabilitative offense? Yes/No</t>
  </si>
  <si>
    <t>If yes, did the school maintain evidence of rehabilitation?  Yes/No</t>
  </si>
  <si>
    <t>ORC 3319.291, 3319.31, 3319.311, 3319.39</t>
  </si>
  <si>
    <t>OAC 3301-20-01</t>
  </si>
  <si>
    <t>Employment of individuals in positions that require a license and licensure of individuals with certain criminal convictions or other alternative dispositions</t>
  </si>
  <si>
    <t>Employment Practices (background checks)</t>
  </si>
  <si>
    <t>The school has a current criminal background check on file for each of its licensed employees.</t>
  </si>
  <si>
    <t>Does the school have current criminal background checks of its licensed employees? Yes/No</t>
  </si>
  <si>
    <t>ORC 3301.541</t>
  </si>
  <si>
    <t>Criminal records check</t>
  </si>
  <si>
    <t>The School conducts a criminal records check for all employees working in the preschool.</t>
  </si>
  <si>
    <t xml:space="preserve">Does the school offer preschool?  Yes/No  </t>
  </si>
  <si>
    <t>If yes, does the school ensure that criminal background checks on all employees?  Yes/No</t>
  </si>
  <si>
    <t>Teachers and nonteaching employees</t>
  </si>
  <si>
    <t>Employment Practices (collective bargaining)</t>
  </si>
  <si>
    <t>Employment (Collective Bargaining)</t>
  </si>
  <si>
    <t>The school acknowledges the rights of any school employees to organize and collectively bargain and monitors employment practices accordingly.</t>
  </si>
  <si>
    <t xml:space="preserve">Are the employees part of a collective bargaining unit?  Yes/No  </t>
  </si>
  <si>
    <t>If yes, does the school acknowledge the bargaining unit and monitor their employment practices in accordance with the bargaining unit contract?  Yes/No</t>
  </si>
  <si>
    <t>Evidence of collective bargaining unit.</t>
  </si>
  <si>
    <t>ORC 3314.03(A)(17)</t>
  </si>
  <si>
    <t>Employment Practices  (collective bargaining)</t>
  </si>
  <si>
    <t>For conversion schools, duties or responsibilities are delegated to the governing authority of the community school with respect to all or any specified group of employees provided the delegation is not prohibited by a collective bargaining agreement applicable to such employees</t>
  </si>
  <si>
    <t xml:space="preserve">Is the school a conversion school AND were the employees delegated to the school?  Yes/No  </t>
  </si>
  <si>
    <t>If yes, then does the school's contract specify the duties and responsibililties that were transferred to the governing authority of the community school? Yes/No</t>
  </si>
  <si>
    <t>ORC 4117.10</t>
  </si>
  <si>
    <t>Terms of the agreement</t>
  </si>
  <si>
    <t>The school's governing authority receives a copy of the collective bargaining agreement within 14 days of the parties finalizing it.</t>
  </si>
  <si>
    <t xml:space="preserve">Are the school employees in a collective bargaining unit?  Yes/No  </t>
  </si>
  <si>
    <t>If yes, did the school's governing authority receive a copy of the collective bargaining contract?  Yes/No</t>
  </si>
  <si>
    <t>ORC 4117.08</t>
  </si>
  <si>
    <t>Matters subject to collective bargaining</t>
  </si>
  <si>
    <t>The School agrees to bargain on wages, hours, terms and other conditions of employment, and the rating of candidates for positions.</t>
  </si>
  <si>
    <t xml:space="preserve">Are school employees in a collective bargaining unit?  Yes/No  </t>
  </si>
  <si>
    <t>If yes, does the school comply with the collective bargaining contract?  Yes/No</t>
  </si>
  <si>
    <t>ORC 4117.04</t>
  </si>
  <si>
    <t>Public employers exclusive representative</t>
  </si>
  <si>
    <t>The school bargains collectively with the exclusive employee organization certified by the State Employment Relations for a period of at least 12 months from certification.</t>
  </si>
  <si>
    <t>If yes, does the school bargain with the collective bargaining unit?  Yes/No</t>
  </si>
  <si>
    <t>ORC 3314.102</t>
  </si>
  <si>
    <t>Removal of conversion community school employees from collective bargaining unit.</t>
  </si>
  <si>
    <t>Conversion Community School for which an academic distress commission has been established</t>
  </si>
  <si>
    <t>The School operates accordingly, when the state employment board approves a request to void a collective bargaining agreement in place at the School.</t>
  </si>
  <si>
    <t xml:space="preserve">Is the school a conversion school sponsored for which an academic distress commission has been established AND has its bargaining unit been voided?  Yes/No  </t>
  </si>
  <si>
    <t>If yes, has the school complied with Ohio law when the collective bargaining agreement was terminated?  Yes/No</t>
  </si>
  <si>
    <t>ORC 2921.44</t>
  </si>
  <si>
    <t>Dereliction of duty</t>
  </si>
  <si>
    <t>Treasurer/Fiscal Officer</t>
  </si>
  <si>
    <t>Employment (Fiscal)</t>
  </si>
  <si>
    <t>The school treasurer/fiscal officer has never been convicted of dereliction of duty or the conviction occurred more than four years ago and the individual has fulfilled any repayment or restitution requirements.</t>
  </si>
  <si>
    <t>Does the school ensure that the treasurer/fiscal officer has never been convicted of derelction of duty or meet an exception to the law?  Yes/No</t>
  </si>
  <si>
    <t>If yes, does the school maintain records and reports as required by law?  Yes/No</t>
  </si>
  <si>
    <t>ORC 3301.53</t>
  </si>
  <si>
    <t>Rules for minimum standards for preschool programs</t>
  </si>
  <si>
    <t>Employment (Preschool)</t>
  </si>
  <si>
    <t xml:space="preserve">The school's preschool program director or administrator holds a valid educator license, along with required coursework per ORC 3301.53. </t>
  </si>
  <si>
    <t>If yes, is the preschool program director properly licensed?  Yes/No</t>
  </si>
  <si>
    <t>ORC 3314.40</t>
  </si>
  <si>
    <t>Report of employee conviction or alternative disposition</t>
  </si>
  <si>
    <t>Employment (Reporting)</t>
  </si>
  <si>
    <t xml:space="preserve">The school submits to superintendent of public instruction information about any employee who is subject to a condition described in ORC 3314.40(B). </t>
  </si>
  <si>
    <t>If yes, did the school report the information to the Department as required?  Yes/No</t>
  </si>
  <si>
    <t>ORC 3319.39, 3319.391, 3327.10, 4511.76</t>
  </si>
  <si>
    <t>OAC 3301-83-23</t>
  </si>
  <si>
    <t>Employment of school bus and van drivers with certain criminal convictions</t>
  </si>
  <si>
    <t>Transportation</t>
  </si>
  <si>
    <t>Employment (Transportation)</t>
  </si>
  <si>
    <t xml:space="preserve">The School's employment of bus drivers follows all requirements of OAC 3301-83-23 regarding criminal convictions. </t>
  </si>
  <si>
    <t xml:space="preserve">Does the school employ school bus drivers?  Yes/No  </t>
  </si>
  <si>
    <t>If yes, does the school comply with laws regarding criminal convictions?  Yes/No</t>
  </si>
  <si>
    <t>ORC 4511.76</t>
  </si>
  <si>
    <t>OAC 3301-83-10</t>
  </si>
  <si>
    <t>Personnel training program</t>
  </si>
  <si>
    <t>All bus drivers received a criminal background check and are in compliance with all training and certificate requirements.</t>
  </si>
  <si>
    <t xml:space="preserve">Does the school (not the local district) provide transportation for its students?  Yes/No  </t>
  </si>
  <si>
    <t>If yes, does the school ensure that all bus drivers received a criminal background check and are properly trained?  Yes/No</t>
  </si>
  <si>
    <t>ORC 3327.10, 4511.76</t>
  </si>
  <si>
    <t>ORC 3314.091(E )</t>
  </si>
  <si>
    <t>OAC 3301-83-06</t>
  </si>
  <si>
    <t>Qualifications of drivers</t>
  </si>
  <si>
    <t>Schools with transportation</t>
  </si>
  <si>
    <t>All pupil transportation employees or contractors meet the requirements in OAC 3301-83-06, (e.g., criminal background checks, licensing, training).</t>
  </si>
  <si>
    <t>If yes, does the school ensure that all employees involved in transporting students meet the requirements of law?  Yes/No</t>
  </si>
  <si>
    <t xml:space="preserve"> 3327.01, 4511.01</t>
  </si>
  <si>
    <t>OAC 3301-83-07</t>
  </si>
  <si>
    <t>Transportation of pupils physical requirements</t>
  </si>
  <si>
    <t>School bus drivers meet all physical requirements.</t>
  </si>
  <si>
    <t>If yes, does the school ensure that the school bus drivers meet all physical requirements?  Yes/No</t>
  </si>
  <si>
    <t>ORC 3314.034</t>
  </si>
  <si>
    <t>Conditions which would prohibit contract with new sponsor</t>
  </si>
  <si>
    <t>Governance</t>
  </si>
  <si>
    <t>When changing sponsors the school contracts with a new sponsor rated effective or higher, unless otherwise approved by the Department or through an appeal to the State Board of Education.</t>
  </si>
  <si>
    <t>Did the current sponsor begin sponsoring this school after February 1, 2016?  Yes/No</t>
  </si>
  <si>
    <t>If yes, did the school follow proper procedures and receive necessary approval from the Department?  Yes/No</t>
  </si>
  <si>
    <t>ORC 3314.05</t>
  </si>
  <si>
    <t>Specification of use and acquisition of facilities</t>
  </si>
  <si>
    <t xml:space="preserve">The contract for the sponsor specifies multiple facilities to be used by the school; statutory limitations on use of multiple facilities; and exceptions to being established in more than one school district. </t>
  </si>
  <si>
    <t>Does the school operate in more than one facility?  Yes/No</t>
  </si>
  <si>
    <t>If yes, has the school complied with Ohio law in opening multiple facilities?  Yes/No</t>
  </si>
  <si>
    <t>ORC 3314.03(C)</t>
  </si>
  <si>
    <t>The school paid the sponsor no more than 3% of the total amount received from the state for operations.</t>
  </si>
  <si>
    <t>ORC 3314.02(E)(55)</t>
  </si>
  <si>
    <t>ORC 3314.02(E)(5)</t>
  </si>
  <si>
    <t xml:space="preserve">Proposal for converting public school to community school </t>
  </si>
  <si>
    <t>The governing authority of a startup or conversion community school may provide by resolution for the compensation for its members.</t>
  </si>
  <si>
    <t>Did the governing authority adopt a resolution for the compensation of its members?  Yes/No</t>
  </si>
  <si>
    <t>If yes, does the resolution comply with law?  Yes/No</t>
  </si>
  <si>
    <t>Copy of applicable resolution</t>
  </si>
  <si>
    <t>ORC 3314.035</t>
  </si>
  <si>
    <t>Publication of names of members of governing authority</t>
  </si>
  <si>
    <t>The school shall post on the school's website the names of  the school's governing authority and provides, upon request, the name and address of each member of the governing authority to the sponsor of the school and the Ohio Department of Education.</t>
  </si>
  <si>
    <t>Screen shot of the website for the appropriate school year</t>
  </si>
  <si>
    <t>ORC 3314.032</t>
  </si>
  <si>
    <t>Contents of contract between governing authority and operator</t>
  </si>
  <si>
    <t>The school's contract with its operator contains criteria for termination as well as other stipulations, consistent with ORC 3314.032.</t>
  </si>
  <si>
    <t>Does the school contract with an entity to manage the daily operations of the school?  Yes/No</t>
  </si>
  <si>
    <t>If yes, does the contract comply with requirements of law?  Yes/No</t>
  </si>
  <si>
    <t>ORC 3314.03(A)(9)</t>
  </si>
  <si>
    <t>Compliance with State Operational Procedures (contract addendum)</t>
  </si>
  <si>
    <t>The school's information about its facility, description of the facility,  costs of leasing the facility, annual mortgage principal and interests, landlord information and relationship to the school's operator, if relevant, is described in the contract's addendum, accurately and completely.</t>
  </si>
  <si>
    <t>Does the school's contract contain an addendum outlining the facilities to be used by the school?  Yes/No</t>
  </si>
  <si>
    <t>ORC 2921.42</t>
  </si>
  <si>
    <t>ORC 3314.03(A)(11)(e )</t>
  </si>
  <si>
    <t>Having an unlawful interest in a public contract</t>
  </si>
  <si>
    <t>Compliance with State Operational Procedures (conflicts of interest)</t>
  </si>
  <si>
    <t>The school's governing authority members have no interest in a public contract in which the member, any of the member's family or business associates also has an interest during the time the member holds his/her position and within one year of leaving the position, with certain narrow and specific exceptions.</t>
  </si>
  <si>
    <t>Does the school ensure that the governing board members do not have conflicts of interest? Yes/No</t>
  </si>
  <si>
    <t>Signed conflict of interest statements for each governing authority member.</t>
  </si>
  <si>
    <t>ORC 3313.131</t>
  </si>
  <si>
    <t>Not found, but same provision in RC 3314.02(C )(8)</t>
  </si>
  <si>
    <t>Member of governing authority of community school prohibited from membership on board of education</t>
  </si>
  <si>
    <t>No member of the governing authority is also a member of a district school board.</t>
  </si>
  <si>
    <t>Does the school ensure that the members of the governing authority are not also members of any district school board?  Yes/No</t>
  </si>
  <si>
    <t>ORC 1702</t>
  </si>
  <si>
    <t>ORC 3314.03(A)(1)</t>
  </si>
  <si>
    <t>Nonprofit corporation law definitions</t>
  </si>
  <si>
    <t>The school was established as either a nonprofit corporation or a public benefit corporation, depending upon the date of its creation, and maintains that standing in compliance with requirements of law.</t>
  </si>
  <si>
    <t>Is the school established as either a nonprofit corporation or a public benefit corporation?  Yes/No</t>
  </si>
  <si>
    <t>School's current nonprofit certificate awarded by the Secretary of State.</t>
  </si>
  <si>
    <t>ORC 3314.036</t>
  </si>
  <si>
    <t>Employment of attorney</t>
  </si>
  <si>
    <t>The school employs an attorney, independent from the school's sponsor or the operator, for any services related to the negotiation of the community school's contract with the sponsor or the school's contract with the operator.</t>
  </si>
  <si>
    <t>Does the school employ an independent attorney for any negotiations of contracts with the sponsor or operator? Yes/No</t>
  </si>
  <si>
    <t>ORC 3314.03(B)</t>
  </si>
  <si>
    <t>The school provides the sponsor with a comprehensive plan describing the governance, management, administration, instructional program, educational philosophy, and financial controls of the school.</t>
  </si>
  <si>
    <t>Does the school provide the sponsor with a comprehensive plan describing the governance, management, administration, instructional program, educational philosophy, and financial controls of the school? Yes/No</t>
  </si>
  <si>
    <t>Comprehensive plan for the school</t>
  </si>
  <si>
    <t>ORC 3314.03(A)(18)</t>
  </si>
  <si>
    <t>The school and sponsor agree upon procedures for resolving potential disputes between the two parties.</t>
  </si>
  <si>
    <t>Does the contract between the school and sponsor contain provisions for resolving potential disputes between the two parties?  Yes/No</t>
  </si>
  <si>
    <t>ORC 121.22</t>
  </si>
  <si>
    <t>Public meetings - exceptions</t>
  </si>
  <si>
    <t>School Policies (governing authority)</t>
  </si>
  <si>
    <t>The school's meetings of its governing authority are public meetings, provide public advance notice, and follow all laws with respect to proper public meeting protocol.</t>
  </si>
  <si>
    <t>Does the school ensure that all meetings of the governing authority are public and follow proper public meeting protocol?  Yes/No</t>
  </si>
  <si>
    <t>Copy of governing authority meeting notices</t>
  </si>
  <si>
    <t>ORC 4117.14</t>
  </si>
  <si>
    <t>Settlement of dispute between exclusive representative and public employer - procedures</t>
  </si>
  <si>
    <t>Before terminating, modifying or renegotiating its collective bargaining agreement, the school follows all procedures required in ORC 4117.14.</t>
  </si>
  <si>
    <t>Are the school employees in a collective bargaining unit?  Yes/No</t>
  </si>
  <si>
    <t>If yes, does the school follow procedures in the contract and set forth in law before modifying, terminating, or renegotiating the contract?  Yes/No</t>
  </si>
  <si>
    <t>ORC 102</t>
  </si>
  <si>
    <t>Public Officers - Ethics</t>
  </si>
  <si>
    <t>School Policies (ethics)</t>
  </si>
  <si>
    <t>Governance (Ethics)</t>
  </si>
  <si>
    <t>The School's governing authority, administrative officers and employees comply with the requirements outlined in Chapter 102 regarding ethics obligation of public officials and public employees.</t>
  </si>
  <si>
    <t>Is the governing authority aware and trained regarding ethics obligations and public employees?  Yes/No</t>
  </si>
  <si>
    <t>Evidence of training</t>
  </si>
  <si>
    <t>ORC 3314.037</t>
  </si>
  <si>
    <t>Training on public records and open meetings laws</t>
  </si>
  <si>
    <t>Governance (public records)</t>
  </si>
  <si>
    <t>The school's governing authority members, fiscal officer, administrators and supervisory staff are annually trained on the public records and open meetings laws.</t>
  </si>
  <si>
    <t>Did the school ensure that the governing authority members, fiscal officer, administrators, and supervisory staff are trained in public records and open meeting laws?  Yes/No</t>
  </si>
  <si>
    <t>Proof of attendance and dates of trainings</t>
  </si>
  <si>
    <t>ORC 149.43</t>
  </si>
  <si>
    <t>Availability of public records for inspection and copying</t>
  </si>
  <si>
    <t>School Policies  (public records)</t>
  </si>
  <si>
    <t>The school fills public records requests timely and at least one person, as designated by the school, has attended training approved by the attorney general about the school's obligations pertaining to public records.</t>
  </si>
  <si>
    <t>Does the school fill public records requests timely and have at least one person, designated by the school, has attended training approved by the attorney general about the school's obligations pertaining to public records?  Yes/No</t>
  </si>
  <si>
    <t>ORC 3313.718</t>
  </si>
  <si>
    <t>Possession and use of Epinephrine auto injector to treat anaphylaxis</t>
  </si>
  <si>
    <t>Medical (medical policy)</t>
  </si>
  <si>
    <t>Health and Safety</t>
  </si>
  <si>
    <t>Health</t>
  </si>
  <si>
    <t>The School allows students in the school to possess and use epinephrine auto injectors provided certain conditions are met.</t>
  </si>
  <si>
    <t>Does the school allow students to possess and use epinephrine auto injectors?  Yes/No</t>
  </si>
  <si>
    <t>If yes, does the school ensure that all requirements of statute are met?  Yes/No</t>
  </si>
  <si>
    <t xml:space="preserve">ORC 3313.71 </t>
  </si>
  <si>
    <t>Examinations and diagnoses by school physician</t>
  </si>
  <si>
    <t>The school provided and required tests for examination for tuberculosis for pupils in certain grades and of school employees as may be required by the director of health.</t>
  </si>
  <si>
    <t>Does the school offer all medical examinations required by law?  Yes/No</t>
  </si>
  <si>
    <t>ORC 3313.673</t>
  </si>
  <si>
    <t>Screening of beginning pupils for special learning needs</t>
  </si>
  <si>
    <t>The school screened pupils enrolled in either kindergarten or first grade prior to Nov. 1 for hearing, vision, speech and communications, or medical problems and developmental disorders.</t>
  </si>
  <si>
    <t xml:space="preserve">Does the school enroll students in kindergarten or first grade?  Yes/No  </t>
  </si>
  <si>
    <t>If yes, did the school screen students prior to November 1 as required by law AND provide parents with required information regarding the screening prior to August 1?  Yes/No</t>
  </si>
  <si>
    <r>
      <t xml:space="preserve">Copy of notification to parent, including date sent </t>
    </r>
    <r>
      <rPr>
        <b/>
        <sz val="11"/>
        <rFont val="Calibri"/>
        <family val="2"/>
      </rPr>
      <t>(Do not include student or parent identifiable information)</t>
    </r>
  </si>
  <si>
    <t>ORC 3313.67, 3313.671</t>
  </si>
  <si>
    <t>Proof of required immunizations - exceptions.</t>
  </si>
  <si>
    <t>Medical</t>
  </si>
  <si>
    <t>The School maintains immunization records for students, reports a summary of those records to the Director of Health.</t>
  </si>
  <si>
    <t>Does the school maintain copies of student immunization records?  Yes/No</t>
  </si>
  <si>
    <t>ORC 3313.719</t>
  </si>
  <si>
    <t>Food allergy protection policy</t>
  </si>
  <si>
    <t>The school adopts a policy to protect students with peanut or other food allergies.</t>
  </si>
  <si>
    <t>Does the school have a policy to protect students with peanut or other food allergies?  Yes/No</t>
  </si>
  <si>
    <t>ORC 2151.421, 5120.173, 4731.15, 3107, 5103</t>
  </si>
  <si>
    <t>Reporting child abuse or neglect</t>
  </si>
  <si>
    <t xml:space="preserve">The school has adopted policies and procedures regarding child abuse reporting and training of all staff and volunteers as to their obligation to report and consequences for failure to do so. </t>
  </si>
  <si>
    <t xml:space="preserve">Has the school adopted policies and procedures regarding child abuse reporting and training of all staff and volunteers as to their obligation to report and consequences for failure to do so? Yes/No </t>
  </si>
  <si>
    <t>Copy of appicable school policy; training records</t>
  </si>
  <si>
    <t>ORC 3313.716</t>
  </si>
  <si>
    <t>ORC 3314.14</t>
  </si>
  <si>
    <t>Possession and use metered dose inhaler or dry powder inhaler to alleviate asthmatic symptoms.</t>
  </si>
  <si>
    <t>The school allows students in the school to use a metered dose inhaler or dry powder inhaler to alleviate asthmatic symptoms.</t>
  </si>
  <si>
    <t>Does the school allow students to possess and use a metered dose inhaler or dry powder inhaler?  Yes/No</t>
  </si>
  <si>
    <t>ORC 3313.7112, 3313.713</t>
  </si>
  <si>
    <t>Diabetes care for enrolled students; Policy for employees to administer drugs prescribed by physicians to students</t>
  </si>
  <si>
    <t>The School ensured that each student enrolled who has diabetes received appropriate and needed care. The school shall adopt a policy on authority of its employees to administer drugs in situations outlined in statute.</t>
  </si>
  <si>
    <t xml:space="preserve">Does the school have a diabetes care policy? Yes/No </t>
  </si>
  <si>
    <t xml:space="preserve">ORC 3313.68, 3313.69 and 3313.50 </t>
  </si>
  <si>
    <t>hearing and visual tests of school children and reporting</t>
  </si>
  <si>
    <t>The School provided a system of medical or dental inspection which shall include tests to determine the existence of hearing and visual defects in enrolled students.</t>
  </si>
  <si>
    <t>Did the school offer hearing and visual tests of students as required by law?  Yes/No</t>
  </si>
  <si>
    <t>ORC 5164.02</t>
  </si>
  <si>
    <t>OAC 5160-35-02</t>
  </si>
  <si>
    <t>Qualifications to be a Medicaid school program (MSP) provider</t>
  </si>
  <si>
    <t>The School has a current valid Medicaid provider agreement and is in compliance with all requirements for being a Medicaid School Program (MSP) provider.</t>
  </si>
  <si>
    <t xml:space="preserve">Is the school a MSP provider?  Yes/No  </t>
  </si>
  <si>
    <t>If yes, does the school comply with requirements in law regarding being a MSP provider?  Yes/No</t>
  </si>
  <si>
    <t>ORC 3314.16</t>
  </si>
  <si>
    <t>Placement of automated external defibrillator in schools-staff training-qualified immunity</t>
  </si>
  <si>
    <t xml:space="preserve">The School's staff successfully completed training  offered or approved by a nationally recognized organization and maintained the defibrillator per manufacturer's guidelines. </t>
  </si>
  <si>
    <t xml:space="preserve">Does the school have defibrillators?  Yes/No  </t>
  </si>
  <si>
    <t>If yes, has the staff been properly trained?  Yes/No</t>
  </si>
  <si>
    <t>ORC 3314.15</t>
  </si>
  <si>
    <t>Body mass index and weight status category screening</t>
  </si>
  <si>
    <t>A community school may screen students for body mass index and weight status category. If a governing authority elects to require the screenings, it will comply with ORC section 3313.674</t>
  </si>
  <si>
    <t xml:space="preserve">Does the school screen for BMI and weight?  Yes/No  </t>
  </si>
  <si>
    <t>If yes, does it comply with requirements of law?  Yes/No</t>
  </si>
  <si>
    <t>ORC 3314.144</t>
  </si>
  <si>
    <t>Procurement of inhalers by community school</t>
  </si>
  <si>
    <t>With governing board approval, the school may procure inhalers and must maintain records of use and procurement, per ORC 3314.144.</t>
  </si>
  <si>
    <t>Did the school procure inhalers?  Yes/No</t>
  </si>
  <si>
    <t>If yes, did the school obtain governing board authority for the purchase AND submit proper information to the Department?  Yes/No</t>
  </si>
  <si>
    <t>Evidence of governing board authority's approval of purchase</t>
  </si>
  <si>
    <t>ORC 3314.143</t>
  </si>
  <si>
    <t>Procurement of epinephrine autoinjectors for community schools</t>
  </si>
  <si>
    <t>With governing board approval, the school may procure epinephrine autoinjectors and must maintain records of use and procurement, per ORC 3314.143.</t>
  </si>
  <si>
    <t>Did the school procure epinephrine autoinjectors?  Y/N</t>
  </si>
  <si>
    <t>ORC 921.18, 921.06</t>
  </si>
  <si>
    <t>OAC 901:5-11-15</t>
  </si>
  <si>
    <t>Pesticide use in schools</t>
  </si>
  <si>
    <t>The school has complied with the rules governing the use of pesticides on school grounds, maintains records of its use of pesticides, and notifies parents and students of pesticide use.</t>
  </si>
  <si>
    <t>Were pesticides used on school grounds?  Yes/No</t>
  </si>
  <si>
    <t>Does the school comply with rules governing the use of pesticides and properly notify parents and students of pesticide use?  Yes/No</t>
  </si>
  <si>
    <t>ORC 3742</t>
  </si>
  <si>
    <t>Lead Abatement</t>
  </si>
  <si>
    <t>The school does not apply lead-based paint and complies with all orders and requirements for inspection, maintenance, and prevention of lead-based poisoning.</t>
  </si>
  <si>
    <t>Does the school ensure that it does not use lead-based paint and complies with all orders and requirement for inspection, maintenance, and prevention of lead-based poisoning?  Yes/No</t>
  </si>
  <si>
    <t>ORC 3319.41</t>
  </si>
  <si>
    <t>Corporal punishment policy</t>
  </si>
  <si>
    <t>Safety (School policy)</t>
  </si>
  <si>
    <t>The School employed or engaged no teacher, principal, administrator, nonlicensed school employee or bus driver in a public school that inflicted corporal punishment as a means of discipline upon a pupil attending the school.</t>
  </si>
  <si>
    <t>Does the school ensure that no employees inflict corporal punishment as a means of discipline on any student?  Yes/No</t>
  </si>
  <si>
    <t>ORC 3313.96</t>
  </si>
  <si>
    <t>ORC 3314.03(A)(11)d)</t>
  </si>
  <si>
    <t>Informational programs relative to missing children - fingerprinting program</t>
  </si>
  <si>
    <t xml:space="preserve">The School developed informational programs for students, parents and community members relative to missing children issues and matters.  </t>
  </si>
  <si>
    <t xml:space="preserve">Did the school develop informational programs for students, parents and community members relative to missing children issues and matters? Yes/No </t>
  </si>
  <si>
    <t xml:space="preserve">Copy of program </t>
  </si>
  <si>
    <t>ORC 3313.86</t>
  </si>
  <si>
    <t>Health and safety review</t>
  </si>
  <si>
    <t xml:space="preserve">The School has reviewed policies and procedures to ensure safety of students, employees and other persons using a school building from any known hazards in the building or on building grounds that pose an immediate risk to health or safety. </t>
  </si>
  <si>
    <t>Does the school periodically review its policies to ensure safety of students, employees and other persons using a school building from any known hazards in the building or on building grounds that pose an immediate risk to health or safety? Yes/No</t>
  </si>
  <si>
    <t>Governing Board minutes detailing the policy review including the specific health and safety policies that were reviewed</t>
  </si>
  <si>
    <t>ORC 3313.643</t>
  </si>
  <si>
    <t>Regulations and requirements regarding eye protective devices</t>
  </si>
  <si>
    <t>The School requires teachers and students to wear industrial quality eye protective devices when participating or observing in any of the activities described in ORC 3313.643.</t>
  </si>
  <si>
    <t xml:space="preserve">Does the school engage in activities listed in ORC 3313.643(A) that requires eye protection? Yes/No  </t>
  </si>
  <si>
    <t>If yes, does the school require teachers and students to wear industrial quality eye protective devices when participating or observing these activities?  Yes/No</t>
  </si>
  <si>
    <t>Evidence of compliance with required eye protection</t>
  </si>
  <si>
    <t>ORC 3781.106</t>
  </si>
  <si>
    <t>Devices to regulate ingress and egress through doors in school buildings</t>
  </si>
  <si>
    <t>The School complies with OAC 4101:1-10-01 when installing devices to block doorways during emergencies and has trained staff on the use of such devices.</t>
  </si>
  <si>
    <t xml:space="preserve">Does the school use devices to block doorways during emergencies?  Yes/No  </t>
  </si>
  <si>
    <t>If yes, does the school train staff on the proper use of such devices?  Yes/No</t>
  </si>
  <si>
    <t>Evidence of training employees on use of the devices</t>
  </si>
  <si>
    <t>ORC 3734.62</t>
  </si>
  <si>
    <t>Purchase of mercury-added measuring device for classroom use</t>
  </si>
  <si>
    <t>The school does not use any mercury or mercury-added measurement devices in the classroom that were purchased after April 4, 2007.</t>
  </si>
  <si>
    <t xml:space="preserve">Does the school use mercury or mercury added measuring devices in the classroom?  Yes/No  </t>
  </si>
  <si>
    <t>If yes, were they purchased prior to April 4, 2007?  Yes/No</t>
  </si>
  <si>
    <t>ORC 3313.536</t>
  </si>
  <si>
    <t>OAC 3301-5-01</t>
  </si>
  <si>
    <t>Emergency management plan</t>
  </si>
  <si>
    <t>Compliance with State Operational Procedures (emergency management plans)</t>
  </si>
  <si>
    <t>Safety (emergency management)</t>
  </si>
  <si>
    <t>The school timely submitted an emergency management plan in the form required by the Department and the plan was approved.</t>
  </si>
  <si>
    <t>Did the school submit an emergency management plan to the Department?  Yes/No</t>
  </si>
  <si>
    <t>ORC 3313.667</t>
  </si>
  <si>
    <t>District bullying prevention initiatives.</t>
  </si>
  <si>
    <t>Safety (harrassment, intimidation, or bullying)</t>
  </si>
  <si>
    <t xml:space="preserve">The school uses any state or federal funds appropriated for bullying prevention to provide training, workshops, or courses on the harassment, intimidation, or bullying polices. </t>
  </si>
  <si>
    <t xml:space="preserve">Does the school have a bullying prevention task force that uses state or federal funds?  Yes/No  </t>
  </si>
  <si>
    <t>If yes, does the school use the funds appropriately and in accordance with statute?  Yes/No</t>
  </si>
  <si>
    <t>ORC 3313.666</t>
  </si>
  <si>
    <t>District policy prohibiting harassment, intimidation, or bullying required.</t>
  </si>
  <si>
    <t>The School adopted the required policy prohibiting harassment, intimidation and bullying.</t>
  </si>
  <si>
    <t>Does the school have a policy prohibiting harassment, intimidation and bullying?  Yes/No</t>
  </si>
  <si>
    <t>ORC 3313.814, 3313.816, 3313.817</t>
  </si>
  <si>
    <t>OAC 3301-91-09</t>
  </si>
  <si>
    <t>Guidance for approving food to be sold in schools</t>
  </si>
  <si>
    <t>School Meal Programs</t>
  </si>
  <si>
    <t>The School implements its adopted standards and policy governing the approval of food and beverages sold at school.</t>
  </si>
  <si>
    <t xml:space="preserve">Does the school sell food or beverages?  Yes/No  </t>
  </si>
  <si>
    <t>If yes, has it adopted policies and standards for the approval of food and beverages sold at the school?  Yes/No</t>
  </si>
  <si>
    <t>ORC 3313.816</t>
  </si>
  <si>
    <t>Sale of a la carte beverage items</t>
  </si>
  <si>
    <t>The School does not permit the sale of an a la carte beverage during the regular and extended school day other than those detailed in ORC 3313.816</t>
  </si>
  <si>
    <t xml:space="preserve">Does the school serve a la carte beverages?  Yes/No  </t>
  </si>
  <si>
    <t>If yes, does the school comply with Ohio law in providing those beverages?  Yes/No</t>
  </si>
  <si>
    <t>ORC 3313.815</t>
  </si>
  <si>
    <t>Employee trained in Heimlich maneuver to be present while students served food</t>
  </si>
  <si>
    <t>Schools with food service</t>
  </si>
  <si>
    <t>At least one employee must be present while students are being served food that has received instruction in methods to prevent choking and has demonstrated an ability to perform the Heimlich maneuver</t>
  </si>
  <si>
    <t xml:space="preserve">Does the school serve food?  Yes/No  </t>
  </si>
  <si>
    <t>If yes, does the school ensure that at least one employee is present who has received instruction in preventing choking and the Heimlich maneuver?  Yes/No</t>
  </si>
  <si>
    <t>ORC 3313.813, 3317.024</t>
  </si>
  <si>
    <t>ORC 3314.18</t>
  </si>
  <si>
    <t>OAC 3301-91-03</t>
  </si>
  <si>
    <t>Report required</t>
  </si>
  <si>
    <t>The School timely reports the number of free lunches served each month.</t>
  </si>
  <si>
    <t xml:space="preserve">Does the school serve lunch?  Yes/No  </t>
  </si>
  <si>
    <t>If yes, does the school timely report the number of free lunches served?  Yes/No</t>
  </si>
  <si>
    <t>ORC 3313.817</t>
  </si>
  <si>
    <t>A la carte foods; determination of nutritional value; software.</t>
  </si>
  <si>
    <t>Schools that  receive the Department's computer software  for assessing the nutritional value of foods follow prescribed guidelines.</t>
  </si>
  <si>
    <t xml:space="preserve">Does the school enroll in school meal programs?  Y/N  </t>
  </si>
  <si>
    <t>If yes, has the Department supplied computer software?  Yes/No</t>
  </si>
  <si>
    <t>ORC 3313.814</t>
  </si>
  <si>
    <t>Standards governing types of foods and beverages sold on school premises.</t>
  </si>
  <si>
    <t>The School adopts and enforces nutrition standards  governing types of food and beverages that may be sold on school premises.</t>
  </si>
  <si>
    <t xml:space="preserve">Does the school serve or sell food on school premises?  Yes/No  </t>
  </si>
  <si>
    <t>If yes, does the school adopt nutrition standards regarding items that may be sold on the school premises?  Yes/No</t>
  </si>
  <si>
    <t>Breakfast and lunch programs - Summer Extension</t>
  </si>
  <si>
    <t>The school provides breakfast and/or lunch during the summer if at least one-fifth of the pupils are eligible under federal guidelines.</t>
  </si>
  <si>
    <t>Does the school serve or sell food on school premises AND are at least one-fifth of the schools student eligible for free lunches?  Yes/No</t>
  </si>
  <si>
    <t>If yes, does the school offer summer breakfast or lunch programs?  Yes/No</t>
  </si>
  <si>
    <t>ORC 3327.14, 3327.15, 4511.76</t>
  </si>
  <si>
    <t>Not found, but similar provisions in RC 3314.091</t>
  </si>
  <si>
    <t>OAC 3301-83-24</t>
  </si>
  <si>
    <t>School transportation fees</t>
  </si>
  <si>
    <t>The School does not charge students fees for routine pupil transportation or nonroutine transportation that occurs during the school day.</t>
  </si>
  <si>
    <t xml:space="preserve">Does the school offer school bus transportation to students directly or through local school district(s)?  Yes/No  </t>
  </si>
  <si>
    <t>If yes, does the school ensure that no fees are charged as required by statute?  Yes/No</t>
  </si>
  <si>
    <t>ORC 3314.092</t>
  </si>
  <si>
    <t>Consultation with board regarding changes in schedule</t>
  </si>
  <si>
    <t>Compliance with State Operational Procedures (transportation)</t>
  </si>
  <si>
    <t>The School consults with the school district(s) providing transportation for its students before it makes changes to its calendar or hours of operation.</t>
  </si>
  <si>
    <t>Are students of the school transported by the local school district(s)?  Yes/No</t>
  </si>
  <si>
    <t>If yes, does the school consult with school districts providing transportation to the school regarding student transportation prior to making changes to its calendar?  Yes/No</t>
  </si>
  <si>
    <t>ORC 3314.091</t>
  </si>
  <si>
    <t>ORC 3314.091, 3327.10</t>
  </si>
  <si>
    <t>Transportation of native students provided by community school - agreement</t>
  </si>
  <si>
    <t>The School complies with all laws and rules governing student transportation, including proper use of funds.</t>
  </si>
  <si>
    <t>If yes, does the school properly report students transported to the school by districts?  Yes/No</t>
  </si>
  <si>
    <t>ORC 3301.07, 4511.76</t>
  </si>
  <si>
    <t>OAC 3301-83-15</t>
  </si>
  <si>
    <t>Emergency and evacuation procedures</t>
  </si>
  <si>
    <t xml:space="preserve">The School adopts a policy for handling emergencies on school buses and held trains drivers and students accordingly. </t>
  </si>
  <si>
    <t>If yes, does the school have a policy for handling emergencies on the school bus?  Yes/No</t>
  </si>
  <si>
    <t>OAC 3301-83-11</t>
  </si>
  <si>
    <t>School bus inspections</t>
  </si>
  <si>
    <t>The School's buses have a valid safety inspection and all drivers complete and document a daily pre-trip inspection.</t>
  </si>
  <si>
    <t>If yes, does the school ensure that the school buses have valid safety inspections AND all drivers complete and document a daily pre-trip inspection?  Yes/No</t>
  </si>
  <si>
    <t>Sample pre-trip inspection form</t>
  </si>
  <si>
    <t>ORC 3301.07, 3327.01, 4511.76</t>
  </si>
  <si>
    <t>OAC 3301-83-20</t>
  </si>
  <si>
    <t>General rules</t>
  </si>
  <si>
    <t>The School adopts a policy that requires compliance with various bus usage requirements listed in OAC 3301-83-20.</t>
  </si>
  <si>
    <t xml:space="preserve">If yes, does the school have a policy regarding school bus usage?  Yes/No </t>
  </si>
  <si>
    <t>OAC 3301-83-22</t>
  </si>
  <si>
    <t>Vehicle maintenance</t>
  </si>
  <si>
    <t>The School's buses have a current inspection sticker from the Ohio Department of Public Safety and any accidents are reported to the Ohio State Highway patrol as required.</t>
  </si>
  <si>
    <t>If yes, do the school buses have current inspection stickers?  Yes/No</t>
  </si>
  <si>
    <t>OAC 3301-83-17</t>
  </si>
  <si>
    <t>Authorized and unauthorized passengers</t>
  </si>
  <si>
    <t>The school only transports eligible riders.</t>
  </si>
  <si>
    <t>If yes, does the school only transport eligible riders?  Yes/No</t>
  </si>
  <si>
    <t>OAC 3301-83-01</t>
  </si>
  <si>
    <t>Calculation of pupil transportation operation payments</t>
  </si>
  <si>
    <t>The School timely filed its annual report regarding pupil transportation and timely reported any adjustments.</t>
  </si>
  <si>
    <t>If yes, does the school ensure that it timely files the annual report of pupil transportation?  Yes/No</t>
  </si>
  <si>
    <t>ORC 3327.16, 4511.76</t>
  </si>
  <si>
    <t>OAC 3301-83-09</t>
  </si>
  <si>
    <t>Volunteer bus rider assistance program - program for pupils offered school bus transportation.</t>
  </si>
  <si>
    <t>The superintendent may establish a volunteer bus rider assistance program</t>
  </si>
  <si>
    <t xml:space="preserve">Does the school (not the local district) transport students AND have a volunteer bus rider assistance program?  Yes/No  </t>
  </si>
  <si>
    <t>If yes, is the program in compliance with law?  Yes/No</t>
  </si>
  <si>
    <t xml:space="preserve"> 3327.15, 4511.76</t>
  </si>
  <si>
    <t>OAC 3301-83-16</t>
  </si>
  <si>
    <t>Use of vehicles outside state</t>
  </si>
  <si>
    <t>The School follows requirements for trip permits for any non-routine use of a school bus and for approved out-of-state trips.</t>
  </si>
  <si>
    <t>If yes, does the school follow requirements for trip permits for non-routine uses of school buses?  Yes/No</t>
  </si>
  <si>
    <t>ORC 3327.08, 3327.09, 4511.76</t>
  </si>
  <si>
    <t>OAC 3301-83-19</t>
  </si>
  <si>
    <t>Purchase of school buses and other transportation equipment</t>
  </si>
  <si>
    <t xml:space="preserve">Boards of education  may purchase on individual contract school buses and other equipment used in transporting children to and from school and to other functions as authorized by the boards, or the boards, at their discretion, may purchase the buses and equipment through any system of centralized purchasing established by the state department of education for that purpose, provided that state subsidy payments shall be based on the amount of the lowest price available to the boards by either method of purchase. </t>
  </si>
  <si>
    <t xml:space="preserve">Does the school own school buses?  Yes/No  </t>
  </si>
  <si>
    <t>If yes, does the school ensure that the buses are purchased properly AND operate properly?  Yes/No</t>
  </si>
  <si>
    <t>ORC 3327.01, 4511.76</t>
  </si>
  <si>
    <t>OAC 3301-83-14</t>
  </si>
  <si>
    <t>Records and reports</t>
  </si>
  <si>
    <t>The School maintains the records required by OAC 3301-83-14.</t>
  </si>
  <si>
    <t>OAC 3301-83-08</t>
  </si>
  <si>
    <t>Pupil transportation management policies</t>
  </si>
  <si>
    <t>The School maintains the pupil transportation management policies described in OAC 3301-83-08.</t>
  </si>
  <si>
    <t>If yes, does the school maintain pupil transportation management policies as required by law?  Yes/No</t>
  </si>
  <si>
    <t>Copy of applicable policy</t>
  </si>
  <si>
    <t>OAC 3301-51-10</t>
  </si>
  <si>
    <t>Transportation of children with disabilities</t>
  </si>
  <si>
    <t>The School consulted with transportation personnel and provided transportation in a manner consistent with the IEP.</t>
  </si>
  <si>
    <t>If yes, does the school ensure it is properly transporting students with IEPs?  Yes/No</t>
  </si>
  <si>
    <t>ORC 3327.01, 3327.12, 4511.76</t>
  </si>
  <si>
    <t>OAC 3301-83-13</t>
  </si>
  <si>
    <t>School bus routes and stops</t>
  </si>
  <si>
    <t>The Schools setting of bus stops and time schedules is timely and consistent with safety regulations described in OAC 3301-83-13.</t>
  </si>
  <si>
    <t>If yes, does the school properly set bus stops and schedules in accordance with law?  Yes/No</t>
  </si>
  <si>
    <t>ORC 3365.08</t>
  </si>
  <si>
    <t>Financial aid ineligibility; transportation reimbursement</t>
  </si>
  <si>
    <t>Transportation (College Credit Plus)</t>
  </si>
  <si>
    <t xml:space="preserve">The school follows processes and requirements of ORC 3365.08 regarding student financial aid ineligibility and transportation reimbursement.  </t>
  </si>
  <si>
    <t xml:space="preserve">Does the school have students enrolled in College Credit Plus?  Yes/No </t>
  </si>
  <si>
    <t>If yes, does the school follow proper procedures regarding transportation?  Yes/No</t>
  </si>
  <si>
    <t>ORC 3301.07, 3319.03, 3319.46, 3326.11, 3328.24</t>
  </si>
  <si>
    <t>OAC 3301-35-15</t>
  </si>
  <si>
    <t>Standards for the implementation of positive behavior intervention supports and the use of restraint and seclusion</t>
  </si>
  <si>
    <t>Uncategorized / Other School Policies</t>
  </si>
  <si>
    <t>Other School Policies</t>
  </si>
  <si>
    <t>The School has adopted a policy on positive behavior intervention and supports that complies with the requirements in OAC 3301-35-15.</t>
  </si>
  <si>
    <t>Does the school have a policy regarding positive behavior interventions and the use of restraint and seclusion?  Yes/No</t>
  </si>
  <si>
    <t>If yes, were there any instances of the use of restraint or seclusion that were NOT reported to the Department?  Yes/No</t>
  </si>
  <si>
    <t>ORC 3313.609</t>
  </si>
  <si>
    <t>Grade promotion and retention policy</t>
  </si>
  <si>
    <t>The School adopted a grade promotion and retention policy that prohibits the promotion of a student to the next grade level if the student has been truant for more than 10% of the required attendance days of the current school year and failed two or more of the required curriculum subject areas, unless the student's principal and teachers of any failed subject areas agree the student is academically prepared for the next grade level.</t>
  </si>
  <si>
    <t xml:space="preserve">Has the school adopted a grade promotion and retention policy that prohibits promotion of truant children and/or students who failed two or more required curriculum subject areas and identifies exeptions to the policy? Yes/No </t>
  </si>
  <si>
    <t>ORC 3313.472</t>
  </si>
  <si>
    <t>Policy on parental and foster caregiver involvement in schools</t>
  </si>
  <si>
    <t>The school has a policy on parental involvement in the school and that policy includes foster caregivers.  The policy follows state board of education recommendations.</t>
  </si>
  <si>
    <t>Does the school have a policy regarding parental involvement in the school and the policy includes foster caregivers?  Yes/No</t>
  </si>
  <si>
    <t>ORC 3302.16, 3302.17, 3302.18</t>
  </si>
  <si>
    <t>Community learning centers; written consent required</t>
  </si>
  <si>
    <t>Uncategorized (Community Learning Center)</t>
  </si>
  <si>
    <t>The School is in compliance with all requirements for establishing a community learning center.</t>
  </si>
  <si>
    <t xml:space="preserve">Has the school established a community learning center?  Yes/No </t>
  </si>
  <si>
    <t>If yes, does the school follow requirements set forth in law?  Yes/No</t>
  </si>
  <si>
    <t>ORC 3314.02(B)</t>
  </si>
  <si>
    <t>Compliance with State Operational Procedures (new conversion community schools)</t>
  </si>
  <si>
    <t>Uncategorized (Conversion School)</t>
  </si>
  <si>
    <t xml:space="preserve">Any person or group of individuals may initially propose under this division the conversion of all or a portion of a public school or ESC to a community school. The proposal shall be made to the board of education of the city, local, exempted village, or joint vocational school district in which the public school is proposed to be converted. </t>
  </si>
  <si>
    <t>Is the school a conversion community school?  Yes/No</t>
  </si>
  <si>
    <t>If yes, did the school follow the proposal requirements?  Yes/No</t>
  </si>
  <si>
    <t>ORC 3314.24</t>
  </si>
  <si>
    <t>No contracts for facility space after 7-1-04</t>
  </si>
  <si>
    <t>Uncategorized (Facility)</t>
  </si>
  <si>
    <t>No internet or computer based community school may enter into a contract with a nonpublic school to use or rent any facility space at the nonpublic school for insructional services</t>
  </si>
  <si>
    <t xml:space="preserve">Is the school an e-school that utilizes space at a nonpublic school for instructional services?  Yes/No  </t>
  </si>
  <si>
    <t>If yes, was the contract entered into prior to July 1, 2004 AND does the school ensure that it does not receive payment from the department of education for  students receiving services at that facility?  Yes/No</t>
  </si>
  <si>
    <t>ORC 109.65</t>
  </si>
  <si>
    <t>Missing children clearing house- missing children fund</t>
  </si>
  <si>
    <t>Uncategorized (Missing Children)</t>
  </si>
  <si>
    <t>The school participates in the missing children clearing house and understands its obligation to notify the missing children clearinghouse and law enforcement.</t>
  </si>
  <si>
    <t xml:space="preserve">Does the school participate in the missing children clearning house? Yes/No  </t>
  </si>
  <si>
    <t>If yes, does the school understand the obligations to notify the appropriate authorities relative to missing children?  Yes/No</t>
  </si>
  <si>
    <t>ORC 3314.352</t>
  </si>
  <si>
    <t>Reopening under new name</t>
  </si>
  <si>
    <t>Uncategorized (Reopened School)</t>
  </si>
  <si>
    <t>A community school that is permanently closed may be reopened under another name if following the requirements of statute.</t>
  </si>
  <si>
    <t>Did the school permanently close and reopen under a new name? Yes/No</t>
  </si>
  <si>
    <t>If yes, did the school comply with all the requirements of law?  Yes/No</t>
  </si>
  <si>
    <t>none</t>
  </si>
  <si>
    <t>ORC 3311.742</t>
  </si>
  <si>
    <t>Municipal school district student advisory committees</t>
  </si>
  <si>
    <t>Compliance with State Operational Procedures (municipal district student committee)</t>
  </si>
  <si>
    <t>Uncategorized (Student Advisory Committee)</t>
  </si>
  <si>
    <t xml:space="preserve">The school timely established and implemented the student advisory committee in a manner consistent with law. </t>
  </si>
  <si>
    <t xml:space="preserve">Does the school serve grades 9-12 AND Is either sponsored by a district or has received district endorsement of its program?  Yes/No  </t>
  </si>
  <si>
    <t>If yes, does the school have a student advisory committee pursuant to ORC 3311.742?  Yes/No</t>
  </si>
  <si>
    <t>Screen shot of the website that includes the committee recommendations</t>
  </si>
  <si>
    <t>ORC 3313.80</t>
  </si>
  <si>
    <t>Display of the national flag</t>
  </si>
  <si>
    <t>Site-Based Community Schools</t>
  </si>
  <si>
    <t>Uncategorized (US Flag)</t>
  </si>
  <si>
    <t>The school displays a U.S. flag, not less than five feet in length, when school is in session.</t>
  </si>
  <si>
    <t xml:space="preserve">Is the school a site based school?  Yes/No </t>
  </si>
  <si>
    <t>If yes, is the U.S. flag displayed as required by law?  Yes/No</t>
  </si>
  <si>
    <t>ORC 3313.801</t>
  </si>
  <si>
    <t>3313.801 Display of national and Ohio mottoes.</t>
  </si>
  <si>
    <t>Uncategorized (US or Ohio Motto)</t>
  </si>
  <si>
    <t>If a copy of the official motto of the USA or Ohio is donated to the school,  the school accepts the donation and displays the motto as prescribed in ORC 3313.801</t>
  </si>
  <si>
    <t>Has the school received an official motto of the USA or Ohio?  Yes/No</t>
  </si>
  <si>
    <t>If yes, has the school displayed the motto as required by law?  Yes/No</t>
  </si>
  <si>
    <t>Yes</t>
  </si>
  <si>
    <t>No</t>
  </si>
  <si>
    <t xml:space="preserve">Is the school an early college high school that does not offer College Credit Plusl?  Yes/No  </t>
  </si>
  <si>
    <t>The school provides the parent, at the time a student is enrolled, with a statement about the requirement for enrolled students to take proficiency tests and other examinations prescribed by law.</t>
  </si>
  <si>
    <t xml:space="preserve">Conversion Community School </t>
  </si>
  <si>
    <t>Did the school pay the sponsor no more than 3% of the total amount received from the state for operations?  Yes/No</t>
  </si>
  <si>
    <t>Does the school post the names of the governing authority members on the school website AND also provide current names and contact information of members of the governing authority to the sponsor and  the Department upon request? Yes/No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</si>
</sst>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scheme val="minor"/>
    </font>
    <font>
      <b/>
      <sz val="11"/>
      <name val="Calibri"/>
      <family val="2"/>
      <scheme val="minor"/>
    </font>
    <font>
      <b/>
      <sz val="11"/>
      <name val="Calibri"/>
      <family val="2"/>
    </font>
    <font>
      <sz val="10"/>
      <name val="Verdana"/>
      <family val="2"/>
    </font>
    <font>
      <sz val="11"/>
      <name val="Calibri"/>
      <family val="2"/>
    </font>
    <font>
      <sz val="12"/>
      <name val="Calibri"/>
      <family val="2"/>
      <scheme val="minor"/>
    </font>
    <font>
      <b/>
      <sz val="12"/>
      <name val="Calibri"/>
      <family val="2"/>
      <scheme val="minor"/>
    </font>
    <font>
      <b/>
      <sz val="11"/>
      <color theme="1"/>
      <name val="Calibri"/>
      <family val="2"/>
      <scheme val="minor"/>
    </font>
    <font>
      <sz val="11"/>
      <color theme="0"/>
      <name val="Calibri"/>
      <family val="2"/>
      <scheme val="minor"/>
    </font>
    <font>
      <i/>
      <sz val="11"/>
      <color theme="0"/>
      <name val="Calibri"/>
      <family val="2"/>
      <scheme val="minor"/>
    </font>
    <font>
      <b/>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4" fillId="0" borderId="0"/>
  </cellStyleXfs>
  <cellXfs count="74">
    <xf numFmtId="0" fontId="0" fillId="0" borderId="0" xfId="0"/>
    <xf numFmtId="0" fontId="0" fillId="0" borderId="0" xfId="0"/>
    <xf numFmtId="0" fontId="0" fillId="0" borderId="0" xfId="0"/>
    <xf numFmtId="0" fontId="1" fillId="0" borderId="1" xfId="0" applyFont="1" applyFill="1" applyBorder="1" applyAlignment="1">
      <alignment vertical="top" wrapText="1"/>
    </xf>
    <xf numFmtId="0" fontId="0" fillId="0" borderId="0" xfId="0"/>
    <xf numFmtId="0" fontId="0" fillId="0" borderId="0" xfId="0"/>
    <xf numFmtId="0" fontId="0" fillId="0" borderId="0" xfId="0"/>
    <xf numFmtId="0" fontId="0" fillId="0" borderId="0" xfId="0"/>
    <xf numFmtId="0" fontId="0" fillId="0" borderId="0" xfId="0"/>
    <xf numFmtId="49" fontId="5"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0" fillId="0" borderId="0" xfId="0" applyAlignment="1">
      <alignment horizontal="left" vertical="top"/>
    </xf>
    <xf numFmtId="0" fontId="0" fillId="0" borderId="0" xfId="0" applyFill="1"/>
    <xf numFmtId="14" fontId="5" fillId="0" borderId="1" xfId="0" applyNumberFormat="1" applyFont="1" applyFill="1" applyBorder="1" applyAlignment="1">
      <alignment horizontal="left" vertical="top" wrapText="1"/>
    </xf>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xf>
    <xf numFmtId="2" fontId="1" fillId="0" borderId="1"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0" fontId="0" fillId="0" borderId="0" xfId="0" applyBorder="1"/>
    <xf numFmtId="0" fontId="0" fillId="0" borderId="0" xfId="0" applyBorder="1" applyAlignment="1">
      <alignment horizontal="left" vertical="top"/>
    </xf>
    <xf numFmtId="0" fontId="1" fillId="0" borderId="1" xfId="0" applyFont="1" applyBorder="1"/>
    <xf numFmtId="14" fontId="1" fillId="0" borderId="1" xfId="0" applyNumberFormat="1" applyFont="1" applyBorder="1" applyAlignment="1">
      <alignment vertical="top"/>
    </xf>
    <xf numFmtId="0" fontId="1"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wrapText="1"/>
    </xf>
    <xf numFmtId="0" fontId="2" fillId="0" borderId="1" xfId="0" applyFont="1" applyFill="1" applyBorder="1" applyAlignment="1">
      <alignment horizontal="center" vertical="center" wrapText="1"/>
    </xf>
    <xf numFmtId="0" fontId="0" fillId="0" borderId="0" xfId="0" applyAlignment="1">
      <alignment horizontal="center" vertical="center"/>
    </xf>
    <xf numFmtId="0" fontId="1" fillId="3" borderId="1" xfId="0" applyFont="1" applyFill="1" applyBorder="1" applyAlignment="1" applyProtection="1">
      <alignment horizontal="left" vertical="top" wrapText="1"/>
    </xf>
    <xf numFmtId="0" fontId="2" fillId="0" borderId="1" xfId="0" applyFont="1" applyFill="1" applyBorder="1" applyAlignment="1" applyProtection="1">
      <alignment horizontal="center" vertical="center" wrapText="1"/>
    </xf>
    <xf numFmtId="0" fontId="1" fillId="0" borderId="1" xfId="0" applyFont="1" applyFill="1" applyBorder="1" applyAlignment="1" applyProtection="1">
      <alignment horizontal="left" vertical="top" wrapText="1"/>
    </xf>
    <xf numFmtId="0" fontId="1" fillId="2" borderId="1" xfId="0" applyFont="1" applyFill="1" applyBorder="1" applyAlignment="1">
      <alignment vertical="top" wrapText="1"/>
    </xf>
    <xf numFmtId="0" fontId="5" fillId="2" borderId="1" xfId="0" applyFont="1" applyFill="1" applyBorder="1" applyAlignment="1">
      <alignment horizontal="left" vertical="top" wrapText="1"/>
    </xf>
    <xf numFmtId="0" fontId="1" fillId="2" borderId="1" xfId="0" applyFont="1" applyFill="1" applyBorder="1" applyAlignment="1" applyProtection="1">
      <alignment horizontal="left" vertical="top" wrapText="1"/>
    </xf>
    <xf numFmtId="49" fontId="5" fillId="2" borderId="1" xfId="0" applyNumberFormat="1" applyFont="1" applyFill="1" applyBorder="1" applyAlignment="1">
      <alignment horizontal="left" vertical="top" wrapText="1"/>
    </xf>
    <xf numFmtId="0" fontId="1" fillId="2" borderId="1" xfId="0" applyFont="1" applyFill="1" applyBorder="1" applyAlignment="1" applyProtection="1">
      <alignment horizontal="left" vertical="top" wrapText="1"/>
      <protection locked="0"/>
    </xf>
    <xf numFmtId="0" fontId="1" fillId="2" borderId="1" xfId="0" applyFont="1" applyFill="1" applyBorder="1" applyAlignment="1">
      <alignment horizontal="left" vertical="top"/>
    </xf>
    <xf numFmtId="2" fontId="1" fillId="2" borderId="1" xfId="0" applyNumberFormat="1" applyFont="1" applyFill="1" applyBorder="1" applyAlignment="1">
      <alignment horizontal="left" vertical="top" wrapText="1"/>
    </xf>
    <xf numFmtId="14" fontId="1" fillId="2" borderId="1" xfId="0" applyNumberFormat="1" applyFont="1" applyFill="1" applyBorder="1" applyAlignment="1">
      <alignment horizontal="left" vertical="top" wrapText="1"/>
    </xf>
    <xf numFmtId="0" fontId="0" fillId="2" borderId="1" xfId="0" applyFill="1" applyBorder="1" applyAlignment="1">
      <alignment vertical="top" wrapText="1"/>
    </xf>
    <xf numFmtId="0" fontId="0" fillId="0" borderId="0" xfId="0" applyBorder="1" applyAlignment="1">
      <alignment vertical="top"/>
    </xf>
    <xf numFmtId="0" fontId="0" fillId="0" borderId="0" xfId="0" applyAlignment="1">
      <alignment vertical="top"/>
    </xf>
    <xf numFmtId="0" fontId="0" fillId="0" borderId="0" xfId="0" applyBorder="1" applyAlignment="1" applyProtection="1">
      <alignment vertical="top"/>
    </xf>
    <xf numFmtId="0" fontId="0" fillId="0" borderId="0" xfId="0" applyAlignment="1" applyProtection="1">
      <alignment vertical="top"/>
    </xf>
    <xf numFmtId="0" fontId="0" fillId="2" borderId="1" xfId="0" applyFill="1" applyBorder="1" applyAlignment="1">
      <alignment wrapText="1"/>
    </xf>
    <xf numFmtId="0" fontId="1" fillId="2" borderId="1" xfId="0" applyFont="1" applyFill="1" applyBorder="1" applyAlignment="1" applyProtection="1">
      <alignment vertical="top" wrapText="1"/>
      <protection locked="0"/>
    </xf>
    <xf numFmtId="0" fontId="8" fillId="0" borderId="1" xfId="0" applyFont="1" applyBorder="1" applyAlignment="1">
      <alignment horizontal="center" vertical="center" wrapText="1"/>
    </xf>
    <xf numFmtId="0" fontId="2" fillId="0" borderId="3" xfId="0" applyFont="1" applyFill="1" applyBorder="1" applyAlignment="1">
      <alignment horizontal="center" vertical="center" wrapText="1"/>
    </xf>
    <xf numFmtId="0" fontId="1" fillId="2" borderId="3" xfId="0" applyFont="1" applyFill="1" applyBorder="1" applyAlignment="1">
      <alignment horizontal="left" vertical="top"/>
    </xf>
    <xf numFmtId="0" fontId="1" fillId="0" borderId="3" xfId="0" applyFont="1" applyFill="1" applyBorder="1" applyAlignment="1">
      <alignment horizontal="left" vertical="top"/>
    </xf>
    <xf numFmtId="0" fontId="0" fillId="0" borderId="1" xfId="0" applyBorder="1"/>
    <xf numFmtId="0" fontId="9" fillId="0" borderId="1" xfId="0" applyFont="1" applyFill="1" applyBorder="1" applyAlignment="1">
      <alignment horizontal="left" vertical="top" wrapText="1"/>
    </xf>
    <xf numFmtId="0" fontId="9" fillId="0" borderId="0" xfId="0" applyFont="1" applyBorder="1"/>
    <xf numFmtId="0" fontId="9" fillId="0" borderId="0" xfId="0" applyFont="1"/>
    <xf numFmtId="0" fontId="0" fillId="2" borderId="0" xfId="0" applyFill="1"/>
    <xf numFmtId="0" fontId="0" fillId="2" borderId="0" xfId="0" applyFill="1" applyBorder="1" applyAlignment="1">
      <alignment vertical="top"/>
    </xf>
    <xf numFmtId="0" fontId="0" fillId="2" borderId="0" xfId="0" applyFill="1" applyAlignment="1">
      <alignment vertical="top"/>
    </xf>
    <xf numFmtId="0" fontId="2" fillId="2" borderId="1" xfId="0" applyFont="1" applyFill="1" applyBorder="1" applyAlignment="1">
      <alignment horizontal="center" vertical="center" wrapText="1"/>
    </xf>
    <xf numFmtId="0" fontId="0" fillId="2" borderId="0" xfId="0" applyFill="1" applyBorder="1"/>
    <xf numFmtId="0" fontId="0" fillId="0" borderId="3" xfId="0" applyBorder="1" applyAlignment="1">
      <alignment horizontal="left" vertical="top"/>
    </xf>
    <xf numFmtId="0" fontId="0" fillId="0" borderId="3" xfId="0" applyBorder="1"/>
    <xf numFmtId="0" fontId="1" fillId="0" borderId="0" xfId="0" applyFont="1" applyFill="1" applyBorder="1" applyAlignment="1">
      <alignment horizontal="left" vertical="top"/>
    </xf>
    <xf numFmtId="49" fontId="5" fillId="2" borderId="2" xfId="0" applyNumberFormat="1" applyFont="1" applyFill="1" applyBorder="1" applyAlignment="1">
      <alignment horizontal="left" vertical="top" wrapText="1"/>
    </xf>
    <xf numFmtId="0" fontId="1" fillId="0" borderId="1" xfId="0" applyFont="1" applyBorder="1" applyAlignment="1">
      <alignment vertical="top"/>
    </xf>
    <xf numFmtId="0" fontId="0" fillId="0" borderId="1" xfId="0" applyFill="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2" borderId="1" xfId="0" applyFill="1" applyBorder="1" applyAlignment="1">
      <alignment horizontal="center" vertical="center"/>
    </xf>
    <xf numFmtId="0" fontId="0" fillId="2" borderId="1" xfId="0" applyFill="1" applyBorder="1"/>
    <xf numFmtId="0" fontId="11" fillId="0" borderId="0" xfId="0" applyFont="1" applyAlignment="1">
      <alignment horizontal="right"/>
    </xf>
    <xf numFmtId="0" fontId="0" fillId="0" borderId="4" xfId="0" applyBorder="1" applyProtection="1">
      <protection locked="0"/>
    </xf>
    <xf numFmtId="0" fontId="0" fillId="0" borderId="1" xfId="0" applyBorder="1" applyAlignment="1" applyProtection="1">
      <alignment vertical="top"/>
      <protection locked="0"/>
    </xf>
    <xf numFmtId="0" fontId="11" fillId="0" borderId="0" xfId="0" applyFont="1" applyAlignment="1">
      <alignment horizontal="center" vertical="center"/>
    </xf>
    <xf numFmtId="0" fontId="0" fillId="0" borderId="4" xfId="0" applyBorder="1" applyAlignment="1" applyProtection="1">
      <alignment horizontal="left"/>
      <protection locked="0"/>
    </xf>
  </cellXfs>
  <cellStyles count="2">
    <cellStyle name="Normal" xfId="0" builtinId="0"/>
    <cellStyle name="Normal 3" xfId="1"/>
  </cellStyles>
  <dxfs count="34">
    <dxf>
      <font>
        <strike/>
      </font>
    </dxf>
    <dxf>
      <font>
        <strike/>
      </font>
    </dxf>
    <dxf>
      <fill>
        <patternFill>
          <bgColor theme="0" tint="-0.34998626667073579"/>
        </patternFill>
      </fill>
    </dxf>
    <dxf>
      <fill>
        <patternFill>
          <bgColor theme="0" tint="-0.24994659260841701"/>
        </patternFill>
      </fill>
    </dxf>
    <dxf>
      <font>
        <strike/>
      </font>
    </dxf>
    <dxf>
      <font>
        <strike/>
      </font>
    </dxf>
    <dxf>
      <font>
        <strike/>
      </font>
    </dxf>
    <dxf>
      <fill>
        <patternFill>
          <bgColor rgb="FFFFFF00"/>
        </patternFill>
      </fill>
    </dxf>
    <dxf>
      <fill>
        <patternFill>
          <bgColor rgb="FFFFFF00"/>
        </patternFill>
      </fill>
    </dxf>
    <dxf>
      <font>
        <strike/>
      </font>
    </dxf>
    <dxf>
      <font>
        <strike/>
      </font>
    </dxf>
    <dxf>
      <fill>
        <patternFill>
          <bgColor theme="5" tint="0.59996337778862885"/>
        </patternFill>
      </fill>
    </dxf>
    <dxf>
      <fill>
        <patternFill>
          <bgColor theme="5" tint="0.59996337778862885"/>
        </patternFill>
      </fill>
    </dxf>
    <dxf>
      <font>
        <color theme="1"/>
      </font>
    </dxf>
    <dxf>
      <font>
        <color theme="1"/>
      </font>
    </dxf>
    <dxf>
      <font>
        <color theme="1"/>
      </font>
    </dxf>
    <dxf>
      <font>
        <color theme="1"/>
      </font>
    </dxf>
    <dxf>
      <fill>
        <patternFill>
          <bgColor theme="5" tint="0.59996337778862885"/>
        </patternFill>
      </fill>
    </dxf>
    <dxf>
      <fill>
        <patternFill>
          <bgColor rgb="FFFFFF00"/>
        </patternFill>
      </fill>
    </dxf>
    <dxf>
      <font>
        <color theme="1"/>
      </font>
    </dxf>
    <dxf>
      <font>
        <strike/>
      </font>
    </dxf>
    <dxf>
      <font>
        <strike/>
      </font>
    </dxf>
    <dxf>
      <fill>
        <patternFill>
          <bgColor rgb="FFFFFF00"/>
        </patternFill>
      </fill>
    </dxf>
    <dxf>
      <fill>
        <patternFill>
          <bgColor rgb="FFFFFF00"/>
        </patternFill>
      </fill>
    </dxf>
    <dxf>
      <fill>
        <patternFill>
          <bgColor theme="5" tint="0.59996337778862885"/>
        </patternFill>
      </fill>
    </dxf>
    <dxf>
      <fill>
        <patternFill>
          <bgColor theme="5" tint="0.59996337778862885"/>
        </patternFill>
      </fill>
    </dxf>
    <dxf>
      <fill>
        <patternFill>
          <bgColor theme="5" tint="0.59996337778862885"/>
        </patternFill>
      </fill>
    </dxf>
    <dxf>
      <font>
        <color theme="1"/>
      </font>
    </dxf>
    <dxf>
      <font>
        <color theme="1"/>
      </font>
    </dxf>
    <dxf>
      <font>
        <color theme="1"/>
      </font>
    </dxf>
    <dxf>
      <font>
        <color theme="1"/>
      </font>
    </dxf>
    <dxf>
      <fill>
        <patternFill>
          <bgColor rgb="FFFFFF00"/>
        </patternFill>
      </fill>
    </dxf>
    <dxf>
      <fill>
        <patternFill>
          <bgColor rgb="FFFFFF00"/>
        </patternFill>
      </fill>
    </dxf>
    <dxf>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58"/>
  <sheetViews>
    <sheetView tabSelected="1" zoomScale="60" zoomScaleNormal="60" workbookViewId="0">
      <pane ySplit="6" topLeftCell="A7" activePane="bottomLeft" state="frozen"/>
      <selection pane="bottomLeft" activeCell="P254" sqref="P254"/>
    </sheetView>
  </sheetViews>
  <sheetFormatPr defaultRowHeight="15" x14ac:dyDescent="0.25"/>
  <cols>
    <col min="1" max="1" width="14.28515625" style="27" customWidth="1"/>
    <col min="2" max="2" width="0" style="12" hidden="1" customWidth="1"/>
    <col min="3" max="3" width="10.5703125" customWidth="1"/>
    <col min="4" max="4" width="16.5703125" customWidth="1"/>
    <col min="5" max="5" width="17.42578125" customWidth="1"/>
    <col min="6" max="6" width="11.85546875" bestFit="1" customWidth="1"/>
    <col min="7" max="7" width="30.28515625" bestFit="1" customWidth="1"/>
    <col min="8" max="8" width="19.42578125" customWidth="1"/>
    <col min="9" max="9" width="23.7109375" style="54" hidden="1" customWidth="1"/>
    <col min="10" max="10" width="23.7109375" style="54" customWidth="1"/>
    <col min="11" max="11" width="23.7109375" style="56" customWidth="1"/>
    <col min="12" max="12" width="13.85546875" customWidth="1"/>
    <col min="13" max="13" width="38.42578125" customWidth="1"/>
    <col min="14" max="14" width="36" style="8" customWidth="1"/>
    <col min="15" max="15" width="14.42578125" style="41" customWidth="1"/>
    <col min="16" max="16" width="33" style="8" customWidth="1"/>
    <col min="17" max="17" width="14.85546875" style="41" customWidth="1"/>
    <col min="18" max="18" width="23.140625" style="43" customWidth="1"/>
    <col min="19" max="19" width="25.42578125" customWidth="1"/>
    <col min="20" max="20" width="34.5703125" style="53" customWidth="1"/>
    <col min="21" max="21" width="15.85546875" style="41" customWidth="1"/>
  </cols>
  <sheetData>
    <row r="1" spans="1:21" s="8" customFormat="1" x14ac:dyDescent="0.25">
      <c r="A1" s="27"/>
      <c r="B1" s="12"/>
      <c r="I1" s="54"/>
      <c r="O1" s="41"/>
      <c r="Q1" s="41"/>
      <c r="R1" s="43"/>
      <c r="T1" s="53"/>
      <c r="U1" s="41"/>
    </row>
    <row r="2" spans="1:21" s="8" customFormat="1" ht="21" x14ac:dyDescent="0.35">
      <c r="A2" s="72" t="s">
        <v>0</v>
      </c>
      <c r="B2" s="72"/>
      <c r="C2" s="72"/>
      <c r="D2" s="73"/>
      <c r="E2" s="73"/>
      <c r="F2" s="73"/>
      <c r="G2" s="73"/>
      <c r="I2" s="54"/>
      <c r="J2" s="69" t="s">
        <v>1</v>
      </c>
      <c r="K2" s="70"/>
      <c r="O2" s="41"/>
      <c r="Q2" s="41"/>
      <c r="R2" s="43"/>
      <c r="T2" s="53"/>
      <c r="U2" s="41"/>
    </row>
    <row r="3" spans="1:21" s="8" customFormat="1" x14ac:dyDescent="0.25">
      <c r="A3" s="27"/>
      <c r="B3" s="12"/>
      <c r="I3" s="54"/>
      <c r="J3" s="54"/>
      <c r="K3" s="56"/>
      <c r="O3" s="41"/>
      <c r="Q3" s="41"/>
      <c r="R3" s="43"/>
      <c r="T3" s="53"/>
      <c r="U3" s="41"/>
    </row>
    <row r="4" spans="1:21" s="8" customFormat="1" ht="21" x14ac:dyDescent="0.35">
      <c r="A4" s="72" t="s">
        <v>2</v>
      </c>
      <c r="B4" s="72"/>
      <c r="C4" s="72"/>
      <c r="D4" s="73"/>
      <c r="E4" s="73"/>
      <c r="F4" s="73"/>
      <c r="G4" s="73"/>
      <c r="I4" s="54"/>
      <c r="J4" s="69" t="s">
        <v>3</v>
      </c>
      <c r="K4" s="70"/>
      <c r="O4" s="41"/>
      <c r="Q4" s="41"/>
      <c r="R4" s="43"/>
      <c r="T4" s="53"/>
      <c r="U4" s="41"/>
    </row>
    <row r="5" spans="1:21" s="8" customFormat="1" x14ac:dyDescent="0.25">
      <c r="A5" s="27"/>
      <c r="B5" s="12"/>
      <c r="I5" s="54"/>
      <c r="J5" s="54"/>
      <c r="K5" s="56"/>
      <c r="O5" s="41"/>
      <c r="Q5" s="41"/>
      <c r="R5" s="43"/>
      <c r="T5" s="53"/>
      <c r="U5" s="41"/>
    </row>
    <row r="6" spans="1:21" s="27" customFormat="1" ht="46.5" customHeight="1" x14ac:dyDescent="0.25">
      <c r="A6" s="46" t="s">
        <v>4</v>
      </c>
      <c r="B6" s="47" t="s">
        <v>5</v>
      </c>
      <c r="C6" s="26" t="s">
        <v>6</v>
      </c>
      <c r="D6" s="26" t="s">
        <v>7</v>
      </c>
      <c r="E6" s="26" t="s">
        <v>8</v>
      </c>
      <c r="F6" s="26" t="s">
        <v>9</v>
      </c>
      <c r="G6" s="26" t="s">
        <v>10</v>
      </c>
      <c r="H6" s="26" t="s">
        <v>11</v>
      </c>
      <c r="I6" s="57" t="s">
        <v>12</v>
      </c>
      <c r="J6" s="57" t="s">
        <v>13</v>
      </c>
      <c r="K6" s="57" t="s">
        <v>14</v>
      </c>
      <c r="L6" s="26" t="s">
        <v>15</v>
      </c>
      <c r="M6" s="26" t="s">
        <v>16</v>
      </c>
      <c r="N6" s="26" t="s">
        <v>17</v>
      </c>
      <c r="O6" s="26" t="s">
        <v>18</v>
      </c>
      <c r="P6" s="26" t="s">
        <v>19</v>
      </c>
      <c r="Q6" s="26" t="s">
        <v>20</v>
      </c>
      <c r="R6" s="29" t="s">
        <v>21</v>
      </c>
      <c r="S6" s="26" t="s">
        <v>22</v>
      </c>
      <c r="T6" s="26" t="s">
        <v>23</v>
      </c>
      <c r="U6" s="26" t="s">
        <v>24</v>
      </c>
    </row>
    <row r="7" spans="1:21" s="13" customFormat="1" ht="142.5" customHeight="1" x14ac:dyDescent="0.25">
      <c r="A7" s="64">
        <v>101</v>
      </c>
      <c r="B7" s="49">
        <v>27</v>
      </c>
      <c r="C7" s="16">
        <v>69</v>
      </c>
      <c r="D7" s="17" t="s">
        <v>25</v>
      </c>
      <c r="E7" s="17" t="s">
        <v>25</v>
      </c>
      <c r="F7" s="17"/>
      <c r="G7" s="10" t="s">
        <v>26</v>
      </c>
      <c r="H7" s="10" t="s">
        <v>27</v>
      </c>
      <c r="I7" s="25" t="s">
        <v>28</v>
      </c>
      <c r="J7" s="25" t="s">
        <v>29</v>
      </c>
      <c r="K7" s="25" t="s">
        <v>30</v>
      </c>
      <c r="L7" s="15">
        <v>42627</v>
      </c>
      <c r="M7" s="9" t="s">
        <v>31</v>
      </c>
      <c r="N7" s="9" t="s">
        <v>32</v>
      </c>
      <c r="O7" s="24"/>
      <c r="P7" s="28"/>
      <c r="Q7" s="28"/>
      <c r="R7" s="30" t="str">
        <f>IF(O7="Yes","Sponsor Certified Compliant",IF(O7="No","Sponsor Certified Not Compliant",""))</f>
        <v/>
      </c>
      <c r="S7" s="10" t="s">
        <v>33</v>
      </c>
      <c r="T7" s="51" t="s">
        <v>34</v>
      </c>
      <c r="U7" s="24"/>
    </row>
    <row r="8" spans="1:21" s="13" customFormat="1" ht="131.25" customHeight="1" x14ac:dyDescent="0.25">
      <c r="A8" s="65">
        <v>102</v>
      </c>
      <c r="B8" s="49">
        <v>73</v>
      </c>
      <c r="C8" s="16">
        <v>306</v>
      </c>
      <c r="D8" s="11" t="s">
        <v>35</v>
      </c>
      <c r="E8" s="11" t="s">
        <v>36</v>
      </c>
      <c r="F8" s="11"/>
      <c r="G8" s="11" t="s">
        <v>37</v>
      </c>
      <c r="H8" s="11" t="s">
        <v>38</v>
      </c>
      <c r="I8" s="25" t="s">
        <v>39</v>
      </c>
      <c r="J8" s="25" t="s">
        <v>29</v>
      </c>
      <c r="K8" s="25" t="s">
        <v>30</v>
      </c>
      <c r="L8" s="14">
        <v>41176</v>
      </c>
      <c r="M8" s="9" t="s">
        <v>40</v>
      </c>
      <c r="N8" s="34" t="s">
        <v>41</v>
      </c>
      <c r="O8" s="24"/>
      <c r="P8" s="28"/>
      <c r="Q8" s="28"/>
      <c r="R8" s="30" t="str">
        <f>IF(O8="Yes","Sponsor Certified Compliant",IF(O8="No","Sponsor Certified Not Compliant",""))</f>
        <v/>
      </c>
      <c r="S8" s="10" t="s">
        <v>33</v>
      </c>
      <c r="T8" s="51" t="s">
        <v>34</v>
      </c>
      <c r="U8" s="24"/>
    </row>
    <row r="9" spans="1:21" s="13" customFormat="1" ht="121.5" customHeight="1" x14ac:dyDescent="0.25">
      <c r="A9" s="65">
        <v>103</v>
      </c>
      <c r="B9" s="49">
        <v>141</v>
      </c>
      <c r="C9" s="16">
        <v>300</v>
      </c>
      <c r="D9" s="11" t="s">
        <v>42</v>
      </c>
      <c r="E9" s="11" t="s">
        <v>43</v>
      </c>
      <c r="F9" s="11"/>
      <c r="G9" s="11" t="s">
        <v>44</v>
      </c>
      <c r="H9" s="11" t="s">
        <v>38</v>
      </c>
      <c r="I9" s="25" t="s">
        <v>45</v>
      </c>
      <c r="J9" s="25" t="s">
        <v>29</v>
      </c>
      <c r="K9" s="25" t="s">
        <v>30</v>
      </c>
      <c r="L9" s="14">
        <v>40815</v>
      </c>
      <c r="M9" s="25" t="s">
        <v>46</v>
      </c>
      <c r="N9" s="10" t="s">
        <v>47</v>
      </c>
      <c r="O9" s="24"/>
      <c r="P9" s="10" t="s">
        <v>48</v>
      </c>
      <c r="Q9" s="24"/>
      <c r="R9" s="30" t="str">
        <f>IF(O9="Yes",(IF(Q9="yes","Sponsor Certified Compliant",IF(Q9="No","Sponsor Certified Not Compliant",""))),IF(O9="No",IF(Q9&lt;&gt;"","Do not answer Question 2","Sponsor Certified Not Applicable"),""))</f>
        <v/>
      </c>
      <c r="S9" s="10" t="s">
        <v>33</v>
      </c>
      <c r="T9" s="51" t="s">
        <v>34</v>
      </c>
      <c r="U9" s="24"/>
    </row>
    <row r="10" spans="1:21" s="13" customFormat="1" ht="126" customHeight="1" x14ac:dyDescent="0.25">
      <c r="A10" s="65">
        <v>104</v>
      </c>
      <c r="B10" s="49">
        <v>183</v>
      </c>
      <c r="C10" s="16">
        <v>238</v>
      </c>
      <c r="D10" s="17" t="s">
        <v>49</v>
      </c>
      <c r="E10" s="10" t="s">
        <v>50</v>
      </c>
      <c r="F10" s="17"/>
      <c r="G10" s="10" t="s">
        <v>51</v>
      </c>
      <c r="H10" s="11" t="s">
        <v>38</v>
      </c>
      <c r="I10" s="25" t="s">
        <v>52</v>
      </c>
      <c r="J10" s="25" t="s">
        <v>29</v>
      </c>
      <c r="K10" s="25" t="s">
        <v>30</v>
      </c>
      <c r="L10" s="15">
        <v>40102</v>
      </c>
      <c r="M10" s="34" t="s">
        <v>53</v>
      </c>
      <c r="N10" s="34" t="s">
        <v>54</v>
      </c>
      <c r="O10" s="24"/>
      <c r="P10" s="25" t="s">
        <v>55</v>
      </c>
      <c r="Q10" s="24"/>
      <c r="R10" s="30" t="str">
        <f>IF(O10="Yes",(IF(Q10="yes","Sponsor Certified Compliant",IF(Q10="No","Sponsor Certified Not Compliant",""))),IF(O10="No",IF(Q10&lt;&gt;"","Do not answer Question 2","Sponsor Certified Not Applicable"),""))</f>
        <v/>
      </c>
      <c r="S10" s="10" t="s">
        <v>33</v>
      </c>
      <c r="T10" s="51" t="s">
        <v>34</v>
      </c>
      <c r="U10" s="35"/>
    </row>
    <row r="11" spans="1:21" s="13" customFormat="1" ht="172.5" customHeight="1" x14ac:dyDescent="0.25">
      <c r="A11" s="65">
        <v>105</v>
      </c>
      <c r="B11" s="49">
        <v>185</v>
      </c>
      <c r="C11" s="16">
        <v>241</v>
      </c>
      <c r="D11" s="17" t="s">
        <v>56</v>
      </c>
      <c r="E11" s="10" t="s">
        <v>50</v>
      </c>
      <c r="F11" s="17"/>
      <c r="G11" s="10" t="s">
        <v>57</v>
      </c>
      <c r="H11" s="11" t="s">
        <v>38</v>
      </c>
      <c r="I11" s="25" t="s">
        <v>52</v>
      </c>
      <c r="J11" s="25" t="s">
        <v>29</v>
      </c>
      <c r="K11" s="25" t="s">
        <v>30</v>
      </c>
      <c r="L11" s="15">
        <v>37848</v>
      </c>
      <c r="M11" s="10" t="s">
        <v>58</v>
      </c>
      <c r="N11" s="10" t="s">
        <v>59</v>
      </c>
      <c r="O11" s="24"/>
      <c r="P11" s="28"/>
      <c r="Q11" s="28"/>
      <c r="R11" s="30" t="str">
        <f>IF(O11="Yes","Sponsor Certified Compliant - Documentation Required",IF(O11="No","Sponsor Certified Not Compliant",""))</f>
        <v/>
      </c>
      <c r="S11" s="10" t="s">
        <v>60</v>
      </c>
      <c r="T11" s="51" t="s">
        <v>34</v>
      </c>
      <c r="U11" s="24"/>
    </row>
    <row r="12" spans="1:21" s="13" customFormat="1" ht="126" customHeight="1" x14ac:dyDescent="0.25">
      <c r="A12" s="65">
        <v>106</v>
      </c>
      <c r="B12" s="49">
        <v>253</v>
      </c>
      <c r="C12" s="16">
        <v>15</v>
      </c>
      <c r="D12" s="10" t="s">
        <v>61</v>
      </c>
      <c r="E12" s="10" t="s">
        <v>61</v>
      </c>
      <c r="F12" s="10"/>
      <c r="G12" s="10" t="s">
        <v>62</v>
      </c>
      <c r="H12" s="10" t="s">
        <v>63</v>
      </c>
      <c r="I12" s="25" t="s">
        <v>64</v>
      </c>
      <c r="J12" s="25" t="s">
        <v>29</v>
      </c>
      <c r="K12" s="25" t="s">
        <v>30</v>
      </c>
      <c r="L12" s="15">
        <v>42401</v>
      </c>
      <c r="M12" s="10" t="s">
        <v>65</v>
      </c>
      <c r="N12" s="25" t="s">
        <v>66</v>
      </c>
      <c r="O12" s="24"/>
      <c r="P12" s="25" t="s">
        <v>67</v>
      </c>
      <c r="Q12" s="24"/>
      <c r="R12" s="30" t="str">
        <f>IF(O12="Yes",(IF(Q12="yes","Sponsor Certified Compliant",IF(Q12="No","Sponsor Certified Not Compliant",""))),IF(O12="No",IF(Q12&lt;&gt;"","Do not answer Question 2","Sponsor Certified Not Applicable"),""))</f>
        <v/>
      </c>
      <c r="S12" s="10" t="s">
        <v>33</v>
      </c>
      <c r="T12" s="51" t="s">
        <v>34</v>
      </c>
      <c r="U12" s="35"/>
    </row>
    <row r="13" spans="1:21" ht="122.25" customHeight="1" x14ac:dyDescent="0.25">
      <c r="A13" s="65">
        <v>107</v>
      </c>
      <c r="B13" s="49">
        <v>81</v>
      </c>
      <c r="C13" s="16">
        <v>132</v>
      </c>
      <c r="D13" s="10" t="s">
        <v>68</v>
      </c>
      <c r="E13" s="11" t="s">
        <v>69</v>
      </c>
      <c r="F13" s="10" t="s">
        <v>70</v>
      </c>
      <c r="G13" s="25" t="s">
        <v>71</v>
      </c>
      <c r="H13" s="10" t="s">
        <v>38</v>
      </c>
      <c r="I13" s="25" t="s">
        <v>72</v>
      </c>
      <c r="J13" s="25" t="s">
        <v>29</v>
      </c>
      <c r="K13" s="25" t="s">
        <v>73</v>
      </c>
      <c r="L13" s="15">
        <v>42342</v>
      </c>
      <c r="M13" s="31" t="s">
        <v>74</v>
      </c>
      <c r="N13" s="31" t="s">
        <v>75</v>
      </c>
      <c r="O13" s="24"/>
      <c r="P13" s="28"/>
      <c r="Q13" s="28"/>
      <c r="R13" s="30" t="str">
        <f>IF(O13="Yes","Sponsor Certified Compliant",IF(O13="No","Sponsor Certified Not Compliant",""))</f>
        <v/>
      </c>
      <c r="S13" s="10" t="s">
        <v>33</v>
      </c>
      <c r="T13" s="51" t="s">
        <v>34</v>
      </c>
      <c r="U13" s="24"/>
    </row>
    <row r="14" spans="1:21" s="13" customFormat="1" ht="159" customHeight="1" x14ac:dyDescent="0.25">
      <c r="A14" s="65">
        <v>108</v>
      </c>
      <c r="B14" s="49">
        <v>71</v>
      </c>
      <c r="C14" s="16">
        <v>259</v>
      </c>
      <c r="D14" s="11" t="s">
        <v>76</v>
      </c>
      <c r="E14" s="11" t="s">
        <v>77</v>
      </c>
      <c r="F14" s="11"/>
      <c r="G14" s="11" t="s">
        <v>78</v>
      </c>
      <c r="H14" s="11" t="s">
        <v>27</v>
      </c>
      <c r="I14" s="25" t="s">
        <v>79</v>
      </c>
      <c r="J14" s="25" t="s">
        <v>29</v>
      </c>
      <c r="K14" s="25" t="s">
        <v>80</v>
      </c>
      <c r="L14" s="14">
        <v>42613</v>
      </c>
      <c r="M14" s="10" t="s">
        <v>81</v>
      </c>
      <c r="N14" s="25" t="s">
        <v>82</v>
      </c>
      <c r="O14" s="24"/>
      <c r="P14" s="10" t="s">
        <v>83</v>
      </c>
      <c r="Q14" s="24"/>
      <c r="R14" s="30" t="str">
        <f>IF(O14="Yes",(IF(Q14="yes","Sponsor Certified Compliant",IF(Q14="No","Sponsor Certified Not Compliant",""))),IF(O14="No",IF(Q14&lt;&gt;"","Do not answer Question 2","Sponsor Certified Not Applicable"),""))</f>
        <v/>
      </c>
      <c r="S14" s="25" t="s">
        <v>33</v>
      </c>
      <c r="T14" s="51" t="s">
        <v>34</v>
      </c>
      <c r="U14" s="24"/>
    </row>
    <row r="15" spans="1:21" ht="127.5" customHeight="1" x14ac:dyDescent="0.25">
      <c r="A15" s="65">
        <v>109</v>
      </c>
      <c r="B15" s="61">
        <v>244</v>
      </c>
      <c r="C15" s="21"/>
      <c r="D15" s="11" t="s">
        <v>84</v>
      </c>
      <c r="E15" s="11" t="s">
        <v>85</v>
      </c>
      <c r="F15" s="11"/>
      <c r="G15" s="11" t="s">
        <v>86</v>
      </c>
      <c r="H15" s="11" t="s">
        <v>38</v>
      </c>
      <c r="I15" s="32" t="s">
        <v>80</v>
      </c>
      <c r="J15" s="25" t="s">
        <v>29</v>
      </c>
      <c r="K15" s="32" t="s">
        <v>80</v>
      </c>
      <c r="L15" s="14">
        <v>41176</v>
      </c>
      <c r="M15" s="34" t="s">
        <v>87</v>
      </c>
      <c r="N15" s="62" t="s">
        <v>88</v>
      </c>
      <c r="O15" s="24"/>
      <c r="P15" s="34" t="s">
        <v>89</v>
      </c>
      <c r="Q15" s="24"/>
      <c r="R15" s="30" t="str">
        <f>IF(O15="Yes",(IF(Q15="yes","Sponsor Certified Compliant",IF(Q15="No","Sponsor Certified Not Compliant",""))),IF(O15="No",IF(Q15&lt;&gt;"","Do not answer Question 2","Sponsor Certified Not Applicable"),""))</f>
        <v/>
      </c>
      <c r="S15" s="10" t="s">
        <v>33</v>
      </c>
      <c r="T15" s="51" t="s">
        <v>34</v>
      </c>
      <c r="U15" s="35"/>
    </row>
    <row r="16" spans="1:21" ht="219" customHeight="1" x14ac:dyDescent="0.25">
      <c r="A16" s="65">
        <v>110</v>
      </c>
      <c r="B16" s="49">
        <v>113</v>
      </c>
      <c r="C16" s="16">
        <v>308</v>
      </c>
      <c r="D16" s="11" t="s">
        <v>90</v>
      </c>
      <c r="E16" s="11" t="s">
        <v>36</v>
      </c>
      <c r="F16" s="11"/>
      <c r="G16" s="11" t="s">
        <v>91</v>
      </c>
      <c r="H16" s="11" t="s">
        <v>38</v>
      </c>
      <c r="I16" s="32" t="s">
        <v>92</v>
      </c>
      <c r="J16" s="25" t="s">
        <v>29</v>
      </c>
      <c r="K16" s="32" t="s">
        <v>93</v>
      </c>
      <c r="L16" s="14">
        <v>41821</v>
      </c>
      <c r="M16" s="34" t="s">
        <v>94</v>
      </c>
      <c r="N16" s="34" t="s">
        <v>95</v>
      </c>
      <c r="O16" s="24"/>
      <c r="P16" s="34" t="s">
        <v>96</v>
      </c>
      <c r="Q16" s="24"/>
      <c r="R16" s="30" t="str">
        <f>IF(O16="Yes",(IF(Q16="yes","Sponsor Certified Compliant",IF(Q16="No","Sponsor Certified Not Compliant",""))),IF(O16="No",IF(Q16&lt;&gt;"","Do not answer Question 2","Sponsor Certified Not Applicable"),""))</f>
        <v/>
      </c>
      <c r="S16" s="10" t="s">
        <v>33</v>
      </c>
      <c r="T16" s="51" t="s">
        <v>34</v>
      </c>
      <c r="U16" s="35"/>
    </row>
    <row r="17" spans="1:21" s="13" customFormat="1" ht="125.25" customHeight="1" x14ac:dyDescent="0.25">
      <c r="A17" s="65">
        <v>111</v>
      </c>
      <c r="B17" s="49">
        <v>186</v>
      </c>
      <c r="C17" s="16">
        <v>236</v>
      </c>
      <c r="D17" s="17" t="s">
        <v>97</v>
      </c>
      <c r="E17" s="10" t="s">
        <v>50</v>
      </c>
      <c r="F17" s="17"/>
      <c r="G17" s="10" t="s">
        <v>98</v>
      </c>
      <c r="H17" s="25" t="s">
        <v>99</v>
      </c>
      <c r="I17" s="25" t="s">
        <v>52</v>
      </c>
      <c r="J17" s="25" t="s">
        <v>29</v>
      </c>
      <c r="K17" s="25" t="s">
        <v>100</v>
      </c>
      <c r="L17" s="15">
        <v>41899</v>
      </c>
      <c r="M17" s="9" t="s">
        <v>101</v>
      </c>
      <c r="N17" s="34" t="s">
        <v>102</v>
      </c>
      <c r="O17" s="24"/>
      <c r="P17" s="34" t="s">
        <v>103</v>
      </c>
      <c r="Q17" s="24"/>
      <c r="R17" s="30" t="str">
        <f>IF(O17="Yes",(IF(Q17="yes","Sponsor Certified Compliant - Documentation Required",IF(Q17="No","Sponsor Certified Not Compliant",""))),IF(O17="No",IF(Q17&lt;&gt;"","Do not answer Question 2","Sponsor Certified Not Applicable"),""))</f>
        <v/>
      </c>
      <c r="S17" s="10" t="s">
        <v>60</v>
      </c>
      <c r="T17" s="51" t="s">
        <v>34</v>
      </c>
      <c r="U17" s="35"/>
    </row>
    <row r="18" spans="1:21" s="13" customFormat="1" ht="123.75" customHeight="1" x14ac:dyDescent="0.25">
      <c r="A18" s="65">
        <v>112</v>
      </c>
      <c r="B18" s="49">
        <v>187</v>
      </c>
      <c r="C18" s="16">
        <v>237</v>
      </c>
      <c r="D18" s="17" t="s">
        <v>104</v>
      </c>
      <c r="E18" s="10" t="s">
        <v>50</v>
      </c>
      <c r="F18" s="17"/>
      <c r="G18" s="10" t="s">
        <v>98</v>
      </c>
      <c r="H18" s="25" t="s">
        <v>99</v>
      </c>
      <c r="I18" s="25" t="s">
        <v>105</v>
      </c>
      <c r="J18" s="25" t="s">
        <v>29</v>
      </c>
      <c r="K18" s="25" t="s">
        <v>100</v>
      </c>
      <c r="L18" s="15">
        <v>41899</v>
      </c>
      <c r="M18" s="9" t="s">
        <v>106</v>
      </c>
      <c r="N18" s="34" t="s">
        <v>102</v>
      </c>
      <c r="O18" s="24"/>
      <c r="P18" s="34" t="s">
        <v>107</v>
      </c>
      <c r="Q18" s="24"/>
      <c r="R18" s="30" t="str">
        <f t="shared" ref="R18:R24" si="0">IF(O18="Yes",(IF(Q18="yes","Sponsor Certified Compliant",IF(Q18="No","Sponsor Certified Not Compliant",""))),IF(O18="No",IF(Q18&lt;&gt;"","Do not answer Question 2","Sponsor Certified Not Applicable"),""))</f>
        <v/>
      </c>
      <c r="S18" s="10" t="s">
        <v>33</v>
      </c>
      <c r="T18" s="51" t="s">
        <v>34</v>
      </c>
      <c r="U18" s="35"/>
    </row>
    <row r="19" spans="1:21" s="13" customFormat="1" ht="125.25" customHeight="1" x14ac:dyDescent="0.25">
      <c r="A19" s="65">
        <v>113</v>
      </c>
      <c r="B19" s="49">
        <v>232</v>
      </c>
      <c r="C19" s="16">
        <v>252</v>
      </c>
      <c r="D19" s="10" t="s">
        <v>108</v>
      </c>
      <c r="E19" s="10" t="s">
        <v>69</v>
      </c>
      <c r="F19" s="10"/>
      <c r="G19" s="10" t="s">
        <v>109</v>
      </c>
      <c r="H19" s="10" t="s">
        <v>110</v>
      </c>
      <c r="I19" s="25" t="s">
        <v>105</v>
      </c>
      <c r="J19" s="25" t="s">
        <v>29</v>
      </c>
      <c r="K19" s="25" t="s">
        <v>111</v>
      </c>
      <c r="L19" s="15">
        <v>42292</v>
      </c>
      <c r="M19" s="34" t="s">
        <v>112</v>
      </c>
      <c r="N19" s="34" t="s">
        <v>113</v>
      </c>
      <c r="O19" s="24"/>
      <c r="P19" s="34" t="s">
        <v>114</v>
      </c>
      <c r="Q19" s="24"/>
      <c r="R19" s="30" t="str">
        <f t="shared" si="0"/>
        <v/>
      </c>
      <c r="S19" s="10" t="s">
        <v>33</v>
      </c>
      <c r="T19" s="51" t="s">
        <v>34</v>
      </c>
      <c r="U19" s="35"/>
    </row>
    <row r="20" spans="1:21" s="13" customFormat="1" ht="127.5" customHeight="1" x14ac:dyDescent="0.25">
      <c r="A20" s="65">
        <v>114</v>
      </c>
      <c r="B20" s="49">
        <v>38</v>
      </c>
      <c r="C20" s="16">
        <v>292</v>
      </c>
      <c r="D20" s="10" t="s">
        <v>115</v>
      </c>
      <c r="E20" s="10" t="s">
        <v>36</v>
      </c>
      <c r="F20" s="10" t="s">
        <v>116</v>
      </c>
      <c r="G20" s="10" t="s">
        <v>117</v>
      </c>
      <c r="H20" s="10" t="s">
        <v>38</v>
      </c>
      <c r="I20" s="25" t="s">
        <v>118</v>
      </c>
      <c r="J20" s="25" t="s">
        <v>29</v>
      </c>
      <c r="K20" s="25" t="s">
        <v>119</v>
      </c>
      <c r="L20" s="15">
        <v>42212</v>
      </c>
      <c r="M20" s="31" t="s">
        <v>120</v>
      </c>
      <c r="N20" s="3" t="s">
        <v>121</v>
      </c>
      <c r="O20" s="24"/>
      <c r="P20" s="10" t="s">
        <v>122</v>
      </c>
      <c r="Q20" s="24"/>
      <c r="R20" s="30" t="str">
        <f t="shared" si="0"/>
        <v/>
      </c>
      <c r="S20" s="10" t="s">
        <v>33</v>
      </c>
      <c r="T20" s="51" t="s">
        <v>34</v>
      </c>
      <c r="U20" s="24"/>
    </row>
    <row r="21" spans="1:21" s="13" customFormat="1" ht="219" customHeight="1" x14ac:dyDescent="0.25">
      <c r="A21" s="65">
        <v>115</v>
      </c>
      <c r="B21" s="49">
        <v>246</v>
      </c>
      <c r="C21" s="16">
        <v>18</v>
      </c>
      <c r="D21" s="10" t="s">
        <v>123</v>
      </c>
      <c r="E21" s="10" t="s">
        <v>123</v>
      </c>
      <c r="F21" s="10"/>
      <c r="G21" s="10" t="s">
        <v>124</v>
      </c>
      <c r="H21" s="10" t="s">
        <v>63</v>
      </c>
      <c r="I21" s="25" t="s">
        <v>64</v>
      </c>
      <c r="J21" s="25" t="s">
        <v>29</v>
      </c>
      <c r="K21" s="25" t="s">
        <v>125</v>
      </c>
      <c r="L21" s="15">
        <v>38624</v>
      </c>
      <c r="M21" s="25" t="s">
        <v>126</v>
      </c>
      <c r="N21" s="25" t="s">
        <v>127</v>
      </c>
      <c r="O21" s="24"/>
      <c r="P21" s="25" t="s">
        <v>128</v>
      </c>
      <c r="Q21" s="24"/>
      <c r="R21" s="30" t="str">
        <f t="shared" si="0"/>
        <v/>
      </c>
      <c r="S21" s="10" t="s">
        <v>33</v>
      </c>
      <c r="T21" s="51" t="s">
        <v>34</v>
      </c>
      <c r="U21" s="35"/>
    </row>
    <row r="22" spans="1:21" s="13" customFormat="1" ht="123.75" customHeight="1" x14ac:dyDescent="0.25">
      <c r="A22" s="65">
        <v>116</v>
      </c>
      <c r="B22" s="49">
        <v>166</v>
      </c>
      <c r="C22" s="16">
        <v>231</v>
      </c>
      <c r="D22" s="11" t="s">
        <v>129</v>
      </c>
      <c r="E22" s="10" t="s">
        <v>50</v>
      </c>
      <c r="F22" s="11"/>
      <c r="G22" s="11" t="s">
        <v>130</v>
      </c>
      <c r="H22" s="11" t="s">
        <v>131</v>
      </c>
      <c r="I22" s="32" t="s">
        <v>132</v>
      </c>
      <c r="J22" s="25" t="s">
        <v>29</v>
      </c>
      <c r="K22" s="32" t="s">
        <v>133</v>
      </c>
      <c r="L22" s="14">
        <v>42276</v>
      </c>
      <c r="M22" s="9" t="s">
        <v>134</v>
      </c>
      <c r="N22" s="34" t="s">
        <v>135</v>
      </c>
      <c r="O22" s="24"/>
      <c r="P22" s="10" t="s">
        <v>136</v>
      </c>
      <c r="Q22" s="24"/>
      <c r="R22" s="30" t="str">
        <f t="shared" si="0"/>
        <v/>
      </c>
      <c r="S22" s="10" t="s">
        <v>33</v>
      </c>
      <c r="T22" s="51" t="s">
        <v>34</v>
      </c>
      <c r="U22" s="24"/>
    </row>
    <row r="23" spans="1:21" s="13" customFormat="1" ht="243.75" customHeight="1" x14ac:dyDescent="0.25">
      <c r="A23" s="65">
        <v>117</v>
      </c>
      <c r="B23" s="49">
        <v>167</v>
      </c>
      <c r="C23" s="16">
        <v>232</v>
      </c>
      <c r="D23" s="11" t="s">
        <v>129</v>
      </c>
      <c r="E23" s="10" t="s">
        <v>50</v>
      </c>
      <c r="F23" s="11"/>
      <c r="G23" s="11" t="s">
        <v>130</v>
      </c>
      <c r="H23" s="11" t="s">
        <v>131</v>
      </c>
      <c r="I23" s="32" t="s">
        <v>132</v>
      </c>
      <c r="J23" s="25" t="s">
        <v>29</v>
      </c>
      <c r="K23" s="32" t="s">
        <v>133</v>
      </c>
      <c r="L23" s="14">
        <v>42276</v>
      </c>
      <c r="M23" s="34" t="s">
        <v>137</v>
      </c>
      <c r="N23" s="34" t="s">
        <v>138</v>
      </c>
      <c r="O23" s="24"/>
      <c r="P23" s="10" t="s">
        <v>139</v>
      </c>
      <c r="Q23" s="24"/>
      <c r="R23" s="30" t="str">
        <f t="shared" si="0"/>
        <v/>
      </c>
      <c r="S23" s="10" t="s">
        <v>33</v>
      </c>
      <c r="T23" s="51" t="s">
        <v>34</v>
      </c>
      <c r="U23" s="24"/>
    </row>
    <row r="24" spans="1:21" s="13" customFormat="1" ht="127.5" customHeight="1" x14ac:dyDescent="0.25">
      <c r="A24" s="65">
        <v>118</v>
      </c>
      <c r="B24" s="49">
        <v>168</v>
      </c>
      <c r="C24" s="16">
        <v>233</v>
      </c>
      <c r="D24" s="11" t="s">
        <v>140</v>
      </c>
      <c r="E24" s="10" t="s">
        <v>50</v>
      </c>
      <c r="F24" s="11"/>
      <c r="G24" s="11" t="s">
        <v>130</v>
      </c>
      <c r="H24" s="11" t="s">
        <v>131</v>
      </c>
      <c r="I24" s="32" t="s">
        <v>132</v>
      </c>
      <c r="J24" s="25" t="s">
        <v>29</v>
      </c>
      <c r="K24" s="32" t="s">
        <v>133</v>
      </c>
      <c r="L24" s="14">
        <v>42306</v>
      </c>
      <c r="M24" s="34" t="s">
        <v>141</v>
      </c>
      <c r="N24" s="34" t="s">
        <v>135</v>
      </c>
      <c r="O24" s="24"/>
      <c r="P24" s="10" t="s">
        <v>142</v>
      </c>
      <c r="Q24" s="24"/>
      <c r="R24" s="30" t="str">
        <f t="shared" si="0"/>
        <v/>
      </c>
      <c r="S24" s="10" t="s">
        <v>33</v>
      </c>
      <c r="T24" s="51" t="s">
        <v>34</v>
      </c>
      <c r="U24" s="24"/>
    </row>
    <row r="25" spans="1:21" s="13" customFormat="1" ht="126" customHeight="1" x14ac:dyDescent="0.25">
      <c r="A25" s="64">
        <v>126</v>
      </c>
      <c r="B25" s="49">
        <v>211</v>
      </c>
      <c r="C25" s="16">
        <v>173</v>
      </c>
      <c r="D25" s="11" t="s">
        <v>143</v>
      </c>
      <c r="E25" s="10" t="s">
        <v>50</v>
      </c>
      <c r="F25" s="11"/>
      <c r="G25" s="11" t="s">
        <v>144</v>
      </c>
      <c r="H25" s="32" t="s">
        <v>145</v>
      </c>
      <c r="I25" s="32" t="s">
        <v>146</v>
      </c>
      <c r="J25" s="32" t="s">
        <v>29</v>
      </c>
      <c r="K25" s="32" t="s">
        <v>146</v>
      </c>
      <c r="L25" s="14">
        <v>41899</v>
      </c>
      <c r="M25" s="25" t="s">
        <v>147</v>
      </c>
      <c r="N25" s="25" t="s">
        <v>148</v>
      </c>
      <c r="O25" s="24"/>
      <c r="P25" s="10" t="s">
        <v>149</v>
      </c>
      <c r="Q25" s="24"/>
      <c r="R25" s="30" t="str">
        <f>IF(O25="Yes",(IF(Q25="yes","Sponsor Certified Compliant - Documentation Required",IF(Q25="No","Sponsor Certified Not Compliant",""))),IF(O25="No",IF(Q25&lt;&gt;"","Do not answer Question 2","Sponsor Certified Not Applicable"),""))</f>
        <v/>
      </c>
      <c r="S25" s="10" t="s">
        <v>150</v>
      </c>
      <c r="T25" s="51" t="s">
        <v>34</v>
      </c>
      <c r="U25" s="24"/>
    </row>
    <row r="26" spans="1:21" ht="195" customHeight="1" x14ac:dyDescent="0.25">
      <c r="A26" s="64">
        <v>127</v>
      </c>
      <c r="B26" s="49">
        <v>212</v>
      </c>
      <c r="C26" s="16">
        <v>93</v>
      </c>
      <c r="D26" s="10" t="s">
        <v>151</v>
      </c>
      <c r="E26" s="10" t="s">
        <v>50</v>
      </c>
      <c r="F26" s="10" t="s">
        <v>152</v>
      </c>
      <c r="G26" s="10" t="s">
        <v>153</v>
      </c>
      <c r="H26" s="32" t="s">
        <v>154</v>
      </c>
      <c r="I26" s="25" t="s">
        <v>146</v>
      </c>
      <c r="J26" s="32" t="s">
        <v>29</v>
      </c>
      <c r="K26" s="25" t="s">
        <v>146</v>
      </c>
      <c r="L26" s="15">
        <v>42276</v>
      </c>
      <c r="M26" s="31" t="s">
        <v>155</v>
      </c>
      <c r="N26" s="3" t="s">
        <v>156</v>
      </c>
      <c r="O26" s="24"/>
      <c r="P26" s="10" t="s">
        <v>157</v>
      </c>
      <c r="Q26" s="24"/>
      <c r="R26" s="30" t="str">
        <f>IF(O26="Yes",(IF(Q26="yes","Sponsor Certified Compliant",IF(Q26="No","Sponsor Certified Not Compliant",""))),IF(O26="No",IF(Q26&lt;&gt;"","Do not answer Question 2","Sponsor Certified Not Applicable"),""))</f>
        <v/>
      </c>
      <c r="S26" s="10" t="s">
        <v>33</v>
      </c>
      <c r="T26" s="51" t="s">
        <v>34</v>
      </c>
      <c r="U26" s="24"/>
    </row>
    <row r="27" spans="1:21" s="13" customFormat="1" ht="121.5" customHeight="1" x14ac:dyDescent="0.25">
      <c r="A27" s="64">
        <v>128</v>
      </c>
      <c r="B27" s="49">
        <v>217</v>
      </c>
      <c r="C27" s="16">
        <v>165</v>
      </c>
      <c r="D27" s="11" t="s">
        <v>158</v>
      </c>
      <c r="E27" s="10" t="s">
        <v>50</v>
      </c>
      <c r="F27" s="11"/>
      <c r="G27" s="11" t="s">
        <v>159</v>
      </c>
      <c r="H27" s="32" t="s">
        <v>145</v>
      </c>
      <c r="I27" s="32" t="s">
        <v>146</v>
      </c>
      <c r="J27" s="32" t="s">
        <v>29</v>
      </c>
      <c r="K27" s="32" t="s">
        <v>146</v>
      </c>
      <c r="L27" s="15">
        <v>41899</v>
      </c>
      <c r="M27" s="25" t="s">
        <v>160</v>
      </c>
      <c r="N27" s="25" t="s">
        <v>161</v>
      </c>
      <c r="O27" s="24"/>
      <c r="P27" s="10" t="s">
        <v>162</v>
      </c>
      <c r="Q27" s="24"/>
      <c r="R27" s="30" t="str">
        <f>IF(O27="Yes",(IF(Q27="yes","Sponsor Certified Compliant - Documentation Required",IF(Q27="No","Sponsor Certified Not Compliant",""))),IF(O27="No",IF(Q27&lt;&gt;"","Do not answer Question 2","Sponsor Certified Not Applicable"),""))</f>
        <v/>
      </c>
      <c r="S27" s="10" t="s">
        <v>163</v>
      </c>
      <c r="T27" s="51" t="s">
        <v>34</v>
      </c>
      <c r="U27" s="24"/>
    </row>
    <row r="28" spans="1:21" s="13" customFormat="1" ht="122.25" customHeight="1" x14ac:dyDescent="0.25">
      <c r="A28" s="64">
        <v>129</v>
      </c>
      <c r="B28" s="49">
        <v>218</v>
      </c>
      <c r="C28" s="16">
        <v>169</v>
      </c>
      <c r="D28" s="11" t="s">
        <v>164</v>
      </c>
      <c r="E28" s="10" t="s">
        <v>50</v>
      </c>
      <c r="F28" s="11"/>
      <c r="G28" s="11" t="s">
        <v>165</v>
      </c>
      <c r="H28" s="32" t="s">
        <v>145</v>
      </c>
      <c r="I28" s="32" t="s">
        <v>146</v>
      </c>
      <c r="J28" s="32" t="s">
        <v>29</v>
      </c>
      <c r="K28" s="32" t="s">
        <v>146</v>
      </c>
      <c r="L28" s="14">
        <v>41899</v>
      </c>
      <c r="M28" s="25" t="s">
        <v>166</v>
      </c>
      <c r="N28" s="25" t="s">
        <v>167</v>
      </c>
      <c r="O28" s="24"/>
      <c r="P28" s="25" t="s">
        <v>168</v>
      </c>
      <c r="Q28" s="24"/>
      <c r="R28" s="30" t="str">
        <f t="shared" ref="R28:R51" si="1">IF(O28="Yes",(IF(Q28="yes","Sponsor Certified Compliant",IF(Q28="No","Sponsor Certified Not Compliant",""))),IF(O28="No",IF(Q28&lt;&gt;"","Do not answer Question 2","Sponsor Certified Not Applicable"),""))</f>
        <v/>
      </c>
      <c r="S28" s="10" t="s">
        <v>33</v>
      </c>
      <c r="T28" s="51" t="s">
        <v>34</v>
      </c>
      <c r="U28" s="35"/>
    </row>
    <row r="29" spans="1:21" s="13" customFormat="1" ht="90" x14ac:dyDescent="0.25">
      <c r="A29" s="64">
        <v>130</v>
      </c>
      <c r="B29" s="49">
        <v>219</v>
      </c>
      <c r="C29" s="16">
        <v>176</v>
      </c>
      <c r="D29" s="11" t="s">
        <v>169</v>
      </c>
      <c r="E29" s="10" t="s">
        <v>50</v>
      </c>
      <c r="F29" s="11"/>
      <c r="G29" s="11" t="s">
        <v>170</v>
      </c>
      <c r="H29" s="32" t="s">
        <v>145</v>
      </c>
      <c r="I29" s="32" t="s">
        <v>146</v>
      </c>
      <c r="J29" s="32" t="s">
        <v>29</v>
      </c>
      <c r="K29" s="32" t="s">
        <v>146</v>
      </c>
      <c r="L29" s="14">
        <v>41899</v>
      </c>
      <c r="M29" s="10" t="s">
        <v>171</v>
      </c>
      <c r="N29" s="10" t="s">
        <v>172</v>
      </c>
      <c r="O29" s="24"/>
      <c r="P29" s="10" t="s">
        <v>173</v>
      </c>
      <c r="Q29" s="24"/>
      <c r="R29" s="30" t="str">
        <f t="shared" si="1"/>
        <v/>
      </c>
      <c r="S29" s="10" t="s">
        <v>33</v>
      </c>
      <c r="T29" s="51" t="s">
        <v>34</v>
      </c>
      <c r="U29" s="24"/>
    </row>
    <row r="30" spans="1:21" s="13" customFormat="1" ht="125.25" customHeight="1" x14ac:dyDescent="0.25">
      <c r="A30" s="64">
        <v>131</v>
      </c>
      <c r="B30" s="49">
        <v>220</v>
      </c>
      <c r="C30" s="36">
        <v>177</v>
      </c>
      <c r="D30" s="11" t="s">
        <v>174</v>
      </c>
      <c r="E30" s="10" t="s">
        <v>50</v>
      </c>
      <c r="F30" s="11"/>
      <c r="G30" s="11" t="s">
        <v>175</v>
      </c>
      <c r="H30" s="32" t="s">
        <v>176</v>
      </c>
      <c r="I30" s="32" t="s">
        <v>146</v>
      </c>
      <c r="J30" s="32" t="s">
        <v>29</v>
      </c>
      <c r="K30" s="32" t="s">
        <v>146</v>
      </c>
      <c r="L30" s="14">
        <v>41899</v>
      </c>
      <c r="M30" s="10" t="s">
        <v>177</v>
      </c>
      <c r="N30" s="25" t="s">
        <v>178</v>
      </c>
      <c r="O30" s="24"/>
      <c r="P30" s="25" t="s">
        <v>179</v>
      </c>
      <c r="Q30" s="24"/>
      <c r="R30" s="30" t="str">
        <f t="shared" si="1"/>
        <v/>
      </c>
      <c r="S30" s="10" t="s">
        <v>33</v>
      </c>
      <c r="T30" s="51" t="s">
        <v>34</v>
      </c>
      <c r="U30" s="35"/>
    </row>
    <row r="31" spans="1:21" s="13" customFormat="1" ht="90" x14ac:dyDescent="0.25">
      <c r="A31" s="64">
        <v>132</v>
      </c>
      <c r="B31" s="49">
        <v>221</v>
      </c>
      <c r="C31" s="16">
        <v>166</v>
      </c>
      <c r="D31" s="11" t="s">
        <v>180</v>
      </c>
      <c r="E31" s="10" t="s">
        <v>50</v>
      </c>
      <c r="F31" s="11"/>
      <c r="G31" s="11" t="s">
        <v>181</v>
      </c>
      <c r="H31" s="32" t="s">
        <v>182</v>
      </c>
      <c r="I31" s="32" t="s">
        <v>146</v>
      </c>
      <c r="J31" s="32" t="s">
        <v>29</v>
      </c>
      <c r="K31" s="32" t="s">
        <v>146</v>
      </c>
      <c r="L31" s="15">
        <v>41899</v>
      </c>
      <c r="M31" s="25" t="s">
        <v>183</v>
      </c>
      <c r="N31" s="10" t="s">
        <v>184</v>
      </c>
      <c r="O31" s="24"/>
      <c r="P31" s="10" t="s">
        <v>185</v>
      </c>
      <c r="Q31" s="24"/>
      <c r="R31" s="30" t="str">
        <f t="shared" si="1"/>
        <v/>
      </c>
      <c r="S31" s="10" t="s">
        <v>33</v>
      </c>
      <c r="T31" s="51" t="s">
        <v>34</v>
      </c>
      <c r="U31" s="24"/>
    </row>
    <row r="32" spans="1:21" ht="118.5" customHeight="1" x14ac:dyDescent="0.25">
      <c r="A32" s="64">
        <v>133</v>
      </c>
      <c r="B32" s="49">
        <v>222</v>
      </c>
      <c r="C32" s="16">
        <v>167</v>
      </c>
      <c r="D32" s="11" t="s">
        <v>186</v>
      </c>
      <c r="E32" s="10" t="s">
        <v>50</v>
      </c>
      <c r="F32" s="11"/>
      <c r="G32" s="11" t="s">
        <v>187</v>
      </c>
      <c r="H32" s="32" t="s">
        <v>182</v>
      </c>
      <c r="I32" s="32" t="s">
        <v>146</v>
      </c>
      <c r="J32" s="32" t="s">
        <v>29</v>
      </c>
      <c r="K32" s="32" t="s">
        <v>146</v>
      </c>
      <c r="L32" s="15">
        <v>41899</v>
      </c>
      <c r="M32" s="10" t="s">
        <v>188</v>
      </c>
      <c r="N32" s="10" t="s">
        <v>189</v>
      </c>
      <c r="O32" s="24"/>
      <c r="P32" s="10" t="s">
        <v>190</v>
      </c>
      <c r="Q32" s="24"/>
      <c r="R32" s="30" t="str">
        <f t="shared" si="1"/>
        <v/>
      </c>
      <c r="S32" s="10" t="s">
        <v>33</v>
      </c>
      <c r="T32" s="51" t="s">
        <v>34</v>
      </c>
      <c r="U32" s="24"/>
    </row>
    <row r="33" spans="1:21" ht="125.25" customHeight="1" x14ac:dyDescent="0.25">
      <c r="A33" s="64">
        <v>134</v>
      </c>
      <c r="B33" s="49">
        <v>224</v>
      </c>
      <c r="C33" s="16">
        <v>172</v>
      </c>
      <c r="D33" s="11" t="s">
        <v>191</v>
      </c>
      <c r="E33" s="10" t="s">
        <v>50</v>
      </c>
      <c r="F33" s="11"/>
      <c r="G33" s="11" t="s">
        <v>192</v>
      </c>
      <c r="H33" s="32" t="s">
        <v>182</v>
      </c>
      <c r="I33" s="32" t="s">
        <v>146</v>
      </c>
      <c r="J33" s="32" t="s">
        <v>29</v>
      </c>
      <c r="K33" s="32" t="s">
        <v>146</v>
      </c>
      <c r="L33" s="14">
        <v>41899</v>
      </c>
      <c r="M33" s="25" t="s">
        <v>193</v>
      </c>
      <c r="N33" s="25" t="s">
        <v>194</v>
      </c>
      <c r="O33" s="24"/>
      <c r="P33" s="10" t="s">
        <v>195</v>
      </c>
      <c r="Q33" s="24"/>
      <c r="R33" s="30" t="str">
        <f t="shared" si="1"/>
        <v/>
      </c>
      <c r="S33" s="10" t="s">
        <v>33</v>
      </c>
      <c r="T33" s="51" t="s">
        <v>34</v>
      </c>
      <c r="U33" s="24"/>
    </row>
    <row r="34" spans="1:21" ht="124.5" customHeight="1" x14ac:dyDescent="0.25">
      <c r="A34" s="64">
        <v>135</v>
      </c>
      <c r="B34" s="49">
        <v>226</v>
      </c>
      <c r="C34" s="16">
        <v>175</v>
      </c>
      <c r="D34" s="11" t="s">
        <v>196</v>
      </c>
      <c r="E34" s="10" t="s">
        <v>50</v>
      </c>
      <c r="F34" s="11"/>
      <c r="G34" s="11" t="s">
        <v>197</v>
      </c>
      <c r="H34" s="32" t="s">
        <v>198</v>
      </c>
      <c r="I34" s="32" t="s">
        <v>146</v>
      </c>
      <c r="J34" s="32" t="s">
        <v>29</v>
      </c>
      <c r="K34" s="32" t="s">
        <v>146</v>
      </c>
      <c r="L34" s="14">
        <v>41899</v>
      </c>
      <c r="M34" s="10" t="s">
        <v>199</v>
      </c>
      <c r="N34" s="10" t="s">
        <v>200</v>
      </c>
      <c r="O34" s="24"/>
      <c r="P34" s="10" t="s">
        <v>201</v>
      </c>
      <c r="Q34" s="24"/>
      <c r="R34" s="30" t="str">
        <f t="shared" si="1"/>
        <v/>
      </c>
      <c r="S34" s="10" t="s">
        <v>33</v>
      </c>
      <c r="T34" s="51" t="s">
        <v>34</v>
      </c>
      <c r="U34" s="24"/>
    </row>
    <row r="35" spans="1:21" ht="155.25" customHeight="1" x14ac:dyDescent="0.25">
      <c r="A35" s="64">
        <v>136</v>
      </c>
      <c r="B35" s="49">
        <v>227</v>
      </c>
      <c r="C35" s="16">
        <v>177</v>
      </c>
      <c r="D35" s="11" t="s">
        <v>202</v>
      </c>
      <c r="E35" s="10" t="s">
        <v>50</v>
      </c>
      <c r="F35" s="11"/>
      <c r="G35" s="11" t="s">
        <v>203</v>
      </c>
      <c r="H35" s="32" t="s">
        <v>176</v>
      </c>
      <c r="I35" s="32" t="s">
        <v>146</v>
      </c>
      <c r="J35" s="32" t="s">
        <v>29</v>
      </c>
      <c r="K35" s="32" t="s">
        <v>146</v>
      </c>
      <c r="L35" s="14">
        <v>35611</v>
      </c>
      <c r="M35" s="10" t="s">
        <v>204</v>
      </c>
      <c r="N35" s="10" t="s">
        <v>205</v>
      </c>
      <c r="O35" s="24"/>
      <c r="P35" s="10" t="s">
        <v>206</v>
      </c>
      <c r="Q35" s="24"/>
      <c r="R35" s="30" t="str">
        <f t="shared" si="1"/>
        <v/>
      </c>
      <c r="S35" s="10" t="s">
        <v>33</v>
      </c>
      <c r="T35" s="51" t="s">
        <v>34</v>
      </c>
      <c r="U35" s="24"/>
    </row>
    <row r="36" spans="1:21" s="13" customFormat="1" ht="90" x14ac:dyDescent="0.25">
      <c r="A36" s="64">
        <v>137</v>
      </c>
      <c r="B36" s="49">
        <v>213</v>
      </c>
      <c r="C36" s="36">
        <v>96</v>
      </c>
      <c r="D36" s="10" t="s">
        <v>207</v>
      </c>
      <c r="E36" s="10" t="s">
        <v>50</v>
      </c>
      <c r="F36" s="10" t="s">
        <v>208</v>
      </c>
      <c r="G36" s="10" t="s">
        <v>144</v>
      </c>
      <c r="H36" s="10" t="s">
        <v>145</v>
      </c>
      <c r="I36" s="25" t="s">
        <v>146</v>
      </c>
      <c r="J36" s="32" t="s">
        <v>29</v>
      </c>
      <c r="K36" s="25" t="s">
        <v>146</v>
      </c>
      <c r="L36" s="15">
        <v>41899</v>
      </c>
      <c r="M36" s="3" t="s">
        <v>209</v>
      </c>
      <c r="N36" s="3" t="s">
        <v>210</v>
      </c>
      <c r="O36" s="24"/>
      <c r="P36" s="10" t="s">
        <v>211</v>
      </c>
      <c r="Q36" s="24"/>
      <c r="R36" s="30" t="str">
        <f t="shared" si="1"/>
        <v/>
      </c>
      <c r="S36" s="10" t="s">
        <v>33</v>
      </c>
      <c r="T36" s="51" t="s">
        <v>34</v>
      </c>
      <c r="U36" s="24"/>
    </row>
    <row r="37" spans="1:21" s="13" customFormat="1" ht="123.75" customHeight="1" x14ac:dyDescent="0.25">
      <c r="A37" s="64">
        <v>138</v>
      </c>
      <c r="B37" s="49">
        <v>215</v>
      </c>
      <c r="C37" s="36">
        <v>98</v>
      </c>
      <c r="D37" s="10" t="s">
        <v>212</v>
      </c>
      <c r="E37" s="10" t="s">
        <v>50</v>
      </c>
      <c r="F37" s="10" t="s">
        <v>213</v>
      </c>
      <c r="G37" s="10" t="s">
        <v>214</v>
      </c>
      <c r="H37" s="10" t="s">
        <v>145</v>
      </c>
      <c r="I37" s="25" t="s">
        <v>146</v>
      </c>
      <c r="J37" s="32" t="s">
        <v>29</v>
      </c>
      <c r="K37" s="25" t="s">
        <v>146</v>
      </c>
      <c r="L37" s="15">
        <v>41899</v>
      </c>
      <c r="M37" s="3" t="s">
        <v>215</v>
      </c>
      <c r="N37" s="31" t="s">
        <v>216</v>
      </c>
      <c r="O37" s="24"/>
      <c r="P37" s="25" t="s">
        <v>217</v>
      </c>
      <c r="Q37" s="24"/>
      <c r="R37" s="30" t="str">
        <f t="shared" si="1"/>
        <v/>
      </c>
      <c r="S37" s="10" t="s">
        <v>33</v>
      </c>
      <c r="T37" s="51" t="s">
        <v>34</v>
      </c>
      <c r="U37" s="35"/>
    </row>
    <row r="38" spans="1:21" s="13" customFormat="1" ht="123.75" customHeight="1" x14ac:dyDescent="0.25">
      <c r="A38" s="64">
        <v>139</v>
      </c>
      <c r="B38" s="49">
        <v>216</v>
      </c>
      <c r="C38" s="16">
        <v>168</v>
      </c>
      <c r="D38" s="11" t="s">
        <v>218</v>
      </c>
      <c r="E38" s="10" t="s">
        <v>50</v>
      </c>
      <c r="F38" s="11"/>
      <c r="G38" s="11" t="s">
        <v>219</v>
      </c>
      <c r="H38" s="11" t="s">
        <v>145</v>
      </c>
      <c r="I38" s="32" t="s">
        <v>146</v>
      </c>
      <c r="J38" s="32" t="s">
        <v>29</v>
      </c>
      <c r="K38" s="32" t="s">
        <v>146</v>
      </c>
      <c r="L38" s="15">
        <v>41899</v>
      </c>
      <c r="M38" s="25" t="s">
        <v>220</v>
      </c>
      <c r="N38" s="25" t="s">
        <v>1412</v>
      </c>
      <c r="O38" s="24"/>
      <c r="P38" s="25" t="s">
        <v>221</v>
      </c>
      <c r="Q38" s="24"/>
      <c r="R38" s="30" t="str">
        <f t="shared" si="1"/>
        <v/>
      </c>
      <c r="S38" s="10" t="s">
        <v>33</v>
      </c>
      <c r="T38" s="51" t="s">
        <v>34</v>
      </c>
      <c r="U38" s="35"/>
    </row>
    <row r="39" spans="1:21" ht="125.25" customHeight="1" x14ac:dyDescent="0.25">
      <c r="A39" s="65">
        <v>146</v>
      </c>
      <c r="B39" s="49">
        <v>175</v>
      </c>
      <c r="C39" s="16">
        <v>133</v>
      </c>
      <c r="D39" s="10" t="s">
        <v>222</v>
      </c>
      <c r="E39" s="10"/>
      <c r="F39" s="10" t="s">
        <v>223</v>
      </c>
      <c r="G39" s="10" t="s">
        <v>224</v>
      </c>
      <c r="H39" s="10" t="s">
        <v>225</v>
      </c>
      <c r="I39" s="25" t="s">
        <v>105</v>
      </c>
      <c r="J39" s="25" t="s">
        <v>29</v>
      </c>
      <c r="K39" s="25" t="s">
        <v>226</v>
      </c>
      <c r="L39" s="15">
        <v>42276</v>
      </c>
      <c r="M39" s="3" t="s">
        <v>227</v>
      </c>
      <c r="N39" s="3" t="s">
        <v>228</v>
      </c>
      <c r="O39" s="24"/>
      <c r="P39" s="10" t="s">
        <v>229</v>
      </c>
      <c r="Q39" s="24"/>
      <c r="R39" s="30" t="str">
        <f t="shared" si="1"/>
        <v/>
      </c>
      <c r="S39" s="10" t="s">
        <v>33</v>
      </c>
      <c r="T39" s="51" t="s">
        <v>34</v>
      </c>
      <c r="U39" s="24"/>
    </row>
    <row r="40" spans="1:21" ht="132.75" customHeight="1" x14ac:dyDescent="0.25">
      <c r="A40" s="65">
        <v>147</v>
      </c>
      <c r="B40" s="49">
        <v>174</v>
      </c>
      <c r="C40" s="16">
        <v>134</v>
      </c>
      <c r="D40" s="10" t="s">
        <v>230</v>
      </c>
      <c r="E40" s="10" t="s">
        <v>231</v>
      </c>
      <c r="F40" s="10" t="s">
        <v>232</v>
      </c>
      <c r="G40" s="10" t="s">
        <v>233</v>
      </c>
      <c r="H40" s="10" t="s">
        <v>234</v>
      </c>
      <c r="I40" s="25" t="s">
        <v>226</v>
      </c>
      <c r="J40" s="25" t="s">
        <v>29</v>
      </c>
      <c r="K40" s="25" t="s">
        <v>226</v>
      </c>
      <c r="L40" s="10" t="s">
        <v>235</v>
      </c>
      <c r="M40" s="3" t="s">
        <v>236</v>
      </c>
      <c r="N40" s="3" t="s">
        <v>237</v>
      </c>
      <c r="O40" s="24"/>
      <c r="P40" s="10" t="s">
        <v>238</v>
      </c>
      <c r="Q40" s="24"/>
      <c r="R40" s="30" t="str">
        <f t="shared" si="1"/>
        <v/>
      </c>
      <c r="S40" s="10" t="s">
        <v>33</v>
      </c>
      <c r="T40" s="51" t="s">
        <v>34</v>
      </c>
      <c r="U40" s="24"/>
    </row>
    <row r="41" spans="1:21" ht="125.25" customHeight="1" x14ac:dyDescent="0.25">
      <c r="A41" s="65">
        <v>148</v>
      </c>
      <c r="B41" s="49">
        <v>176</v>
      </c>
      <c r="C41" s="16">
        <v>254</v>
      </c>
      <c r="D41" s="11" t="s">
        <v>239</v>
      </c>
      <c r="E41" s="10" t="s">
        <v>231</v>
      </c>
      <c r="F41" s="11"/>
      <c r="G41" s="11" t="s">
        <v>240</v>
      </c>
      <c r="H41" s="11" t="s">
        <v>234</v>
      </c>
      <c r="I41" s="32" t="s">
        <v>226</v>
      </c>
      <c r="J41" s="25" t="s">
        <v>29</v>
      </c>
      <c r="K41" s="32" t="s">
        <v>226</v>
      </c>
      <c r="L41" s="14">
        <v>42276</v>
      </c>
      <c r="M41" s="10" t="s">
        <v>241</v>
      </c>
      <c r="N41" s="10" t="s">
        <v>237</v>
      </c>
      <c r="O41" s="24"/>
      <c r="P41" s="10" t="s">
        <v>242</v>
      </c>
      <c r="Q41" s="24"/>
      <c r="R41" s="30" t="str">
        <f t="shared" si="1"/>
        <v/>
      </c>
      <c r="S41" s="10" t="s">
        <v>33</v>
      </c>
      <c r="T41" s="51" t="s">
        <v>34</v>
      </c>
      <c r="U41" s="24"/>
    </row>
    <row r="42" spans="1:21" ht="127.5" customHeight="1" x14ac:dyDescent="0.25">
      <c r="A42" s="65">
        <v>149</v>
      </c>
      <c r="B42" s="49">
        <v>177</v>
      </c>
      <c r="C42" s="16">
        <v>255</v>
      </c>
      <c r="D42" s="11" t="s">
        <v>243</v>
      </c>
      <c r="E42" s="10" t="s">
        <v>231</v>
      </c>
      <c r="F42" s="11"/>
      <c r="G42" s="11" t="s">
        <v>244</v>
      </c>
      <c r="H42" s="11" t="s">
        <v>234</v>
      </c>
      <c r="I42" s="32" t="s">
        <v>226</v>
      </c>
      <c r="J42" s="25" t="s">
        <v>29</v>
      </c>
      <c r="K42" s="32" t="s">
        <v>226</v>
      </c>
      <c r="L42" s="14">
        <v>42276</v>
      </c>
      <c r="M42" s="10" t="s">
        <v>245</v>
      </c>
      <c r="N42" s="10" t="s">
        <v>237</v>
      </c>
      <c r="O42" s="24"/>
      <c r="P42" s="10" t="s">
        <v>246</v>
      </c>
      <c r="Q42" s="24"/>
      <c r="R42" s="30" t="str">
        <f t="shared" si="1"/>
        <v/>
      </c>
      <c r="S42" s="10" t="s">
        <v>33</v>
      </c>
      <c r="T42" s="51" t="s">
        <v>34</v>
      </c>
      <c r="U42" s="24"/>
    </row>
    <row r="43" spans="1:21" ht="147.75" customHeight="1" x14ac:dyDescent="0.25">
      <c r="A43" s="65">
        <v>150</v>
      </c>
      <c r="B43" s="49">
        <v>180</v>
      </c>
      <c r="C43" s="16">
        <v>258</v>
      </c>
      <c r="D43" s="10" t="s">
        <v>247</v>
      </c>
      <c r="E43" s="10" t="s">
        <v>231</v>
      </c>
      <c r="F43" s="10"/>
      <c r="G43" s="10" t="s">
        <v>248</v>
      </c>
      <c r="H43" s="10" t="s">
        <v>234</v>
      </c>
      <c r="I43" s="25" t="s">
        <v>226</v>
      </c>
      <c r="J43" s="25" t="s">
        <v>29</v>
      </c>
      <c r="K43" s="25" t="s">
        <v>226</v>
      </c>
      <c r="L43" s="15">
        <v>35825</v>
      </c>
      <c r="M43" s="10" t="s">
        <v>249</v>
      </c>
      <c r="N43" s="10" t="s">
        <v>237</v>
      </c>
      <c r="O43" s="24"/>
      <c r="P43" s="10" t="s">
        <v>250</v>
      </c>
      <c r="Q43" s="24"/>
      <c r="R43" s="30" t="str">
        <f t="shared" si="1"/>
        <v/>
      </c>
      <c r="S43" s="10" t="s">
        <v>33</v>
      </c>
      <c r="T43" s="51" t="s">
        <v>34</v>
      </c>
      <c r="U43" s="24"/>
    </row>
    <row r="44" spans="1:21" ht="125.25" customHeight="1" x14ac:dyDescent="0.25">
      <c r="A44" s="65">
        <v>156</v>
      </c>
      <c r="B44" s="49">
        <v>184</v>
      </c>
      <c r="C44" s="16">
        <v>239</v>
      </c>
      <c r="D44" s="17" t="s">
        <v>251</v>
      </c>
      <c r="E44" s="10" t="s">
        <v>50</v>
      </c>
      <c r="F44" s="17"/>
      <c r="G44" s="10" t="s">
        <v>252</v>
      </c>
      <c r="H44" s="25" t="s">
        <v>145</v>
      </c>
      <c r="I44" s="25" t="s">
        <v>145</v>
      </c>
      <c r="J44" s="25" t="s">
        <v>29</v>
      </c>
      <c r="K44" s="25" t="s">
        <v>145</v>
      </c>
      <c r="L44" s="15">
        <v>39176</v>
      </c>
      <c r="M44" s="9" t="s">
        <v>253</v>
      </c>
      <c r="N44" s="9" t="s">
        <v>254</v>
      </c>
      <c r="O44" s="24"/>
      <c r="P44" s="10" t="s">
        <v>255</v>
      </c>
      <c r="Q44" s="24"/>
      <c r="R44" s="30" t="str">
        <f t="shared" si="1"/>
        <v/>
      </c>
      <c r="S44" s="10" t="s">
        <v>33</v>
      </c>
      <c r="T44" s="51" t="s">
        <v>34</v>
      </c>
      <c r="U44" s="24"/>
    </row>
    <row r="45" spans="1:21" s="13" customFormat="1" ht="127.5" customHeight="1" x14ac:dyDescent="0.25">
      <c r="A45" s="65">
        <v>157</v>
      </c>
      <c r="B45" s="49">
        <v>191</v>
      </c>
      <c r="C45" s="16">
        <v>227</v>
      </c>
      <c r="D45" s="11" t="s">
        <v>256</v>
      </c>
      <c r="E45" s="11" t="s">
        <v>257</v>
      </c>
      <c r="F45" s="11"/>
      <c r="G45" s="11" t="s">
        <v>258</v>
      </c>
      <c r="H45" s="11" t="s">
        <v>145</v>
      </c>
      <c r="I45" s="25" t="s">
        <v>145</v>
      </c>
      <c r="J45" s="25" t="s">
        <v>29</v>
      </c>
      <c r="K45" s="25" t="s">
        <v>145</v>
      </c>
      <c r="L45" s="14">
        <v>42276</v>
      </c>
      <c r="M45" s="9" t="s">
        <v>259</v>
      </c>
      <c r="N45" s="9" t="s">
        <v>260</v>
      </c>
      <c r="O45" s="24"/>
      <c r="P45" s="10" t="s">
        <v>261</v>
      </c>
      <c r="Q45" s="24"/>
      <c r="R45" s="30" t="str">
        <f t="shared" si="1"/>
        <v/>
      </c>
      <c r="S45" s="10" t="s">
        <v>33</v>
      </c>
      <c r="T45" s="51" t="s">
        <v>34</v>
      </c>
      <c r="U45" s="24"/>
    </row>
    <row r="46" spans="1:21" s="13" customFormat="1" ht="126" customHeight="1" x14ac:dyDescent="0.25">
      <c r="A46" s="65">
        <v>158</v>
      </c>
      <c r="B46" s="49">
        <v>192</v>
      </c>
      <c r="C46" s="16">
        <v>228</v>
      </c>
      <c r="D46" s="10" t="s">
        <v>262</v>
      </c>
      <c r="E46" s="11" t="s">
        <v>257</v>
      </c>
      <c r="F46" s="10"/>
      <c r="G46" s="10" t="s">
        <v>263</v>
      </c>
      <c r="H46" s="10" t="s">
        <v>145</v>
      </c>
      <c r="I46" s="25" t="s">
        <v>145</v>
      </c>
      <c r="J46" s="25" t="s">
        <v>29</v>
      </c>
      <c r="K46" s="25" t="s">
        <v>145</v>
      </c>
      <c r="L46" s="15">
        <v>41899</v>
      </c>
      <c r="M46" s="9" t="s">
        <v>264</v>
      </c>
      <c r="N46" s="9" t="s">
        <v>265</v>
      </c>
      <c r="O46" s="24"/>
      <c r="P46" s="10" t="s">
        <v>266</v>
      </c>
      <c r="Q46" s="24"/>
      <c r="R46" s="30" t="str">
        <f t="shared" si="1"/>
        <v/>
      </c>
      <c r="S46" s="10" t="s">
        <v>33</v>
      </c>
      <c r="T46" s="51" t="s">
        <v>34</v>
      </c>
      <c r="U46" s="24"/>
    </row>
    <row r="47" spans="1:21" s="13" customFormat="1" ht="125.25" customHeight="1" x14ac:dyDescent="0.25">
      <c r="A47" s="65">
        <v>159</v>
      </c>
      <c r="B47" s="49">
        <v>193</v>
      </c>
      <c r="C47" s="16">
        <v>229</v>
      </c>
      <c r="D47" s="10" t="s">
        <v>267</v>
      </c>
      <c r="E47" s="11" t="s">
        <v>257</v>
      </c>
      <c r="F47" s="10"/>
      <c r="G47" s="10" t="s">
        <v>268</v>
      </c>
      <c r="H47" s="10" t="s">
        <v>145</v>
      </c>
      <c r="I47" s="25" t="s">
        <v>145</v>
      </c>
      <c r="J47" s="25" t="s">
        <v>29</v>
      </c>
      <c r="K47" s="25" t="s">
        <v>145</v>
      </c>
      <c r="L47" s="15">
        <v>41899</v>
      </c>
      <c r="M47" s="9" t="s">
        <v>269</v>
      </c>
      <c r="N47" s="9" t="s">
        <v>270</v>
      </c>
      <c r="O47" s="24"/>
      <c r="P47" s="10" t="s">
        <v>271</v>
      </c>
      <c r="Q47" s="24"/>
      <c r="R47" s="30" t="str">
        <f t="shared" si="1"/>
        <v/>
      </c>
      <c r="S47" s="10" t="s">
        <v>33</v>
      </c>
      <c r="T47" s="51" t="s">
        <v>34</v>
      </c>
      <c r="U47" s="24"/>
    </row>
    <row r="48" spans="1:21" ht="123.75" customHeight="1" x14ac:dyDescent="0.25">
      <c r="A48" s="65">
        <v>160</v>
      </c>
      <c r="B48" s="49">
        <v>194</v>
      </c>
      <c r="C48" s="16">
        <v>235</v>
      </c>
      <c r="D48" s="11" t="s">
        <v>272</v>
      </c>
      <c r="E48" s="11" t="s">
        <v>257</v>
      </c>
      <c r="F48" s="11"/>
      <c r="G48" s="11" t="s">
        <v>273</v>
      </c>
      <c r="H48" s="11" t="s">
        <v>145</v>
      </c>
      <c r="I48" s="32" t="s">
        <v>145</v>
      </c>
      <c r="J48" s="25" t="s">
        <v>29</v>
      </c>
      <c r="K48" s="32" t="s">
        <v>145</v>
      </c>
      <c r="L48" s="14">
        <v>42276</v>
      </c>
      <c r="M48" s="9" t="s">
        <v>274</v>
      </c>
      <c r="N48" s="9" t="s">
        <v>270</v>
      </c>
      <c r="O48" s="24"/>
      <c r="P48" s="10" t="s">
        <v>275</v>
      </c>
      <c r="Q48" s="24"/>
      <c r="R48" s="30" t="str">
        <f t="shared" si="1"/>
        <v/>
      </c>
      <c r="S48" s="10" t="s">
        <v>33</v>
      </c>
      <c r="T48" s="51" t="s">
        <v>34</v>
      </c>
      <c r="U48" s="24"/>
    </row>
    <row r="49" spans="1:21" ht="123.75" customHeight="1" x14ac:dyDescent="0.25">
      <c r="A49" s="65">
        <v>161</v>
      </c>
      <c r="B49" s="49">
        <v>195</v>
      </c>
      <c r="C49" s="16">
        <v>262</v>
      </c>
      <c r="D49" s="17" t="s">
        <v>276</v>
      </c>
      <c r="E49" s="17" t="s">
        <v>277</v>
      </c>
      <c r="F49" s="17"/>
      <c r="G49" s="10" t="s">
        <v>278</v>
      </c>
      <c r="H49" s="10" t="s">
        <v>145</v>
      </c>
      <c r="I49" s="25" t="s">
        <v>105</v>
      </c>
      <c r="J49" s="25" t="s">
        <v>29</v>
      </c>
      <c r="K49" s="25" t="s">
        <v>145</v>
      </c>
      <c r="L49" s="15">
        <v>42613</v>
      </c>
      <c r="M49" s="3" t="s">
        <v>279</v>
      </c>
      <c r="N49" s="9" t="s">
        <v>270</v>
      </c>
      <c r="O49" s="24"/>
      <c r="P49" s="10" t="s">
        <v>280</v>
      </c>
      <c r="Q49" s="24"/>
      <c r="R49" s="30" t="str">
        <f t="shared" si="1"/>
        <v/>
      </c>
      <c r="S49" s="10" t="s">
        <v>33</v>
      </c>
      <c r="T49" s="51" t="s">
        <v>34</v>
      </c>
      <c r="U49" s="24"/>
    </row>
    <row r="50" spans="1:21" ht="123.75" customHeight="1" x14ac:dyDescent="0.25">
      <c r="A50" s="65">
        <v>162</v>
      </c>
      <c r="B50" s="49">
        <v>196</v>
      </c>
      <c r="C50" s="16">
        <v>266</v>
      </c>
      <c r="D50" s="17" t="s">
        <v>281</v>
      </c>
      <c r="E50" s="17" t="s">
        <v>50</v>
      </c>
      <c r="F50" s="17"/>
      <c r="G50" s="10" t="s">
        <v>282</v>
      </c>
      <c r="H50" s="10" t="s">
        <v>145</v>
      </c>
      <c r="I50" s="25" t="s">
        <v>105</v>
      </c>
      <c r="J50" s="25" t="s">
        <v>29</v>
      </c>
      <c r="K50" s="25" t="s">
        <v>145</v>
      </c>
      <c r="L50" s="15">
        <v>41899</v>
      </c>
      <c r="M50" s="25" t="s">
        <v>283</v>
      </c>
      <c r="N50" s="34" t="s">
        <v>270</v>
      </c>
      <c r="O50" s="24"/>
      <c r="P50" s="10" t="s">
        <v>284</v>
      </c>
      <c r="Q50" s="24"/>
      <c r="R50" s="30" t="str">
        <f t="shared" si="1"/>
        <v/>
      </c>
      <c r="S50" s="10" t="s">
        <v>33</v>
      </c>
      <c r="T50" s="51" t="s">
        <v>34</v>
      </c>
      <c r="U50" s="35"/>
    </row>
    <row r="51" spans="1:21" s="13" customFormat="1" ht="126" customHeight="1" x14ac:dyDescent="0.25">
      <c r="A51" s="65">
        <v>163</v>
      </c>
      <c r="B51" s="49">
        <v>197</v>
      </c>
      <c r="C51" s="16">
        <v>284</v>
      </c>
      <c r="D51" s="10" t="s">
        <v>285</v>
      </c>
      <c r="E51" s="9" t="s">
        <v>36</v>
      </c>
      <c r="F51" s="10" t="s">
        <v>286</v>
      </c>
      <c r="G51" s="10" t="s">
        <v>287</v>
      </c>
      <c r="H51" s="10" t="s">
        <v>145</v>
      </c>
      <c r="I51" s="25" t="s">
        <v>145</v>
      </c>
      <c r="J51" s="25" t="s">
        <v>29</v>
      </c>
      <c r="K51" s="25" t="s">
        <v>145</v>
      </c>
      <c r="L51" s="15">
        <v>40544</v>
      </c>
      <c r="M51" s="23" t="s">
        <v>288</v>
      </c>
      <c r="N51" s="45" t="s">
        <v>289</v>
      </c>
      <c r="O51" s="24"/>
      <c r="P51" s="25" t="s">
        <v>290</v>
      </c>
      <c r="Q51" s="24"/>
      <c r="R51" s="30" t="str">
        <f t="shared" si="1"/>
        <v/>
      </c>
      <c r="S51" s="10" t="s">
        <v>33</v>
      </c>
      <c r="T51" s="51" t="s">
        <v>34</v>
      </c>
      <c r="U51" s="35"/>
    </row>
    <row r="52" spans="1:21" s="13" customFormat="1" ht="120" customHeight="1" x14ac:dyDescent="0.25">
      <c r="A52" s="65">
        <v>164</v>
      </c>
      <c r="B52" s="49">
        <v>198</v>
      </c>
      <c r="C52" s="16">
        <v>307</v>
      </c>
      <c r="D52" s="11" t="s">
        <v>291</v>
      </c>
      <c r="E52" s="11" t="s">
        <v>36</v>
      </c>
      <c r="F52" s="11"/>
      <c r="G52" s="11" t="s">
        <v>292</v>
      </c>
      <c r="H52" s="11" t="s">
        <v>145</v>
      </c>
      <c r="I52" s="32" t="s">
        <v>145</v>
      </c>
      <c r="J52" s="25" t="s">
        <v>29</v>
      </c>
      <c r="K52" s="32" t="s">
        <v>145</v>
      </c>
      <c r="L52" s="14">
        <v>36431</v>
      </c>
      <c r="M52" s="9" t="s">
        <v>293</v>
      </c>
      <c r="N52" s="34" t="s">
        <v>294</v>
      </c>
      <c r="O52" s="24"/>
      <c r="P52" s="25" t="s">
        <v>295</v>
      </c>
      <c r="Q52" s="24"/>
      <c r="R52" s="30" t="str">
        <f>IF(O52="Yes",(IF(Q52="yes","Sponsor Certified Compliant - Documentation Required",IF(Q52="No","Sponsor Certified Not Compliant",""))),IF(O52="No",IF(Q52&lt;&gt;"","Do not answer Question 2","Sponsor Certified Not Applicable"),""))</f>
        <v/>
      </c>
      <c r="S52" s="10" t="s">
        <v>60</v>
      </c>
      <c r="T52" s="51" t="s">
        <v>34</v>
      </c>
      <c r="U52" s="35"/>
    </row>
    <row r="53" spans="1:21" s="13" customFormat="1" ht="122.25" customHeight="1" x14ac:dyDescent="0.25">
      <c r="A53" s="65">
        <v>165</v>
      </c>
      <c r="B53" s="49">
        <v>199</v>
      </c>
      <c r="C53" s="16">
        <v>203</v>
      </c>
      <c r="D53" s="10" t="s">
        <v>296</v>
      </c>
      <c r="E53" s="10" t="s">
        <v>50</v>
      </c>
      <c r="F53" s="10"/>
      <c r="G53" s="10" t="s">
        <v>297</v>
      </c>
      <c r="H53" s="10" t="s">
        <v>145</v>
      </c>
      <c r="I53" s="25" t="s">
        <v>145</v>
      </c>
      <c r="J53" s="25" t="s">
        <v>29</v>
      </c>
      <c r="K53" s="25" t="s">
        <v>145</v>
      </c>
      <c r="L53" s="15">
        <v>41899</v>
      </c>
      <c r="M53" s="9" t="s">
        <v>298</v>
      </c>
      <c r="N53" s="9" t="s">
        <v>270</v>
      </c>
      <c r="O53" s="24"/>
      <c r="P53" s="10" t="s">
        <v>299</v>
      </c>
      <c r="Q53" s="24"/>
      <c r="R53" s="30" t="str">
        <f>IF(O53="Yes",(IF(Q53="yes","Sponsor Certified Compliant",IF(Q53="No","Sponsor Certified Not Compliant",""))),IF(O53="No",IF(Q53&lt;&gt;"","Do not answer Question 2","Sponsor Certified Not Applicable"),""))</f>
        <v/>
      </c>
      <c r="S53" s="10" t="s">
        <v>33</v>
      </c>
      <c r="T53" s="51" t="s">
        <v>34</v>
      </c>
      <c r="U53" s="24"/>
    </row>
    <row r="54" spans="1:21" s="13" customFormat="1" ht="123.75" customHeight="1" x14ac:dyDescent="0.25">
      <c r="A54" s="64">
        <v>171</v>
      </c>
      <c r="B54" s="49">
        <v>118</v>
      </c>
      <c r="C54" s="16">
        <v>110</v>
      </c>
      <c r="D54" s="10" t="s">
        <v>300</v>
      </c>
      <c r="E54" s="11" t="s">
        <v>301</v>
      </c>
      <c r="F54" s="10" t="s">
        <v>302</v>
      </c>
      <c r="G54" s="10" t="s">
        <v>303</v>
      </c>
      <c r="H54" s="10" t="s">
        <v>27</v>
      </c>
      <c r="I54" s="25" t="s">
        <v>304</v>
      </c>
      <c r="J54" s="25" t="s">
        <v>29</v>
      </c>
      <c r="K54" s="25" t="s">
        <v>304</v>
      </c>
      <c r="L54" s="15">
        <v>41821</v>
      </c>
      <c r="M54" s="3" t="s">
        <v>305</v>
      </c>
      <c r="N54" s="3" t="s">
        <v>306</v>
      </c>
      <c r="O54" s="24"/>
      <c r="P54" s="28"/>
      <c r="Q54" s="28"/>
      <c r="R54" s="30" t="str">
        <f>IF(O54="Yes","Sponsor Certified Compliant - Documentation Required",IF(O54="No","Sponsor Certified Not Compliant",""))</f>
        <v/>
      </c>
      <c r="S54" s="10" t="s">
        <v>60</v>
      </c>
      <c r="T54" s="51" t="s">
        <v>34</v>
      </c>
      <c r="U54" s="24"/>
    </row>
    <row r="55" spans="1:21" s="13" customFormat="1" ht="132.75" customHeight="1" x14ac:dyDescent="0.25">
      <c r="A55" s="64">
        <v>172</v>
      </c>
      <c r="B55" s="49">
        <v>119</v>
      </c>
      <c r="C55" s="16">
        <v>111</v>
      </c>
      <c r="D55" s="10" t="s">
        <v>307</v>
      </c>
      <c r="E55" s="11" t="s">
        <v>301</v>
      </c>
      <c r="F55" s="10" t="s">
        <v>308</v>
      </c>
      <c r="G55" s="10" t="s">
        <v>309</v>
      </c>
      <c r="H55" s="10" t="s">
        <v>27</v>
      </c>
      <c r="I55" s="25" t="s">
        <v>304</v>
      </c>
      <c r="J55" s="25" t="s">
        <v>29</v>
      </c>
      <c r="K55" s="25" t="s">
        <v>304</v>
      </c>
      <c r="L55" s="15">
        <v>41821</v>
      </c>
      <c r="M55" s="3" t="s">
        <v>310</v>
      </c>
      <c r="N55" s="3" t="s">
        <v>311</v>
      </c>
      <c r="O55" s="24"/>
      <c r="P55" s="28"/>
      <c r="Q55" s="28"/>
      <c r="R55" s="30" t="str">
        <f>IF(O55="Yes","Sponsor Certified Compliant - Documentation Required",IF(O55="No","Sponsor Certified Not Compliant",""))</f>
        <v/>
      </c>
      <c r="S55" s="10" t="s">
        <v>60</v>
      </c>
      <c r="T55" s="51" t="s">
        <v>34</v>
      </c>
      <c r="U55" s="24"/>
    </row>
    <row r="56" spans="1:21" s="13" customFormat="1" ht="142.5" customHeight="1" x14ac:dyDescent="0.25">
      <c r="A56" s="64">
        <v>173</v>
      </c>
      <c r="B56" s="49">
        <v>120</v>
      </c>
      <c r="C56" s="16">
        <v>112</v>
      </c>
      <c r="D56" s="10" t="s">
        <v>312</v>
      </c>
      <c r="E56" s="11" t="s">
        <v>301</v>
      </c>
      <c r="F56" s="10" t="s">
        <v>313</v>
      </c>
      <c r="G56" s="10" t="s">
        <v>314</v>
      </c>
      <c r="H56" s="10" t="s">
        <v>27</v>
      </c>
      <c r="I56" s="25" t="s">
        <v>304</v>
      </c>
      <c r="J56" s="25" t="s">
        <v>29</v>
      </c>
      <c r="K56" s="25" t="s">
        <v>304</v>
      </c>
      <c r="L56" s="15">
        <v>41821</v>
      </c>
      <c r="M56" s="3" t="s">
        <v>315</v>
      </c>
      <c r="N56" s="31" t="s">
        <v>316</v>
      </c>
      <c r="O56" s="24"/>
      <c r="P56" s="28"/>
      <c r="Q56" s="28"/>
      <c r="R56" s="30" t="str">
        <f>IF(O56="Yes","Sponsor Certified Compliant",IF(O56="No","Sponsor Certified Not Compliant",""))</f>
        <v/>
      </c>
      <c r="S56" s="10" t="s">
        <v>33</v>
      </c>
      <c r="T56" s="51" t="s">
        <v>34</v>
      </c>
      <c r="U56" s="35"/>
    </row>
    <row r="57" spans="1:21" s="13" customFormat="1" ht="126" customHeight="1" x14ac:dyDescent="0.25">
      <c r="A57" s="64">
        <v>174</v>
      </c>
      <c r="B57" s="49">
        <v>121</v>
      </c>
      <c r="C57" s="16">
        <v>113</v>
      </c>
      <c r="D57" s="10" t="s">
        <v>317</v>
      </c>
      <c r="E57" s="11" t="s">
        <v>301</v>
      </c>
      <c r="F57" s="10" t="s">
        <v>318</v>
      </c>
      <c r="G57" s="10" t="s">
        <v>319</v>
      </c>
      <c r="H57" s="10" t="s">
        <v>27</v>
      </c>
      <c r="I57" s="25" t="s">
        <v>304</v>
      </c>
      <c r="J57" s="25" t="s">
        <v>29</v>
      </c>
      <c r="K57" s="25" t="s">
        <v>304</v>
      </c>
      <c r="L57" s="15">
        <v>41821</v>
      </c>
      <c r="M57" s="3" t="s">
        <v>320</v>
      </c>
      <c r="N57" s="3" t="s">
        <v>321</v>
      </c>
      <c r="O57" s="24"/>
      <c r="P57" s="28"/>
      <c r="Q57" s="28"/>
      <c r="R57" s="30" t="str">
        <f>IF(O57="Yes","Sponsor Certified Compliant - Documentation Required",IF(O57="No","Sponsor Certified Not Compliant",""))</f>
        <v/>
      </c>
      <c r="S57" s="10" t="s">
        <v>60</v>
      </c>
      <c r="T57" s="51" t="s">
        <v>34</v>
      </c>
      <c r="U57" s="24"/>
    </row>
    <row r="58" spans="1:21" s="13" customFormat="1" ht="121.5" customHeight="1" x14ac:dyDescent="0.25">
      <c r="A58" s="64">
        <v>175</v>
      </c>
      <c r="B58" s="49">
        <v>122</v>
      </c>
      <c r="C58" s="16">
        <v>114</v>
      </c>
      <c r="D58" s="10" t="s">
        <v>317</v>
      </c>
      <c r="E58" s="11" t="s">
        <v>301</v>
      </c>
      <c r="F58" s="10" t="s">
        <v>322</v>
      </c>
      <c r="G58" s="10" t="s">
        <v>323</v>
      </c>
      <c r="H58" s="10" t="s">
        <v>27</v>
      </c>
      <c r="I58" s="25" t="s">
        <v>304</v>
      </c>
      <c r="J58" s="25" t="s">
        <v>29</v>
      </c>
      <c r="K58" s="25" t="s">
        <v>304</v>
      </c>
      <c r="L58" s="15">
        <v>41821</v>
      </c>
      <c r="M58" s="3" t="s">
        <v>324</v>
      </c>
      <c r="N58" s="3" t="s">
        <v>325</v>
      </c>
      <c r="O58" s="24"/>
      <c r="P58" s="28"/>
      <c r="Q58" s="28"/>
      <c r="R58" s="30" t="str">
        <f>IF(O58="Yes","Sponsor Certified Compliant - Documentation Required",IF(O58="No","Sponsor Certified Not Compliant",""))</f>
        <v/>
      </c>
      <c r="S58" s="10" t="s">
        <v>60</v>
      </c>
      <c r="T58" s="51" t="s">
        <v>34</v>
      </c>
      <c r="U58" s="24"/>
    </row>
    <row r="59" spans="1:21" s="13" customFormat="1" ht="90" x14ac:dyDescent="0.25">
      <c r="A59" s="64">
        <v>176</v>
      </c>
      <c r="B59" s="49">
        <v>123</v>
      </c>
      <c r="C59" s="16">
        <v>115</v>
      </c>
      <c r="D59" s="10" t="s">
        <v>317</v>
      </c>
      <c r="E59" s="11" t="s">
        <v>301</v>
      </c>
      <c r="F59" s="10" t="s">
        <v>326</v>
      </c>
      <c r="G59" s="10" t="s">
        <v>327</v>
      </c>
      <c r="H59" s="10" t="s">
        <v>27</v>
      </c>
      <c r="I59" s="25" t="s">
        <v>304</v>
      </c>
      <c r="J59" s="25" t="s">
        <v>29</v>
      </c>
      <c r="K59" s="25" t="s">
        <v>304</v>
      </c>
      <c r="L59" s="15">
        <v>41821</v>
      </c>
      <c r="M59" s="3" t="s">
        <v>328</v>
      </c>
      <c r="N59" s="3" t="s">
        <v>329</v>
      </c>
      <c r="O59" s="24"/>
      <c r="P59" s="28"/>
      <c r="Q59" s="28"/>
      <c r="R59" s="30" t="str">
        <f>IF(O59="Yes","Sponsor Certified Compliant - Documentation Required",IF(O59="No","Sponsor Certified Not Compliant",""))</f>
        <v/>
      </c>
      <c r="S59" s="10" t="s">
        <v>60</v>
      </c>
      <c r="T59" s="51" t="s">
        <v>34</v>
      </c>
      <c r="U59" s="24"/>
    </row>
    <row r="60" spans="1:21" s="13" customFormat="1" ht="105" x14ac:dyDescent="0.25">
      <c r="A60" s="64">
        <v>177</v>
      </c>
      <c r="B60" s="49">
        <v>124</v>
      </c>
      <c r="C60" s="16">
        <v>116</v>
      </c>
      <c r="D60" s="10" t="s">
        <v>330</v>
      </c>
      <c r="E60" s="11" t="s">
        <v>301</v>
      </c>
      <c r="F60" s="10" t="s">
        <v>331</v>
      </c>
      <c r="G60" s="10" t="s">
        <v>332</v>
      </c>
      <c r="H60" s="10" t="s">
        <v>27</v>
      </c>
      <c r="I60" s="25" t="s">
        <v>304</v>
      </c>
      <c r="J60" s="25" t="s">
        <v>29</v>
      </c>
      <c r="K60" s="25" t="s">
        <v>304</v>
      </c>
      <c r="L60" s="15">
        <v>41821</v>
      </c>
      <c r="M60" s="3" t="s">
        <v>333</v>
      </c>
      <c r="N60" s="3" t="s">
        <v>334</v>
      </c>
      <c r="O60" s="24"/>
      <c r="P60" s="28"/>
      <c r="Q60" s="28"/>
      <c r="R60" s="30" t="str">
        <f>IF(O60="Yes","Sponsor Certified Compliant - Documentation Required",IF(O60="No","Sponsor Certified Not Compliant",""))</f>
        <v/>
      </c>
      <c r="S60" s="10" t="s">
        <v>60</v>
      </c>
      <c r="T60" s="51" t="s">
        <v>34</v>
      </c>
      <c r="U60" s="24"/>
    </row>
    <row r="61" spans="1:21" s="13" customFormat="1" ht="90" x14ac:dyDescent="0.25">
      <c r="A61" s="64">
        <v>178</v>
      </c>
      <c r="B61" s="49">
        <v>125</v>
      </c>
      <c r="C61" s="16">
        <v>117</v>
      </c>
      <c r="D61" s="10" t="s">
        <v>335</v>
      </c>
      <c r="E61" s="11" t="s">
        <v>301</v>
      </c>
      <c r="F61" s="10" t="s">
        <v>336</v>
      </c>
      <c r="G61" s="10" t="s">
        <v>337</v>
      </c>
      <c r="H61" s="10" t="s">
        <v>27</v>
      </c>
      <c r="I61" s="25" t="s">
        <v>304</v>
      </c>
      <c r="J61" s="25" t="s">
        <v>29</v>
      </c>
      <c r="K61" s="25" t="s">
        <v>304</v>
      </c>
      <c r="L61" s="15">
        <v>41821</v>
      </c>
      <c r="M61" s="3" t="s">
        <v>338</v>
      </c>
      <c r="N61" s="3" t="s">
        <v>339</v>
      </c>
      <c r="O61" s="24"/>
      <c r="P61" s="28"/>
      <c r="Q61" s="28"/>
      <c r="R61" s="30" t="str">
        <f>IF(O61="Yes","Sponsor Certified Compliant - Documentation Required",IF(O61="No","Sponsor Certified Not Compliant",""))</f>
        <v/>
      </c>
      <c r="S61" s="10" t="s">
        <v>340</v>
      </c>
      <c r="T61" s="51" t="s">
        <v>34</v>
      </c>
      <c r="U61" s="24"/>
    </row>
    <row r="62" spans="1:21" s="13" customFormat="1" ht="121.5" customHeight="1" x14ac:dyDescent="0.25">
      <c r="A62" s="64">
        <v>179</v>
      </c>
      <c r="B62" s="49">
        <v>126</v>
      </c>
      <c r="C62" s="16">
        <v>179</v>
      </c>
      <c r="D62" s="11" t="s">
        <v>341</v>
      </c>
      <c r="E62" s="11" t="s">
        <v>301</v>
      </c>
      <c r="F62" s="11"/>
      <c r="G62" s="11" t="s">
        <v>342</v>
      </c>
      <c r="H62" s="11" t="s">
        <v>27</v>
      </c>
      <c r="I62" s="32" t="s">
        <v>304</v>
      </c>
      <c r="J62" s="25" t="s">
        <v>29</v>
      </c>
      <c r="K62" s="32" t="s">
        <v>304</v>
      </c>
      <c r="L62" s="14">
        <v>41176</v>
      </c>
      <c r="M62" s="10" t="s">
        <v>343</v>
      </c>
      <c r="N62" s="10" t="s">
        <v>344</v>
      </c>
      <c r="O62" s="24"/>
      <c r="P62" s="28"/>
      <c r="Q62" s="28"/>
      <c r="R62" s="30" t="str">
        <f>IF(O62="Yes","Sponsor Certified Compliant",IF(O62="No","Sponsor Certified Not Compliant",""))</f>
        <v/>
      </c>
      <c r="S62" s="10" t="s">
        <v>33</v>
      </c>
      <c r="T62" s="51" t="s">
        <v>34</v>
      </c>
      <c r="U62" s="24"/>
    </row>
    <row r="63" spans="1:21" s="13" customFormat="1" ht="126" customHeight="1" x14ac:dyDescent="0.25">
      <c r="A63" s="64">
        <v>180</v>
      </c>
      <c r="B63" s="49">
        <v>128</v>
      </c>
      <c r="C63" s="16">
        <v>181</v>
      </c>
      <c r="D63" s="11" t="s">
        <v>345</v>
      </c>
      <c r="E63" s="11" t="s">
        <v>301</v>
      </c>
      <c r="F63" s="11"/>
      <c r="G63" s="11" t="s">
        <v>346</v>
      </c>
      <c r="H63" s="11" t="s">
        <v>27</v>
      </c>
      <c r="I63" s="32" t="s">
        <v>304</v>
      </c>
      <c r="J63" s="25" t="s">
        <v>29</v>
      </c>
      <c r="K63" s="32" t="s">
        <v>304</v>
      </c>
      <c r="L63" s="14">
        <v>41546</v>
      </c>
      <c r="M63" s="10" t="s">
        <v>347</v>
      </c>
      <c r="N63" s="25" t="s">
        <v>348</v>
      </c>
      <c r="O63" s="24"/>
      <c r="P63" s="25" t="s">
        <v>349</v>
      </c>
      <c r="Q63" s="24"/>
      <c r="R63" s="30" t="str">
        <f>IF(O63="Yes",(IF(Q63="yes","Sponsor Certified Compliant",IF(Q63="No","Sponsor Certified Not Compliant",""))),IF(O63="No",IF(Q63&lt;&gt;"","Do not answer Question 2","Sponsor Certified Not Applicable"),""))</f>
        <v/>
      </c>
      <c r="S63" s="10" t="s">
        <v>33</v>
      </c>
      <c r="T63" s="51" t="s">
        <v>34</v>
      </c>
      <c r="U63" s="35"/>
    </row>
    <row r="64" spans="1:21" s="13" customFormat="1" ht="122.25" customHeight="1" x14ac:dyDescent="0.25">
      <c r="A64" s="64">
        <v>181</v>
      </c>
      <c r="B64" s="49">
        <v>130</v>
      </c>
      <c r="C64" s="16">
        <v>183</v>
      </c>
      <c r="D64" s="11" t="s">
        <v>350</v>
      </c>
      <c r="E64" s="11" t="s">
        <v>301</v>
      </c>
      <c r="F64" s="11"/>
      <c r="G64" s="11" t="s">
        <v>351</v>
      </c>
      <c r="H64" s="11" t="s">
        <v>27</v>
      </c>
      <c r="I64" s="32" t="s">
        <v>304</v>
      </c>
      <c r="J64" s="25" t="s">
        <v>29</v>
      </c>
      <c r="K64" s="32" t="s">
        <v>304</v>
      </c>
      <c r="L64" s="14">
        <v>40092</v>
      </c>
      <c r="M64" s="10" t="s">
        <v>352</v>
      </c>
      <c r="N64" s="10" t="s">
        <v>353</v>
      </c>
      <c r="O64" s="24"/>
      <c r="P64" s="25" t="s">
        <v>354</v>
      </c>
      <c r="Q64" s="24"/>
      <c r="R64" s="30" t="str">
        <f>IF(O64="Yes",(IF(Q64="yes","Sponsor Certified Compliant",IF(Q64="No","Sponsor Certified Not Compliant",""))),IF(O64="No",IF(Q64&lt;&gt;"","Do not answer Question 2","Sponsor Certified Not Applicable"),""))</f>
        <v/>
      </c>
      <c r="S64" s="10" t="s">
        <v>33</v>
      </c>
      <c r="T64" s="51" t="s">
        <v>34</v>
      </c>
      <c r="U64" s="35"/>
    </row>
    <row r="65" spans="1:21" s="13" customFormat="1" ht="183.75" customHeight="1" x14ac:dyDescent="0.25">
      <c r="A65" s="64">
        <v>182</v>
      </c>
      <c r="B65" s="49">
        <v>132</v>
      </c>
      <c r="C65" s="16">
        <v>185</v>
      </c>
      <c r="D65" s="11" t="s">
        <v>355</v>
      </c>
      <c r="E65" s="11" t="s">
        <v>301</v>
      </c>
      <c r="F65" s="11"/>
      <c r="G65" s="11" t="s">
        <v>356</v>
      </c>
      <c r="H65" s="11" t="s">
        <v>27</v>
      </c>
      <c r="I65" s="32" t="s">
        <v>304</v>
      </c>
      <c r="J65" s="25" t="s">
        <v>29</v>
      </c>
      <c r="K65" s="32" t="s">
        <v>304</v>
      </c>
      <c r="L65" s="14">
        <v>41546</v>
      </c>
      <c r="M65" s="25" t="s">
        <v>357</v>
      </c>
      <c r="N65" s="25" t="s">
        <v>358</v>
      </c>
      <c r="O65" s="24"/>
      <c r="P65" s="28"/>
      <c r="Q65" s="28"/>
      <c r="R65" s="30" t="str">
        <f>IF(O65="Yes","Sponsor Certified Compliant",IF(O65="No","Sponsor Certified Not Compliant",""))</f>
        <v/>
      </c>
      <c r="S65" s="10" t="s">
        <v>33</v>
      </c>
      <c r="T65" s="51" t="s">
        <v>34</v>
      </c>
      <c r="U65" s="35"/>
    </row>
    <row r="66" spans="1:21" s="13" customFormat="1" ht="90" x14ac:dyDescent="0.25">
      <c r="A66" s="64">
        <v>183</v>
      </c>
      <c r="B66" s="49">
        <v>133</v>
      </c>
      <c r="C66" s="16">
        <v>187</v>
      </c>
      <c r="D66" s="11" t="s">
        <v>359</v>
      </c>
      <c r="E66" s="11" t="s">
        <v>301</v>
      </c>
      <c r="F66" s="11"/>
      <c r="G66" s="11" t="s">
        <v>360</v>
      </c>
      <c r="H66" s="11" t="s">
        <v>27</v>
      </c>
      <c r="I66" s="32" t="s">
        <v>304</v>
      </c>
      <c r="J66" s="25" t="s">
        <v>29</v>
      </c>
      <c r="K66" s="32" t="s">
        <v>304</v>
      </c>
      <c r="L66" s="14">
        <v>41176</v>
      </c>
      <c r="M66" s="10" t="s">
        <v>361</v>
      </c>
      <c r="N66" s="10" t="s">
        <v>362</v>
      </c>
      <c r="O66" s="24"/>
      <c r="P66" s="28"/>
      <c r="Q66" s="28"/>
      <c r="R66" s="30" t="str">
        <f>IF(O66="Yes","Sponsor Certified Compliant",IF(O66="No","Sponsor Certified Not Compliant",""))</f>
        <v/>
      </c>
      <c r="S66" s="10" t="s">
        <v>33</v>
      </c>
      <c r="T66" s="51" t="s">
        <v>34</v>
      </c>
      <c r="U66" s="24"/>
    </row>
    <row r="67" spans="1:21" s="13" customFormat="1" ht="131.25" customHeight="1" x14ac:dyDescent="0.25">
      <c r="A67" s="64">
        <v>184</v>
      </c>
      <c r="B67" s="49">
        <v>134</v>
      </c>
      <c r="C67" s="16">
        <v>188</v>
      </c>
      <c r="D67" s="11" t="s">
        <v>363</v>
      </c>
      <c r="E67" s="11" t="s">
        <v>301</v>
      </c>
      <c r="F67" s="11"/>
      <c r="G67" s="11" t="s">
        <v>364</v>
      </c>
      <c r="H67" s="11" t="s">
        <v>38</v>
      </c>
      <c r="I67" s="32" t="s">
        <v>304</v>
      </c>
      <c r="J67" s="25" t="s">
        <v>29</v>
      </c>
      <c r="K67" s="32" t="s">
        <v>304</v>
      </c>
      <c r="L67" s="14">
        <v>39354</v>
      </c>
      <c r="M67" s="10" t="s">
        <v>365</v>
      </c>
      <c r="N67" s="10" t="s">
        <v>366</v>
      </c>
      <c r="O67" s="24"/>
      <c r="P67" s="10" t="s">
        <v>367</v>
      </c>
      <c r="Q67" s="24"/>
      <c r="R67" s="30" t="str">
        <f>IF(O67="Yes",(IF(Q67="yes","Sponsor Certified Compliant",IF(Q67="No","Sponsor Certified Not Compliant",""))),IF(O67="No",IF(Q67&lt;&gt;"","Do not answer Question 2","Sponsor Certified Not Applicable"),""))</f>
        <v/>
      </c>
      <c r="S67" s="10" t="s">
        <v>33</v>
      </c>
      <c r="T67" s="51" t="s">
        <v>34</v>
      </c>
      <c r="U67" s="24"/>
    </row>
    <row r="68" spans="1:21" s="13" customFormat="1" ht="122.25" customHeight="1" x14ac:dyDescent="0.25">
      <c r="A68" s="64">
        <v>185</v>
      </c>
      <c r="B68" s="49">
        <v>169</v>
      </c>
      <c r="C68" s="16">
        <v>189</v>
      </c>
      <c r="D68" s="11" t="s">
        <v>368</v>
      </c>
      <c r="E68" s="11" t="s">
        <v>301</v>
      </c>
      <c r="F68" s="11"/>
      <c r="G68" s="11" t="s">
        <v>369</v>
      </c>
      <c r="H68" s="11" t="s">
        <v>38</v>
      </c>
      <c r="I68" s="32" t="s">
        <v>304</v>
      </c>
      <c r="J68" s="25" t="s">
        <v>29</v>
      </c>
      <c r="K68" s="32" t="s">
        <v>304</v>
      </c>
      <c r="L68" s="14">
        <v>39354</v>
      </c>
      <c r="M68" s="10" t="s">
        <v>370</v>
      </c>
      <c r="N68" s="10" t="s">
        <v>371</v>
      </c>
      <c r="O68" s="24"/>
      <c r="P68" s="10" t="s">
        <v>372</v>
      </c>
      <c r="Q68" s="24"/>
      <c r="R68" s="30" t="str">
        <f>IF(O68="Yes",(IF(Q68="yes","Sponsor Certified Compliant",IF(Q68="No","Sponsor Certified Not Compliant",""))),IF(O68="No",IF(Q68&lt;&gt;"","Do not answer Question 2","Sponsor Certified Not Applicable"),""))</f>
        <v/>
      </c>
      <c r="S68" s="10" t="s">
        <v>33</v>
      </c>
      <c r="T68" s="51" t="s">
        <v>34</v>
      </c>
      <c r="U68" s="24"/>
    </row>
    <row r="69" spans="1:21" s="13" customFormat="1" ht="125.25" customHeight="1" x14ac:dyDescent="0.25">
      <c r="A69" s="64">
        <v>186</v>
      </c>
      <c r="B69" s="49">
        <v>247</v>
      </c>
      <c r="C69" s="16">
        <v>9</v>
      </c>
      <c r="D69" s="10" t="s">
        <v>373</v>
      </c>
      <c r="E69" s="10" t="s">
        <v>373</v>
      </c>
      <c r="F69" s="10"/>
      <c r="G69" s="10" t="s">
        <v>374</v>
      </c>
      <c r="H69" s="10" t="s">
        <v>63</v>
      </c>
      <c r="I69" s="25" t="s">
        <v>64</v>
      </c>
      <c r="J69" s="25" t="s">
        <v>29</v>
      </c>
      <c r="K69" s="25" t="s">
        <v>304</v>
      </c>
      <c r="L69" s="15">
        <v>38533</v>
      </c>
      <c r="M69" s="10" t="s">
        <v>375</v>
      </c>
      <c r="N69" s="25" t="s">
        <v>127</v>
      </c>
      <c r="O69" s="24"/>
      <c r="P69" s="25" t="s">
        <v>376</v>
      </c>
      <c r="Q69" s="24"/>
      <c r="R69" s="30" t="str">
        <f>IF(O69="Yes",(IF(Q69="yes","Sponsor Certified Compliant - Documentation Required",IF(Q69="No","Sponsor Certified Not Compliant",""))),IF(O69="No",IF(Q69&lt;&gt;"","Do not answer Question 2","Sponsor Certified Not Applicable"),""))</f>
        <v/>
      </c>
      <c r="S69" s="10" t="s">
        <v>377</v>
      </c>
      <c r="T69" s="51" t="s">
        <v>34</v>
      </c>
      <c r="U69" s="35"/>
    </row>
    <row r="70" spans="1:21" s="13" customFormat="1" ht="141" customHeight="1" x14ac:dyDescent="0.25">
      <c r="A70" s="64">
        <v>187</v>
      </c>
      <c r="B70" s="49">
        <v>203</v>
      </c>
      <c r="C70" s="16">
        <v>43</v>
      </c>
      <c r="D70" s="17" t="s">
        <v>378</v>
      </c>
      <c r="E70" s="17" t="s">
        <v>378</v>
      </c>
      <c r="F70" s="17"/>
      <c r="G70" s="10" t="s">
        <v>379</v>
      </c>
      <c r="H70" s="10" t="s">
        <v>380</v>
      </c>
      <c r="I70" s="25" t="s">
        <v>304</v>
      </c>
      <c r="J70" s="25" t="s">
        <v>29</v>
      </c>
      <c r="K70" s="25" t="s">
        <v>304</v>
      </c>
      <c r="L70" s="15">
        <v>39354</v>
      </c>
      <c r="M70" s="9" t="s">
        <v>381</v>
      </c>
      <c r="N70" s="34" t="s">
        <v>382</v>
      </c>
      <c r="O70" s="24"/>
      <c r="P70" s="9" t="s">
        <v>383</v>
      </c>
      <c r="Q70" s="24"/>
      <c r="R70" s="30" t="str">
        <f>IF(O70="Yes",(IF(Q70="yes","Sponsor Certified Compliant",IF(Q70="No","Sponsor Certified Not Compliant",""))),IF(O70="No",IF(Q70&lt;&gt;"","Do not answer Question 2","Sponsor Certified Not Applicable"),""))</f>
        <v/>
      </c>
      <c r="S70" s="10" t="s">
        <v>33</v>
      </c>
      <c r="T70" s="51" t="s">
        <v>34</v>
      </c>
      <c r="U70" s="35"/>
    </row>
    <row r="71" spans="1:21" s="13" customFormat="1" ht="292.5" customHeight="1" x14ac:dyDescent="0.25">
      <c r="A71" s="65">
        <v>196</v>
      </c>
      <c r="B71" s="49">
        <v>138</v>
      </c>
      <c r="C71" s="16">
        <v>234</v>
      </c>
      <c r="D71" s="11" t="s">
        <v>384</v>
      </c>
      <c r="E71" s="10" t="s">
        <v>50</v>
      </c>
      <c r="F71" s="11"/>
      <c r="G71" s="11" t="s">
        <v>385</v>
      </c>
      <c r="H71" s="11" t="s">
        <v>38</v>
      </c>
      <c r="I71" s="32" t="s">
        <v>45</v>
      </c>
      <c r="J71" s="25" t="s">
        <v>29</v>
      </c>
      <c r="K71" s="32" t="s">
        <v>45</v>
      </c>
      <c r="L71" s="14">
        <v>40102</v>
      </c>
      <c r="M71" s="9" t="s">
        <v>386</v>
      </c>
      <c r="N71" s="34" t="s">
        <v>387</v>
      </c>
      <c r="O71" s="24"/>
      <c r="P71" s="25" t="s">
        <v>388</v>
      </c>
      <c r="Q71" s="24"/>
      <c r="R71" s="30" t="str">
        <f>IF(O71="Yes",(IF(Q71="yes","Sponsor Certified Compliant - Documentation Required",IF(Q71="No","Sponsor Certified Not Compliant",""))),IF(O71="No",IF(Q71&lt;&gt;"","Do not answer Question 2","Sponsor Certified Not Applicable"),""))</f>
        <v/>
      </c>
      <c r="S71" s="10" t="s">
        <v>389</v>
      </c>
      <c r="T71" s="51" t="s">
        <v>34</v>
      </c>
      <c r="U71" s="35"/>
    </row>
    <row r="72" spans="1:21" s="13" customFormat="1" ht="121.5" customHeight="1" x14ac:dyDescent="0.25">
      <c r="A72" s="65">
        <v>197</v>
      </c>
      <c r="B72" s="49">
        <v>188</v>
      </c>
      <c r="C72" s="16">
        <v>240</v>
      </c>
      <c r="D72" s="17" t="s">
        <v>390</v>
      </c>
      <c r="E72" s="10" t="s">
        <v>50</v>
      </c>
      <c r="F72" s="17"/>
      <c r="G72" s="10" t="s">
        <v>391</v>
      </c>
      <c r="H72" s="25" t="s">
        <v>176</v>
      </c>
      <c r="I72" s="25" t="s">
        <v>45</v>
      </c>
      <c r="J72" s="25" t="s">
        <v>29</v>
      </c>
      <c r="K72" s="25" t="s">
        <v>45</v>
      </c>
      <c r="L72" s="15">
        <v>39176</v>
      </c>
      <c r="M72" s="9" t="s">
        <v>392</v>
      </c>
      <c r="N72" s="9" t="s">
        <v>393</v>
      </c>
      <c r="O72" s="24"/>
      <c r="P72" s="9" t="s">
        <v>394</v>
      </c>
      <c r="Q72" s="24"/>
      <c r="R72" s="30" t="str">
        <f t="shared" ref="R72:R78" si="2">IF(O72="Yes",(IF(Q72="yes","Sponsor Certified Compliant",IF(Q72="No","Sponsor Certified Not Compliant",""))),IF(O72="No",IF(Q72&lt;&gt;"","Do not answer Question 2","Sponsor Certified Not Applicable"),""))</f>
        <v/>
      </c>
      <c r="S72" s="10" t="s">
        <v>33</v>
      </c>
      <c r="T72" s="51" t="s">
        <v>34</v>
      </c>
      <c r="U72" s="24"/>
    </row>
    <row r="73" spans="1:21" s="13" customFormat="1" ht="122.25" customHeight="1" x14ac:dyDescent="0.25">
      <c r="A73" s="65">
        <v>198</v>
      </c>
      <c r="B73" s="49">
        <v>254</v>
      </c>
      <c r="C73" s="16">
        <v>125</v>
      </c>
      <c r="D73" s="10" t="s">
        <v>395</v>
      </c>
      <c r="E73" s="10" t="s">
        <v>396</v>
      </c>
      <c r="F73" s="10" t="s">
        <v>397</v>
      </c>
      <c r="G73" s="10" t="s">
        <v>398</v>
      </c>
      <c r="H73" s="10" t="s">
        <v>399</v>
      </c>
      <c r="I73" s="25" t="s">
        <v>45</v>
      </c>
      <c r="J73" s="25" t="s">
        <v>29</v>
      </c>
      <c r="K73" s="25" t="s">
        <v>45</v>
      </c>
      <c r="L73" s="10" t="s">
        <v>235</v>
      </c>
      <c r="M73" s="3" t="s">
        <v>400</v>
      </c>
      <c r="N73" s="31" t="s">
        <v>401</v>
      </c>
      <c r="O73" s="24"/>
      <c r="P73" s="31" t="s">
        <v>402</v>
      </c>
      <c r="Q73" s="24"/>
      <c r="R73" s="30" t="str">
        <f t="shared" si="2"/>
        <v/>
      </c>
      <c r="S73" s="10" t="s">
        <v>33</v>
      </c>
      <c r="T73" s="51" t="s">
        <v>34</v>
      </c>
      <c r="U73" s="35"/>
    </row>
    <row r="74" spans="1:21" s="1" customFormat="1" ht="123.75" customHeight="1" x14ac:dyDescent="0.25">
      <c r="A74" s="65">
        <v>199</v>
      </c>
      <c r="B74" s="49">
        <v>136</v>
      </c>
      <c r="C74" s="16">
        <v>36</v>
      </c>
      <c r="D74" s="10" t="s">
        <v>403</v>
      </c>
      <c r="E74" s="10" t="s">
        <v>403</v>
      </c>
      <c r="F74" s="10"/>
      <c r="G74" s="10" t="s">
        <v>404</v>
      </c>
      <c r="H74" s="10" t="s">
        <v>27</v>
      </c>
      <c r="I74" s="25" t="s">
        <v>405</v>
      </c>
      <c r="J74" s="25" t="s">
        <v>29</v>
      </c>
      <c r="K74" s="25" t="s">
        <v>406</v>
      </c>
      <c r="L74" s="15">
        <v>41546</v>
      </c>
      <c r="M74" s="9" t="s">
        <v>407</v>
      </c>
      <c r="N74" s="34" t="s">
        <v>408</v>
      </c>
      <c r="O74" s="24"/>
      <c r="P74" s="34" t="s">
        <v>409</v>
      </c>
      <c r="Q74" s="24"/>
      <c r="R74" s="30" t="str">
        <f t="shared" si="2"/>
        <v/>
      </c>
      <c r="S74" s="10" t="s">
        <v>33</v>
      </c>
      <c r="T74" s="51" t="s">
        <v>34</v>
      </c>
      <c r="U74" s="35"/>
    </row>
    <row r="75" spans="1:21" s="1" customFormat="1" ht="125.25" customHeight="1" x14ac:dyDescent="0.25">
      <c r="A75" s="67">
        <v>200</v>
      </c>
      <c r="B75" s="49">
        <v>172</v>
      </c>
      <c r="C75" s="16">
        <v>128</v>
      </c>
      <c r="D75" s="10" t="s">
        <v>410</v>
      </c>
      <c r="E75" s="10" t="s">
        <v>411</v>
      </c>
      <c r="F75" s="10" t="s">
        <v>412</v>
      </c>
      <c r="G75" s="25" t="s">
        <v>413</v>
      </c>
      <c r="H75" s="25" t="s">
        <v>414</v>
      </c>
      <c r="I75" s="25" t="s">
        <v>45</v>
      </c>
      <c r="J75" s="25" t="s">
        <v>29</v>
      </c>
      <c r="K75" s="25" t="s">
        <v>406</v>
      </c>
      <c r="L75" s="38">
        <v>42089</v>
      </c>
      <c r="M75" s="10" t="s">
        <v>415</v>
      </c>
      <c r="N75" s="10" t="s">
        <v>416</v>
      </c>
      <c r="O75" s="24"/>
      <c r="P75" s="10" t="s">
        <v>417</v>
      </c>
      <c r="Q75" s="24"/>
      <c r="R75" s="30" t="str">
        <f t="shared" si="2"/>
        <v/>
      </c>
      <c r="S75" s="10" t="s">
        <v>33</v>
      </c>
      <c r="T75" s="51" t="s">
        <v>34</v>
      </c>
      <c r="U75" s="24"/>
    </row>
    <row r="76" spans="1:21" s="1" customFormat="1" ht="127.5" customHeight="1" x14ac:dyDescent="0.25">
      <c r="A76" s="65">
        <v>201</v>
      </c>
      <c r="B76" s="49">
        <v>139</v>
      </c>
      <c r="C76" s="16">
        <v>242</v>
      </c>
      <c r="D76" s="10" t="s">
        <v>418</v>
      </c>
      <c r="E76" s="10" t="s">
        <v>50</v>
      </c>
      <c r="F76" s="10"/>
      <c r="G76" s="10" t="s">
        <v>419</v>
      </c>
      <c r="H76" s="10" t="s">
        <v>38</v>
      </c>
      <c r="I76" s="25" t="s">
        <v>420</v>
      </c>
      <c r="J76" s="25" t="s">
        <v>29</v>
      </c>
      <c r="K76" s="25" t="s">
        <v>421</v>
      </c>
      <c r="L76" s="15">
        <v>41899</v>
      </c>
      <c r="M76" s="9" t="s">
        <v>422</v>
      </c>
      <c r="N76" s="9" t="s">
        <v>423</v>
      </c>
      <c r="O76" s="24"/>
      <c r="P76" s="10" t="s">
        <v>424</v>
      </c>
      <c r="Q76" s="24"/>
      <c r="R76" s="30" t="str">
        <f t="shared" si="2"/>
        <v/>
      </c>
      <c r="S76" s="10" t="s">
        <v>33</v>
      </c>
      <c r="T76" s="51" t="s">
        <v>34</v>
      </c>
      <c r="U76" s="24"/>
    </row>
    <row r="77" spans="1:21" s="1" customFormat="1" ht="125.25" customHeight="1" x14ac:dyDescent="0.25">
      <c r="A77" s="65">
        <v>202</v>
      </c>
      <c r="B77" s="49">
        <v>255</v>
      </c>
      <c r="C77" s="16">
        <v>164</v>
      </c>
      <c r="D77" s="10">
        <v>3326.0320000000002</v>
      </c>
      <c r="E77" s="10" t="s">
        <v>425</v>
      </c>
      <c r="F77" s="10"/>
      <c r="G77" s="10" t="s">
        <v>426</v>
      </c>
      <c r="H77" s="10" t="s">
        <v>427</v>
      </c>
      <c r="I77" s="25" t="s">
        <v>45</v>
      </c>
      <c r="J77" s="25" t="s">
        <v>29</v>
      </c>
      <c r="K77" s="25" t="s">
        <v>428</v>
      </c>
      <c r="L77" s="15">
        <v>41893</v>
      </c>
      <c r="M77" s="10" t="s">
        <v>429</v>
      </c>
      <c r="N77" s="25" t="s">
        <v>430</v>
      </c>
      <c r="O77" s="24"/>
      <c r="P77" s="25" t="s">
        <v>431</v>
      </c>
      <c r="Q77" s="24"/>
      <c r="R77" s="30" t="str">
        <f t="shared" si="2"/>
        <v/>
      </c>
      <c r="S77" s="10" t="s">
        <v>33</v>
      </c>
      <c r="T77" s="51" t="s">
        <v>34</v>
      </c>
      <c r="U77" s="35"/>
    </row>
    <row r="78" spans="1:21" s="1" customFormat="1" ht="123.75" customHeight="1" x14ac:dyDescent="0.25">
      <c r="A78" s="65">
        <v>203</v>
      </c>
      <c r="B78" s="49">
        <v>256</v>
      </c>
      <c r="C78" s="16">
        <v>301</v>
      </c>
      <c r="D78" s="11" t="s">
        <v>432</v>
      </c>
      <c r="E78" s="11" t="s">
        <v>36</v>
      </c>
      <c r="F78" s="11"/>
      <c r="G78" s="11" t="s">
        <v>426</v>
      </c>
      <c r="H78" s="11" t="s">
        <v>427</v>
      </c>
      <c r="I78" s="25" t="s">
        <v>45</v>
      </c>
      <c r="J78" s="25" t="s">
        <v>29</v>
      </c>
      <c r="K78" s="25" t="s">
        <v>428</v>
      </c>
      <c r="L78" s="14">
        <v>41893</v>
      </c>
      <c r="M78" s="10" t="s">
        <v>433</v>
      </c>
      <c r="N78" s="25" t="s">
        <v>430</v>
      </c>
      <c r="O78" s="24"/>
      <c r="P78" s="25" t="s">
        <v>434</v>
      </c>
      <c r="Q78" s="24"/>
      <c r="R78" s="30" t="str">
        <f t="shared" si="2"/>
        <v/>
      </c>
      <c r="S78" s="10" t="s">
        <v>33</v>
      </c>
      <c r="T78" s="51" t="s">
        <v>34</v>
      </c>
      <c r="U78" s="35"/>
    </row>
    <row r="79" spans="1:21" s="1" customFormat="1" ht="126.75" customHeight="1" x14ac:dyDescent="0.25">
      <c r="A79" s="65">
        <v>216</v>
      </c>
      <c r="B79" s="49">
        <v>115</v>
      </c>
      <c r="C79" s="36">
        <v>266</v>
      </c>
      <c r="D79" s="10" t="s">
        <v>435</v>
      </c>
      <c r="E79" s="17" t="s">
        <v>50</v>
      </c>
      <c r="F79" s="10" t="s">
        <v>436</v>
      </c>
      <c r="G79" s="10" t="s">
        <v>437</v>
      </c>
      <c r="H79" s="10" t="s">
        <v>27</v>
      </c>
      <c r="I79" s="25" t="s">
        <v>438</v>
      </c>
      <c r="J79" s="25" t="s">
        <v>29</v>
      </c>
      <c r="K79" s="25" t="s">
        <v>438</v>
      </c>
      <c r="L79" s="15">
        <v>40382</v>
      </c>
      <c r="M79" s="10" t="s">
        <v>439</v>
      </c>
      <c r="N79" s="10" t="s">
        <v>440</v>
      </c>
      <c r="O79" s="24"/>
      <c r="P79" s="28"/>
      <c r="Q79" s="28"/>
      <c r="R79" s="30" t="str">
        <f>IF(O79="Yes","Sponsor Certified Compliant",IF(O79="No","Sponsor Certified Not Compliant",""))</f>
        <v/>
      </c>
      <c r="S79" s="10" t="s">
        <v>33</v>
      </c>
      <c r="T79" s="51" t="s">
        <v>34</v>
      </c>
      <c r="U79" s="24"/>
    </row>
    <row r="80" spans="1:21" s="1" customFormat="1" ht="118.5" customHeight="1" x14ac:dyDescent="0.25">
      <c r="A80" s="65">
        <v>217</v>
      </c>
      <c r="B80" s="49">
        <v>117</v>
      </c>
      <c r="C80" s="16">
        <v>264</v>
      </c>
      <c r="D80" s="17" t="s">
        <v>441</v>
      </c>
      <c r="E80" s="17" t="s">
        <v>50</v>
      </c>
      <c r="F80" s="17"/>
      <c r="G80" s="10" t="s">
        <v>442</v>
      </c>
      <c r="H80" s="10" t="s">
        <v>27</v>
      </c>
      <c r="I80" s="25" t="s">
        <v>438</v>
      </c>
      <c r="J80" s="25" t="s">
        <v>29</v>
      </c>
      <c r="K80" s="25" t="s">
        <v>438</v>
      </c>
      <c r="L80" s="15">
        <v>42613</v>
      </c>
      <c r="M80" s="10" t="s">
        <v>443</v>
      </c>
      <c r="N80" s="10" t="s">
        <v>444</v>
      </c>
      <c r="O80" s="24"/>
      <c r="P80" s="28"/>
      <c r="Q80" s="28"/>
      <c r="R80" s="30" t="str">
        <f>IF(O80="Yes","Sponsor Certified Compliant - Documentation Required",IF(O80="No","Sponsor Certified Not Compliant",""))</f>
        <v/>
      </c>
      <c r="S80" s="10" t="s">
        <v>60</v>
      </c>
      <c r="T80" s="51" t="s">
        <v>34</v>
      </c>
      <c r="U80" s="24"/>
    </row>
    <row r="81" spans="1:21" s="1" customFormat="1" ht="127.5" customHeight="1" x14ac:dyDescent="0.25">
      <c r="A81" s="65">
        <v>218</v>
      </c>
      <c r="B81" s="49">
        <v>250</v>
      </c>
      <c r="C81" s="16">
        <v>12</v>
      </c>
      <c r="D81" s="10" t="s">
        <v>445</v>
      </c>
      <c r="E81" s="10" t="s">
        <v>445</v>
      </c>
      <c r="F81" s="10"/>
      <c r="G81" s="10" t="s">
        <v>446</v>
      </c>
      <c r="H81" s="10" t="s">
        <v>63</v>
      </c>
      <c r="I81" s="25" t="s">
        <v>64</v>
      </c>
      <c r="J81" s="25" t="s">
        <v>29</v>
      </c>
      <c r="K81" s="25" t="s">
        <v>438</v>
      </c>
      <c r="L81" s="15">
        <v>41540</v>
      </c>
      <c r="M81" s="10" t="s">
        <v>447</v>
      </c>
      <c r="N81" s="25" t="s">
        <v>127</v>
      </c>
      <c r="O81" s="24"/>
      <c r="P81" s="10" t="s">
        <v>448</v>
      </c>
      <c r="Q81" s="24"/>
      <c r="R81" s="30" t="str">
        <f>IF(O81="Yes",(IF(Q81="yes","Sponsor Certified Compliant",IF(Q81="No","Sponsor Certified Not Compliant",""))),IF(O81="No",IF(Q81&lt;&gt;"","Do not answer Question 2","Sponsor Certified Not Applicable"),""))</f>
        <v/>
      </c>
      <c r="S81" s="10" t="s">
        <v>33</v>
      </c>
      <c r="T81" s="51" t="s">
        <v>34</v>
      </c>
      <c r="U81" s="35"/>
    </row>
    <row r="82" spans="1:21" s="1" customFormat="1" ht="120" customHeight="1" x14ac:dyDescent="0.25">
      <c r="A82" s="65">
        <v>219</v>
      </c>
      <c r="B82" s="49">
        <v>251</v>
      </c>
      <c r="C82" s="16">
        <v>13</v>
      </c>
      <c r="D82" s="10" t="s">
        <v>449</v>
      </c>
      <c r="E82" s="10" t="s">
        <v>449</v>
      </c>
      <c r="F82" s="10"/>
      <c r="G82" s="10" t="s">
        <v>450</v>
      </c>
      <c r="H82" s="10" t="s">
        <v>63</v>
      </c>
      <c r="I82" s="25" t="s">
        <v>64</v>
      </c>
      <c r="J82" s="25" t="s">
        <v>29</v>
      </c>
      <c r="K82" s="25" t="s">
        <v>438</v>
      </c>
      <c r="L82" s="15">
        <v>40102</v>
      </c>
      <c r="M82" s="10" t="s">
        <v>451</v>
      </c>
      <c r="N82" s="25" t="s">
        <v>66</v>
      </c>
      <c r="O82" s="24"/>
      <c r="P82" s="25" t="s">
        <v>452</v>
      </c>
      <c r="Q82" s="24"/>
      <c r="R82" s="30" t="str">
        <f>IF(O82="Yes",(IF(Q82="yes","Sponsor Certified Compliant",IF(Q82="No","Sponsor Certified Not Compliant",""))),IF(O82="No",IF(Q82&lt;&gt;"","Do not answer Question 2","Sponsor Certified Not Applicable"),""))</f>
        <v/>
      </c>
      <c r="S82" s="10" t="s">
        <v>33</v>
      </c>
      <c r="T82" s="51" t="s">
        <v>34</v>
      </c>
      <c r="U82" s="35"/>
    </row>
    <row r="83" spans="1:21" ht="123.75" customHeight="1" x14ac:dyDescent="0.25">
      <c r="A83" s="65">
        <v>220</v>
      </c>
      <c r="B83" s="49">
        <v>114</v>
      </c>
      <c r="C83" s="16">
        <v>261</v>
      </c>
      <c r="D83" s="17" t="s">
        <v>453</v>
      </c>
      <c r="E83" s="17" t="s">
        <v>50</v>
      </c>
      <c r="F83" s="17"/>
      <c r="G83" s="10" t="s">
        <v>454</v>
      </c>
      <c r="H83" s="10" t="s">
        <v>27</v>
      </c>
      <c r="I83" s="25" t="s">
        <v>455</v>
      </c>
      <c r="J83" s="25" t="s">
        <v>29</v>
      </c>
      <c r="K83" s="25" t="s">
        <v>456</v>
      </c>
      <c r="L83" s="15">
        <v>42086</v>
      </c>
      <c r="M83" s="3" t="s">
        <v>457</v>
      </c>
      <c r="N83" s="3" t="s">
        <v>458</v>
      </c>
      <c r="O83" s="24"/>
      <c r="P83" s="28"/>
      <c r="Q83" s="28"/>
      <c r="R83" s="30" t="str">
        <f>IF(O83="Yes","Sponsor Certified Compliant",IF(O83="No","Sponsor Certified Not Compliant",""))</f>
        <v/>
      </c>
      <c r="S83" s="10" t="s">
        <v>33</v>
      </c>
      <c r="T83" s="51" t="s">
        <v>34</v>
      </c>
      <c r="U83" s="24"/>
    </row>
    <row r="84" spans="1:21" ht="125.25" customHeight="1" x14ac:dyDescent="0.25">
      <c r="A84" s="65">
        <v>301</v>
      </c>
      <c r="B84" s="49">
        <v>135</v>
      </c>
      <c r="C84" s="16">
        <v>17</v>
      </c>
      <c r="D84" s="10" t="s">
        <v>459</v>
      </c>
      <c r="E84" s="10" t="s">
        <v>459</v>
      </c>
      <c r="F84" s="10"/>
      <c r="G84" s="10" t="s">
        <v>460</v>
      </c>
      <c r="H84" s="10" t="s">
        <v>38</v>
      </c>
      <c r="I84" s="25" t="s">
        <v>461</v>
      </c>
      <c r="J84" s="25" t="s">
        <v>462</v>
      </c>
      <c r="K84" s="25" t="s">
        <v>463</v>
      </c>
      <c r="L84" s="15">
        <v>39171</v>
      </c>
      <c r="M84" s="10" t="s">
        <v>464</v>
      </c>
      <c r="N84" s="10" t="s">
        <v>465</v>
      </c>
      <c r="O84" s="24"/>
      <c r="P84" s="10" t="s">
        <v>466</v>
      </c>
      <c r="Q84" s="24"/>
      <c r="R84" s="30" t="str">
        <f>IF(O84="Yes",(IF(Q84="yes","Sponsor Certified Compliant - Documentation Required",IF(Q84="No","Sponsor Certified Not Compliant",""))),IF(O84="No",IF(Q84&lt;&gt;"","Do not answer Question 2","Sponsor Certified Not Applicable"),""))</f>
        <v/>
      </c>
      <c r="S84" s="10" t="s">
        <v>467</v>
      </c>
      <c r="T84" s="51" t="s">
        <v>34</v>
      </c>
      <c r="U84" s="24"/>
    </row>
    <row r="85" spans="1:21" ht="123.75" customHeight="1" x14ac:dyDescent="0.25">
      <c r="A85" s="65">
        <v>302</v>
      </c>
      <c r="B85" s="49">
        <v>245</v>
      </c>
      <c r="C85" s="16">
        <v>17</v>
      </c>
      <c r="D85" s="10" t="s">
        <v>459</v>
      </c>
      <c r="E85" s="10" t="s">
        <v>459</v>
      </c>
      <c r="F85" s="10"/>
      <c r="G85" s="10" t="s">
        <v>460</v>
      </c>
      <c r="H85" s="10" t="s">
        <v>63</v>
      </c>
      <c r="I85" s="25" t="s">
        <v>64</v>
      </c>
      <c r="J85" s="25" t="s">
        <v>462</v>
      </c>
      <c r="K85" s="25" t="s">
        <v>463</v>
      </c>
      <c r="L85" s="15">
        <v>39171</v>
      </c>
      <c r="M85" s="10" t="s">
        <v>468</v>
      </c>
      <c r="N85" s="25" t="s">
        <v>127</v>
      </c>
      <c r="O85" s="24"/>
      <c r="P85" s="10" t="s">
        <v>469</v>
      </c>
      <c r="Q85" s="24"/>
      <c r="R85" s="30" t="str">
        <f>IF(O85="Yes",(IF(Q85="yes","Sponsor Certified Compliant",IF(Q85="No","Sponsor Certified Not Compliant",""))),IF(O85="No",IF(Q85&lt;&gt;"","Do not answer Question 2","Sponsor Certified Not Applicable"),""))</f>
        <v/>
      </c>
      <c r="S85" s="10" t="s">
        <v>33</v>
      </c>
      <c r="T85" s="51" t="s">
        <v>34</v>
      </c>
      <c r="U85" s="35"/>
    </row>
    <row r="86" spans="1:21" s="13" customFormat="1" ht="125.25" customHeight="1" x14ac:dyDescent="0.25">
      <c r="A86" s="65">
        <v>303</v>
      </c>
      <c r="B86" s="49">
        <v>72</v>
      </c>
      <c r="C86" s="16">
        <v>310</v>
      </c>
      <c r="D86" s="11" t="s">
        <v>470</v>
      </c>
      <c r="E86" s="11" t="s">
        <v>36</v>
      </c>
      <c r="F86" s="11"/>
      <c r="G86" s="11" t="s">
        <v>471</v>
      </c>
      <c r="H86" s="11" t="s">
        <v>27</v>
      </c>
      <c r="I86" s="25" t="s">
        <v>472</v>
      </c>
      <c r="J86" s="25" t="s">
        <v>462</v>
      </c>
      <c r="K86" s="25" t="s">
        <v>473</v>
      </c>
      <c r="L86" s="14">
        <v>39171</v>
      </c>
      <c r="M86" s="9" t="s">
        <v>474</v>
      </c>
      <c r="N86" s="9" t="s">
        <v>475</v>
      </c>
      <c r="O86" s="24"/>
      <c r="P86" s="28"/>
      <c r="Q86" s="28"/>
      <c r="R86" s="30" t="str">
        <f>IF(O86="Yes","Sponsor Certified Compliant",IF(O86="No","Sponsor Certified Not Compliant",""))</f>
        <v/>
      </c>
      <c r="S86" s="10" t="s">
        <v>33</v>
      </c>
      <c r="T86" s="51" t="s">
        <v>34</v>
      </c>
      <c r="U86" s="24"/>
    </row>
    <row r="87" spans="1:21" s="13" customFormat="1" ht="125.25" customHeight="1" x14ac:dyDescent="0.25">
      <c r="A87" s="65">
        <v>304</v>
      </c>
      <c r="B87" s="49">
        <v>200</v>
      </c>
      <c r="C87" s="16">
        <v>294</v>
      </c>
      <c r="D87" s="10" t="s">
        <v>476</v>
      </c>
      <c r="E87" s="10" t="s">
        <v>36</v>
      </c>
      <c r="F87" s="18" t="s">
        <v>477</v>
      </c>
      <c r="G87" s="10" t="s">
        <v>478</v>
      </c>
      <c r="H87" s="10" t="s">
        <v>38</v>
      </c>
      <c r="I87" s="25" t="s">
        <v>105</v>
      </c>
      <c r="J87" s="25" t="s">
        <v>462</v>
      </c>
      <c r="K87" s="25" t="s">
        <v>473</v>
      </c>
      <c r="L87" s="15">
        <v>42212</v>
      </c>
      <c r="M87" s="3" t="s">
        <v>479</v>
      </c>
      <c r="N87" s="3" t="s">
        <v>480</v>
      </c>
      <c r="O87" s="24"/>
      <c r="P87" s="28"/>
      <c r="Q87" s="28"/>
      <c r="R87" s="30" t="str">
        <f>IF(O87="Yes","Sponsor Certified Compliant",IF(O87="No","Sponsor Certified Not Compliant",""))</f>
        <v/>
      </c>
      <c r="S87" s="10" t="s">
        <v>33</v>
      </c>
      <c r="T87" s="51" t="s">
        <v>34</v>
      </c>
      <c r="U87" s="24"/>
    </row>
    <row r="88" spans="1:21" s="13" customFormat="1" ht="125.25" customHeight="1" x14ac:dyDescent="0.25">
      <c r="A88" s="65">
        <v>305</v>
      </c>
      <c r="B88" s="49">
        <v>201</v>
      </c>
      <c r="C88" s="16">
        <v>295</v>
      </c>
      <c r="D88" s="10" t="s">
        <v>476</v>
      </c>
      <c r="E88" s="10" t="s">
        <v>36</v>
      </c>
      <c r="F88" s="18" t="s">
        <v>481</v>
      </c>
      <c r="G88" s="10" t="s">
        <v>482</v>
      </c>
      <c r="H88" s="10" t="s">
        <v>38</v>
      </c>
      <c r="I88" s="25" t="s">
        <v>105</v>
      </c>
      <c r="J88" s="25" t="s">
        <v>462</v>
      </c>
      <c r="K88" s="25" t="s">
        <v>473</v>
      </c>
      <c r="L88" s="15">
        <v>40320</v>
      </c>
      <c r="M88" s="3" t="s">
        <v>483</v>
      </c>
      <c r="N88" s="31" t="s">
        <v>484</v>
      </c>
      <c r="O88" s="24"/>
      <c r="P88" s="31" t="s">
        <v>485</v>
      </c>
      <c r="Q88" s="24"/>
      <c r="R88" s="30" t="str">
        <f>IF(O88="Yes",(IF(Q88="yes","Sponsor Certified Compliant",IF(Q88="No","Sponsor Certified Not Compliant",""))),IF(O88="No",IF(Q88&lt;&gt;"","Do not answer Question 2","Sponsor Certified Not Applicable"),""))</f>
        <v/>
      </c>
      <c r="S88" s="10" t="s">
        <v>33</v>
      </c>
      <c r="T88" s="51" t="s">
        <v>34</v>
      </c>
      <c r="U88" s="35"/>
    </row>
    <row r="89" spans="1:21" s="13" customFormat="1" ht="120" customHeight="1" x14ac:dyDescent="0.25">
      <c r="A89" s="65">
        <v>306</v>
      </c>
      <c r="B89" s="49">
        <v>35</v>
      </c>
      <c r="C89" s="16">
        <v>271</v>
      </c>
      <c r="D89" s="17" t="s">
        <v>486</v>
      </c>
      <c r="E89" s="17" t="s">
        <v>50</v>
      </c>
      <c r="F89" s="17"/>
      <c r="G89" s="10" t="s">
        <v>487</v>
      </c>
      <c r="H89" s="10" t="s">
        <v>27</v>
      </c>
      <c r="I89" s="25" t="s">
        <v>105</v>
      </c>
      <c r="J89" s="25" t="s">
        <v>462</v>
      </c>
      <c r="K89" s="25" t="s">
        <v>488</v>
      </c>
      <c r="L89" s="15">
        <v>41901</v>
      </c>
      <c r="M89" s="10" t="s">
        <v>489</v>
      </c>
      <c r="N89" s="10" t="s">
        <v>490</v>
      </c>
      <c r="O89" s="24"/>
      <c r="P89" s="28"/>
      <c r="Q89" s="28"/>
      <c r="R89" s="30" t="str">
        <f>IF(O89="Yes","Sponsor Certified Compliant - Documentation Required",IF(O89="No","Sponsor Certified Not Compliant",""))</f>
        <v/>
      </c>
      <c r="S89" s="10" t="s">
        <v>60</v>
      </c>
      <c r="T89" s="51" t="s">
        <v>34</v>
      </c>
      <c r="U89" s="24"/>
    </row>
    <row r="90" spans="1:21" s="13" customFormat="1" ht="121.5" customHeight="1" x14ac:dyDescent="0.25">
      <c r="A90" s="65">
        <v>307</v>
      </c>
      <c r="B90" s="49">
        <v>37</v>
      </c>
      <c r="C90" s="16">
        <v>274</v>
      </c>
      <c r="D90" s="10" t="s">
        <v>491</v>
      </c>
      <c r="E90" s="10" t="s">
        <v>50</v>
      </c>
      <c r="F90" s="10"/>
      <c r="G90" s="10" t="s">
        <v>492</v>
      </c>
      <c r="H90" s="10" t="s">
        <v>27</v>
      </c>
      <c r="I90" s="25" t="s">
        <v>493</v>
      </c>
      <c r="J90" s="25" t="s">
        <v>462</v>
      </c>
      <c r="K90" s="25" t="s">
        <v>488</v>
      </c>
      <c r="L90" s="10" t="s">
        <v>235</v>
      </c>
      <c r="M90" s="3" t="s">
        <v>494</v>
      </c>
      <c r="N90" s="3" t="s">
        <v>495</v>
      </c>
      <c r="O90" s="24"/>
      <c r="P90" s="28"/>
      <c r="Q90" s="28"/>
      <c r="R90" s="30" t="str">
        <f>IF(O90="Yes","Sponsor Certified Compliant - Documentation Required",IF(O90="No","Sponsor Certified Not Compliant",""))</f>
        <v/>
      </c>
      <c r="S90" s="10" t="s">
        <v>60</v>
      </c>
      <c r="T90" s="51" t="s">
        <v>34</v>
      </c>
      <c r="U90" s="24"/>
    </row>
    <row r="91" spans="1:21" s="13" customFormat="1" ht="157.5" customHeight="1" x14ac:dyDescent="0.25">
      <c r="A91" s="65">
        <v>308</v>
      </c>
      <c r="B91" s="49">
        <v>8</v>
      </c>
      <c r="C91" s="16">
        <v>24</v>
      </c>
      <c r="D91" s="10" t="s">
        <v>496</v>
      </c>
      <c r="E91" s="10" t="s">
        <v>496</v>
      </c>
      <c r="F91" s="10"/>
      <c r="G91" s="10" t="s">
        <v>497</v>
      </c>
      <c r="H91" s="10" t="s">
        <v>38</v>
      </c>
      <c r="I91" s="25" t="s">
        <v>462</v>
      </c>
      <c r="J91" s="25" t="s">
        <v>462</v>
      </c>
      <c r="K91" s="25" t="s">
        <v>498</v>
      </c>
      <c r="L91" s="15">
        <v>41176</v>
      </c>
      <c r="M91" s="10" t="s">
        <v>499</v>
      </c>
      <c r="N91" s="10" t="s">
        <v>500</v>
      </c>
      <c r="O91" s="24"/>
      <c r="P91" s="28"/>
      <c r="Q91" s="28"/>
      <c r="R91" s="30" t="str">
        <f>IF(O91="Yes","Sponsor Certified Compliant",IF(O91="No","Sponsor Certified Not Compliant",""))</f>
        <v/>
      </c>
      <c r="S91" s="10" t="s">
        <v>33</v>
      </c>
      <c r="T91" s="51" t="s">
        <v>34</v>
      </c>
      <c r="U91" s="24"/>
    </row>
    <row r="92" spans="1:21" s="13" customFormat="1" ht="126" customHeight="1" x14ac:dyDescent="0.25">
      <c r="A92" s="65">
        <v>309</v>
      </c>
      <c r="B92" s="49">
        <v>29</v>
      </c>
      <c r="C92" s="16">
        <v>86</v>
      </c>
      <c r="D92" s="10" t="s">
        <v>69</v>
      </c>
      <c r="E92" s="10" t="s">
        <v>69</v>
      </c>
      <c r="F92" s="10"/>
      <c r="G92" s="10" t="s">
        <v>501</v>
      </c>
      <c r="H92" s="10" t="s">
        <v>38</v>
      </c>
      <c r="I92" s="25" t="s">
        <v>502</v>
      </c>
      <c r="J92" s="25" t="s">
        <v>462</v>
      </c>
      <c r="K92" s="25" t="s">
        <v>498</v>
      </c>
      <c r="L92" s="15">
        <v>41546</v>
      </c>
      <c r="M92" s="10" t="s">
        <v>503</v>
      </c>
      <c r="N92" s="10" t="s">
        <v>504</v>
      </c>
      <c r="O92" s="24"/>
      <c r="P92" s="28"/>
      <c r="Q92" s="28"/>
      <c r="R92" s="30" t="str">
        <f>IF(O92="Yes","Sponsor Certified Compliant",IF(O92="No","Sponsor Certified Not Compliant",""))</f>
        <v/>
      </c>
      <c r="S92" s="10" t="s">
        <v>33</v>
      </c>
      <c r="T92" s="51" t="s">
        <v>34</v>
      </c>
      <c r="U92" s="24"/>
    </row>
    <row r="93" spans="1:21" ht="123.75" customHeight="1" x14ac:dyDescent="0.25">
      <c r="A93" s="65">
        <v>310</v>
      </c>
      <c r="B93" s="49">
        <v>65</v>
      </c>
      <c r="C93" s="16">
        <v>49</v>
      </c>
      <c r="D93" s="10" t="s">
        <v>505</v>
      </c>
      <c r="E93" s="10" t="s">
        <v>505</v>
      </c>
      <c r="F93" s="10"/>
      <c r="G93" s="10" t="s">
        <v>506</v>
      </c>
      <c r="H93" s="10" t="s">
        <v>27</v>
      </c>
      <c r="I93" s="25" t="s">
        <v>79</v>
      </c>
      <c r="J93" s="25" t="s">
        <v>462</v>
      </c>
      <c r="K93" s="25" t="s">
        <v>498</v>
      </c>
      <c r="L93" s="15">
        <v>42401</v>
      </c>
      <c r="M93" s="9" t="s">
        <v>507</v>
      </c>
      <c r="N93" s="34" t="s">
        <v>508</v>
      </c>
      <c r="O93" s="24"/>
      <c r="P93" s="25" t="s">
        <v>509</v>
      </c>
      <c r="Q93" s="24"/>
      <c r="R93" s="30" t="str">
        <f>IF(O93="Yes",(IF(Q93="yes","Sponsor Certified Compliant",IF(Q93="No","Sponsor Certified Not Compliant",""))),IF(O93="No",IF(Q93&lt;&gt;"","Do not answer Question 2","Sponsor Certified Not Applicable"),""))</f>
        <v/>
      </c>
      <c r="S93" s="10" t="s">
        <v>33</v>
      </c>
      <c r="T93" s="51" t="s">
        <v>34</v>
      </c>
      <c r="U93" s="35"/>
    </row>
    <row r="94" spans="1:21" ht="123.75" customHeight="1" x14ac:dyDescent="0.25">
      <c r="A94" s="65">
        <v>311</v>
      </c>
      <c r="B94" s="49">
        <v>170</v>
      </c>
      <c r="C94" s="16">
        <v>313</v>
      </c>
      <c r="D94" s="11" t="s">
        <v>510</v>
      </c>
      <c r="E94" s="11" t="s">
        <v>36</v>
      </c>
      <c r="F94" s="11"/>
      <c r="G94" s="11" t="s">
        <v>511</v>
      </c>
      <c r="H94" s="11" t="s">
        <v>38</v>
      </c>
      <c r="I94" s="25" t="s">
        <v>304</v>
      </c>
      <c r="J94" s="25" t="s">
        <v>462</v>
      </c>
      <c r="K94" s="25" t="s">
        <v>512</v>
      </c>
      <c r="L94" s="14">
        <v>39713</v>
      </c>
      <c r="M94" s="9" t="s">
        <v>513</v>
      </c>
      <c r="N94" s="9" t="s">
        <v>514</v>
      </c>
      <c r="O94" s="24"/>
      <c r="P94" s="10" t="s">
        <v>515</v>
      </c>
      <c r="Q94" s="24"/>
      <c r="R94" s="30" t="str">
        <f>IF(O94="Yes",(IF(Q94="yes","Sponsor Certified Compliant",IF(Q94="No","Sponsor Certified Not Compliant",""))),IF(O94="No",IF(Q94&lt;&gt;"","Do not answer Question 2","Sponsor Certified Not Applicable"),""))</f>
        <v/>
      </c>
      <c r="S94" s="10" t="s">
        <v>33</v>
      </c>
      <c r="T94" s="51" t="s">
        <v>34</v>
      </c>
      <c r="U94" s="24"/>
    </row>
    <row r="95" spans="1:21" ht="123.75" customHeight="1" x14ac:dyDescent="0.25">
      <c r="A95" s="65">
        <v>312</v>
      </c>
      <c r="B95" s="49">
        <v>190</v>
      </c>
      <c r="C95" s="16">
        <v>314</v>
      </c>
      <c r="D95" s="11" t="s">
        <v>516</v>
      </c>
      <c r="E95" s="11" t="s">
        <v>36</v>
      </c>
      <c r="F95" s="11"/>
      <c r="G95" s="11" t="s">
        <v>517</v>
      </c>
      <c r="H95" s="11" t="s">
        <v>27</v>
      </c>
      <c r="I95" s="32" t="s">
        <v>45</v>
      </c>
      <c r="J95" s="25" t="s">
        <v>462</v>
      </c>
      <c r="K95" s="32" t="s">
        <v>512</v>
      </c>
      <c r="L95" s="14">
        <v>40102</v>
      </c>
      <c r="M95" s="9" t="s">
        <v>518</v>
      </c>
      <c r="N95" s="9" t="s">
        <v>519</v>
      </c>
      <c r="O95" s="24"/>
      <c r="P95" s="28"/>
      <c r="Q95" s="28"/>
      <c r="R95" s="30" t="str">
        <f>IF(O95="Yes","Sponsor Certified Compliant",IF(O95="No","Sponsor Certified Not Compliant",""))</f>
        <v/>
      </c>
      <c r="S95" s="10" t="s">
        <v>33</v>
      </c>
      <c r="T95" s="51" t="s">
        <v>34</v>
      </c>
      <c r="U95" s="24"/>
    </row>
    <row r="96" spans="1:21" ht="129" customHeight="1" x14ac:dyDescent="0.25">
      <c r="A96" s="65">
        <v>313</v>
      </c>
      <c r="B96" s="49">
        <v>202</v>
      </c>
      <c r="C96" s="16">
        <v>312</v>
      </c>
      <c r="D96" s="11" t="s">
        <v>520</v>
      </c>
      <c r="E96" s="11" t="s">
        <v>36</v>
      </c>
      <c r="F96" s="11"/>
      <c r="G96" s="11" t="s">
        <v>521</v>
      </c>
      <c r="H96" s="11" t="s">
        <v>38</v>
      </c>
      <c r="I96" s="25" t="s">
        <v>304</v>
      </c>
      <c r="J96" s="25" t="s">
        <v>462</v>
      </c>
      <c r="K96" s="25" t="s">
        <v>512</v>
      </c>
      <c r="L96" s="14">
        <v>40815</v>
      </c>
      <c r="M96" s="9" t="s">
        <v>522</v>
      </c>
      <c r="N96" s="9" t="s">
        <v>523</v>
      </c>
      <c r="O96" s="24"/>
      <c r="P96" s="28"/>
      <c r="Q96" s="28"/>
      <c r="R96" s="30" t="str">
        <f>IF(O96="Yes","Sponsor Certified Compliant",IF(O96="No","Sponsor Certified Not Compliant",""))</f>
        <v/>
      </c>
      <c r="S96" s="10" t="s">
        <v>33</v>
      </c>
      <c r="T96" s="51" t="s">
        <v>34</v>
      </c>
      <c r="U96" s="24"/>
    </row>
    <row r="97" spans="1:21" ht="123.75" customHeight="1" x14ac:dyDescent="0.25">
      <c r="A97" s="65">
        <v>314</v>
      </c>
      <c r="B97" s="49">
        <v>210</v>
      </c>
      <c r="C97" s="11" t="s">
        <v>524</v>
      </c>
      <c r="D97" s="11" t="s">
        <v>36</v>
      </c>
      <c r="E97" s="11"/>
      <c r="F97" s="11"/>
      <c r="G97" s="11" t="s">
        <v>525</v>
      </c>
      <c r="H97" s="11" t="s">
        <v>526</v>
      </c>
      <c r="I97" s="25" t="s">
        <v>45</v>
      </c>
      <c r="J97" s="25" t="s">
        <v>462</v>
      </c>
      <c r="K97" s="25" t="s">
        <v>512</v>
      </c>
      <c r="L97" s="14">
        <v>41546</v>
      </c>
      <c r="M97" s="34" t="s">
        <v>527</v>
      </c>
      <c r="N97" s="32" t="s">
        <v>528</v>
      </c>
      <c r="O97" s="24"/>
      <c r="P97" s="25" t="s">
        <v>529</v>
      </c>
      <c r="Q97" s="24"/>
      <c r="R97" s="30" t="str">
        <f>IF(O97="Yes",(IF(Q97="yes","Sponsor Certified Compliant",IF(Q97="No","Sponsor Certified Not Compliant",""))),IF(O97="No",IF(Q97&lt;&gt;"","Do not answer Question 2","Sponsor Certified Not Applicable"),""))</f>
        <v/>
      </c>
      <c r="S97" s="10" t="s">
        <v>33</v>
      </c>
      <c r="T97" s="51" t="s">
        <v>34</v>
      </c>
      <c r="U97" s="35"/>
    </row>
    <row r="98" spans="1:21" ht="121.5" customHeight="1" x14ac:dyDescent="0.25">
      <c r="A98" s="65">
        <v>315</v>
      </c>
      <c r="B98" s="49">
        <v>93</v>
      </c>
      <c r="C98" s="16">
        <v>253</v>
      </c>
      <c r="D98" s="17" t="s">
        <v>530</v>
      </c>
      <c r="E98" s="17" t="s">
        <v>50</v>
      </c>
      <c r="F98" s="17"/>
      <c r="G98" s="10" t="s">
        <v>531</v>
      </c>
      <c r="H98" s="10" t="s">
        <v>27</v>
      </c>
      <c r="I98" s="32" t="s">
        <v>532</v>
      </c>
      <c r="J98" s="25" t="s">
        <v>462</v>
      </c>
      <c r="K98" s="32" t="s">
        <v>533</v>
      </c>
      <c r="L98" s="15">
        <v>41899</v>
      </c>
      <c r="M98" s="3" t="s">
        <v>534</v>
      </c>
      <c r="N98" s="3" t="s">
        <v>535</v>
      </c>
      <c r="O98" s="24"/>
      <c r="P98" s="10" t="s">
        <v>536</v>
      </c>
      <c r="Q98" s="24"/>
      <c r="R98" s="30" t="str">
        <f>IF(O98="Yes",(IF(Q98="yes","Sponsor Certified Compliant",IF(Q98="No","Sponsor Certified Not Compliant",""))),IF(O98="No",IF(Q98&lt;&gt;"","Do not answer Question 2","Sponsor Certified Not Applicable"),""))</f>
        <v/>
      </c>
      <c r="S98" s="10" t="s">
        <v>33</v>
      </c>
      <c r="T98" s="51" t="s">
        <v>34</v>
      </c>
      <c r="U98" s="24"/>
    </row>
    <row r="99" spans="1:21" ht="126" customHeight="1" x14ac:dyDescent="0.25">
      <c r="A99" s="65">
        <v>316</v>
      </c>
      <c r="B99" s="49">
        <v>100</v>
      </c>
      <c r="C99" s="16">
        <v>198</v>
      </c>
      <c r="D99" s="10" t="s">
        <v>537</v>
      </c>
      <c r="E99" s="10" t="s">
        <v>538</v>
      </c>
      <c r="F99" s="10"/>
      <c r="G99" s="10" t="s">
        <v>539</v>
      </c>
      <c r="H99" s="10" t="s">
        <v>540</v>
      </c>
      <c r="I99" s="25" t="s">
        <v>52</v>
      </c>
      <c r="J99" s="25" t="s">
        <v>462</v>
      </c>
      <c r="K99" s="25" t="s">
        <v>533</v>
      </c>
      <c r="L99" s="15">
        <v>39354</v>
      </c>
      <c r="M99" s="10" t="s">
        <v>541</v>
      </c>
      <c r="N99" s="10" t="s">
        <v>542</v>
      </c>
      <c r="O99" s="24"/>
      <c r="P99" s="28"/>
      <c r="Q99" s="28"/>
      <c r="R99" s="30" t="str">
        <f>IF(O99="Yes","Sponsor Certified Compliant - Documentation Required",IF(O99="No","Sponsor Certified Not Compliant",""))</f>
        <v/>
      </c>
      <c r="S99" s="10" t="s">
        <v>60</v>
      </c>
      <c r="T99" s="51" t="s">
        <v>34</v>
      </c>
      <c r="U99" s="24"/>
    </row>
    <row r="100" spans="1:21" ht="123.75" customHeight="1" x14ac:dyDescent="0.25">
      <c r="A100" s="65">
        <v>317</v>
      </c>
      <c r="B100" s="49">
        <v>249</v>
      </c>
      <c r="C100" s="16">
        <v>11</v>
      </c>
      <c r="D100" s="10" t="s">
        <v>543</v>
      </c>
      <c r="E100" s="10" t="s">
        <v>543</v>
      </c>
      <c r="F100" s="10"/>
      <c r="G100" s="10" t="s">
        <v>544</v>
      </c>
      <c r="H100" s="10" t="s">
        <v>63</v>
      </c>
      <c r="I100" s="25" t="s">
        <v>64</v>
      </c>
      <c r="J100" s="25" t="s">
        <v>462</v>
      </c>
      <c r="K100" s="25" t="s">
        <v>533</v>
      </c>
      <c r="L100" s="15">
        <v>42401</v>
      </c>
      <c r="M100" s="10" t="s">
        <v>545</v>
      </c>
      <c r="N100" s="25" t="s">
        <v>66</v>
      </c>
      <c r="O100" s="24"/>
      <c r="P100" s="25" t="s">
        <v>546</v>
      </c>
      <c r="Q100" s="24"/>
      <c r="R100" s="30" t="str">
        <f>IF(O100="Yes",(IF(Q100="yes","Sponsor Certified Compliant",IF(Q100="No","Sponsor Certified Not Compliant",""))),IF(O100="No",IF(Q100&lt;&gt;"","Do not answer Question 2","Sponsor Certified Not Applicable"),""))</f>
        <v/>
      </c>
      <c r="S100" s="10" t="s">
        <v>33</v>
      </c>
      <c r="T100" s="51" t="s">
        <v>34</v>
      </c>
      <c r="U100" s="35"/>
    </row>
    <row r="101" spans="1:21" ht="123.75" customHeight="1" x14ac:dyDescent="0.25">
      <c r="A101" s="64">
        <v>401</v>
      </c>
      <c r="B101" s="48">
        <v>1</v>
      </c>
      <c r="C101" s="16">
        <v>190</v>
      </c>
      <c r="D101" s="10" t="s">
        <v>547</v>
      </c>
      <c r="E101" s="10" t="s">
        <v>50</v>
      </c>
      <c r="F101" s="10"/>
      <c r="G101" s="10" t="s">
        <v>548</v>
      </c>
      <c r="H101" s="10" t="s">
        <v>27</v>
      </c>
      <c r="I101" s="25" t="s">
        <v>549</v>
      </c>
      <c r="J101" s="25" t="s">
        <v>550</v>
      </c>
      <c r="K101" s="25" t="s">
        <v>549</v>
      </c>
      <c r="L101" s="15">
        <v>37257</v>
      </c>
      <c r="M101" s="10" t="s">
        <v>551</v>
      </c>
      <c r="N101" s="10" t="s">
        <v>552</v>
      </c>
      <c r="O101" s="24"/>
      <c r="P101" s="28"/>
      <c r="Q101" s="28"/>
      <c r="R101" s="30" t="str">
        <f>IF(O101="Yes","Sponsor Certified Compliant - Documentation Required",IF(O101="No","Sponsor Certified Not Compliant",""))</f>
        <v/>
      </c>
      <c r="S101" s="10" t="s">
        <v>60</v>
      </c>
      <c r="T101" s="51" t="s">
        <v>34</v>
      </c>
      <c r="U101" s="24"/>
    </row>
    <row r="102" spans="1:21" ht="125.25" customHeight="1" x14ac:dyDescent="0.25">
      <c r="A102" s="64">
        <v>402</v>
      </c>
      <c r="B102" s="49">
        <v>2</v>
      </c>
      <c r="C102" s="16">
        <v>191</v>
      </c>
      <c r="D102" s="10" t="s">
        <v>553</v>
      </c>
      <c r="E102" s="10" t="s">
        <v>50</v>
      </c>
      <c r="F102" s="10"/>
      <c r="G102" s="10" t="s">
        <v>554</v>
      </c>
      <c r="H102" s="10" t="s">
        <v>27</v>
      </c>
      <c r="I102" s="25" t="s">
        <v>549</v>
      </c>
      <c r="J102" s="25" t="s">
        <v>550</v>
      </c>
      <c r="K102" s="25" t="s">
        <v>549</v>
      </c>
      <c r="L102" s="15">
        <v>36773</v>
      </c>
      <c r="M102" s="10" t="s">
        <v>555</v>
      </c>
      <c r="N102" s="10" t="s">
        <v>556</v>
      </c>
      <c r="O102" s="24"/>
      <c r="P102" s="10" t="s">
        <v>557</v>
      </c>
      <c r="Q102" s="24"/>
      <c r="R102" s="30" t="str">
        <f>IF(O102="Yes",(IF(Q102="yes","Sponsor Certified Compliant - Documentation Required",IF(Q102="No","Sponsor Certified Not Compliant",""))),IF(O102="No",IF(Q102&lt;&gt;"","Do not answer Question 2","Sponsor Certified Not Applicable"),""))</f>
        <v/>
      </c>
      <c r="S102" s="10" t="s">
        <v>558</v>
      </c>
      <c r="T102" s="51" t="s">
        <v>34</v>
      </c>
      <c r="U102" s="24"/>
    </row>
    <row r="103" spans="1:21" s="13" customFormat="1" ht="121.5" customHeight="1" x14ac:dyDescent="0.25">
      <c r="A103" s="64">
        <v>403</v>
      </c>
      <c r="B103" s="49">
        <v>3</v>
      </c>
      <c r="C103" s="16">
        <v>192</v>
      </c>
      <c r="D103" s="10" t="s">
        <v>559</v>
      </c>
      <c r="E103" s="10" t="s">
        <v>50</v>
      </c>
      <c r="F103" s="10"/>
      <c r="G103" s="10" t="s">
        <v>560</v>
      </c>
      <c r="H103" s="10" t="s">
        <v>27</v>
      </c>
      <c r="I103" s="25" t="s">
        <v>549</v>
      </c>
      <c r="J103" s="25" t="s">
        <v>550</v>
      </c>
      <c r="K103" s="25" t="s">
        <v>549</v>
      </c>
      <c r="L103" s="15">
        <v>41546</v>
      </c>
      <c r="M103" s="10" t="s">
        <v>561</v>
      </c>
      <c r="N103" s="10" t="s">
        <v>562</v>
      </c>
      <c r="O103" s="24"/>
      <c r="P103" s="10" t="s">
        <v>563</v>
      </c>
      <c r="Q103" s="24"/>
      <c r="R103" s="30" t="str">
        <f>IF(O103="Yes",(IF(Q103="yes","Sponsor Certified Compliant",IF(Q103="No","Sponsor Certified Not Compliant",""))),IF(O103="No",IF(Q103&lt;&gt;"","Do not answer Question 2","Sponsor Certified Not Applicable"),""))</f>
        <v/>
      </c>
      <c r="S103" s="10" t="s">
        <v>33</v>
      </c>
      <c r="T103" s="51" t="s">
        <v>34</v>
      </c>
      <c r="U103" s="24"/>
    </row>
    <row r="104" spans="1:21" s="13" customFormat="1" ht="129" customHeight="1" x14ac:dyDescent="0.25">
      <c r="A104" s="64">
        <v>404</v>
      </c>
      <c r="B104" s="49">
        <v>4</v>
      </c>
      <c r="C104" s="16">
        <v>193</v>
      </c>
      <c r="D104" s="10" t="s">
        <v>564</v>
      </c>
      <c r="E104" s="10" t="s">
        <v>50</v>
      </c>
      <c r="F104" s="10"/>
      <c r="G104" s="10" t="s">
        <v>565</v>
      </c>
      <c r="H104" s="10" t="s">
        <v>27</v>
      </c>
      <c r="I104" s="25" t="s">
        <v>549</v>
      </c>
      <c r="J104" s="25" t="s">
        <v>550</v>
      </c>
      <c r="K104" s="25" t="s">
        <v>549</v>
      </c>
      <c r="L104" s="15">
        <v>40102</v>
      </c>
      <c r="M104" s="10" t="s">
        <v>566</v>
      </c>
      <c r="N104" s="10" t="s">
        <v>567</v>
      </c>
      <c r="O104" s="24"/>
      <c r="P104" s="10" t="s">
        <v>568</v>
      </c>
      <c r="Q104" s="24"/>
      <c r="R104" s="30" t="str">
        <f>IF(O104="Yes",(IF(Q104="yes","Sponsor Certified Compliant - Documentation Required",IF(Q104="No","Sponsor Certified Not Compliant",""))),IF(O104="No",IF(Q104&lt;&gt;"","Do not answer Question 2","Sponsor Certified Not Applicable"),""))</f>
        <v/>
      </c>
      <c r="S104" s="10" t="s">
        <v>569</v>
      </c>
      <c r="T104" s="51" t="s">
        <v>34</v>
      </c>
      <c r="U104" s="24"/>
    </row>
    <row r="105" spans="1:21" s="13" customFormat="1" ht="154.5" customHeight="1" x14ac:dyDescent="0.25">
      <c r="A105" s="64">
        <v>405</v>
      </c>
      <c r="B105" s="49">
        <v>5</v>
      </c>
      <c r="C105" s="16">
        <v>222</v>
      </c>
      <c r="D105" s="17" t="s">
        <v>570</v>
      </c>
      <c r="E105" s="10" t="s">
        <v>50</v>
      </c>
      <c r="F105" s="17"/>
      <c r="G105" s="10" t="s">
        <v>571</v>
      </c>
      <c r="H105" s="10" t="s">
        <v>27</v>
      </c>
      <c r="I105" s="25" t="s">
        <v>549</v>
      </c>
      <c r="J105" s="25" t="s">
        <v>550</v>
      </c>
      <c r="K105" s="25" t="s">
        <v>549</v>
      </c>
      <c r="L105" s="15">
        <v>39354</v>
      </c>
      <c r="M105" s="9" t="s">
        <v>572</v>
      </c>
      <c r="N105" s="9" t="s">
        <v>573</v>
      </c>
      <c r="O105" s="24"/>
      <c r="P105" s="10" t="s">
        <v>574</v>
      </c>
      <c r="Q105" s="24"/>
      <c r="R105" s="30" t="str">
        <f>IF(O105="Yes",(IF(Q105="yes","Sponsor Certified Compliant - Documentation Required",IF(Q105="No","Sponsor Certified Not Compliant",""))),IF(O105="No",IF(Q105&lt;&gt;"","Do not answer Question 2","Sponsor Certified Not Applicable"),""))</f>
        <v/>
      </c>
      <c r="S105" s="10" t="s">
        <v>575</v>
      </c>
      <c r="T105" s="51" t="s">
        <v>34</v>
      </c>
      <c r="U105" s="24"/>
    </row>
    <row r="106" spans="1:21" s="13" customFormat="1" ht="130.5" customHeight="1" x14ac:dyDescent="0.25">
      <c r="A106" s="64">
        <v>406</v>
      </c>
      <c r="B106" s="49">
        <v>103</v>
      </c>
      <c r="C106" s="16">
        <v>222</v>
      </c>
      <c r="D106" s="17" t="s">
        <v>576</v>
      </c>
      <c r="E106" s="10" t="s">
        <v>50</v>
      </c>
      <c r="F106" s="17"/>
      <c r="G106" s="10" t="s">
        <v>577</v>
      </c>
      <c r="H106" s="10" t="s">
        <v>27</v>
      </c>
      <c r="I106" s="25" t="s">
        <v>52</v>
      </c>
      <c r="J106" s="25" t="s">
        <v>550</v>
      </c>
      <c r="K106" s="25" t="s">
        <v>549</v>
      </c>
      <c r="L106" s="15">
        <v>39354</v>
      </c>
      <c r="M106" s="9" t="s">
        <v>578</v>
      </c>
      <c r="N106" s="9" t="s">
        <v>579</v>
      </c>
      <c r="O106" s="24"/>
      <c r="P106" s="28"/>
      <c r="Q106" s="28"/>
      <c r="R106" s="30" t="str">
        <f>IF(O106="Yes","Sponsor Certified Compliant - Documentation Required",IF(O106="No","Sponsor Certified Not Compliant",""))</f>
        <v/>
      </c>
      <c r="S106" s="10" t="s">
        <v>60</v>
      </c>
      <c r="T106" s="51" t="s">
        <v>34</v>
      </c>
      <c r="U106" s="24"/>
    </row>
    <row r="107" spans="1:21" s="13" customFormat="1" ht="122.25" customHeight="1" x14ac:dyDescent="0.25">
      <c r="A107" s="64">
        <v>426</v>
      </c>
      <c r="B107" s="49">
        <v>95</v>
      </c>
      <c r="C107" s="16">
        <v>44</v>
      </c>
      <c r="D107" s="10" t="s">
        <v>580</v>
      </c>
      <c r="E107" s="10" t="s">
        <v>580</v>
      </c>
      <c r="F107" s="10"/>
      <c r="G107" s="10" t="s">
        <v>581</v>
      </c>
      <c r="H107" s="10" t="s">
        <v>38</v>
      </c>
      <c r="I107" s="25" t="s">
        <v>582</v>
      </c>
      <c r="J107" s="25" t="s">
        <v>550</v>
      </c>
      <c r="K107" s="25" t="s">
        <v>583</v>
      </c>
      <c r="L107" s="15">
        <v>42276</v>
      </c>
      <c r="M107" s="9" t="s">
        <v>584</v>
      </c>
      <c r="N107" s="9" t="s">
        <v>585</v>
      </c>
      <c r="O107" s="24"/>
      <c r="P107" s="28"/>
      <c r="Q107" s="28"/>
      <c r="R107" s="30" t="str">
        <f>IF(O107="Yes","Sponsor Certified Compliant - Documentation Required",IF(O107="No","Sponsor Certified Not Compliant",""))</f>
        <v/>
      </c>
      <c r="S107" s="10" t="s">
        <v>586</v>
      </c>
      <c r="T107" s="51" t="s">
        <v>34</v>
      </c>
      <c r="U107" s="24"/>
    </row>
    <row r="108" spans="1:21" s="13" customFormat="1" ht="129.75" customHeight="1" x14ac:dyDescent="0.25">
      <c r="A108" s="64">
        <v>427</v>
      </c>
      <c r="B108" s="49">
        <v>96</v>
      </c>
      <c r="C108" s="16">
        <v>56</v>
      </c>
      <c r="D108" s="10" t="s">
        <v>587</v>
      </c>
      <c r="E108" s="10" t="s">
        <v>588</v>
      </c>
      <c r="F108" s="10"/>
      <c r="G108" s="10" t="s">
        <v>26</v>
      </c>
      <c r="H108" s="10" t="s">
        <v>27</v>
      </c>
      <c r="I108" s="25" t="s">
        <v>52</v>
      </c>
      <c r="J108" s="25" t="s">
        <v>550</v>
      </c>
      <c r="K108" s="25" t="s">
        <v>583</v>
      </c>
      <c r="L108" s="15">
        <v>42627</v>
      </c>
      <c r="M108" s="9" t="s">
        <v>589</v>
      </c>
      <c r="N108" s="9" t="s">
        <v>590</v>
      </c>
      <c r="O108" s="24"/>
      <c r="P108" s="28"/>
      <c r="Q108" s="28"/>
      <c r="R108" s="30" t="str">
        <f>IF(O108="Yes","Sponsor Certified Compliant - Documentation Required",IF(O108="No","Sponsor Certified Not Compliant",""))</f>
        <v/>
      </c>
      <c r="S108" s="10" t="s">
        <v>586</v>
      </c>
      <c r="T108" s="51" t="s">
        <v>34</v>
      </c>
      <c r="U108" s="24"/>
    </row>
    <row r="109" spans="1:21" s="13" customFormat="1" ht="122.25" customHeight="1" x14ac:dyDescent="0.25">
      <c r="A109" s="65">
        <v>428</v>
      </c>
      <c r="B109" s="49">
        <v>7</v>
      </c>
      <c r="C109" s="16">
        <v>260</v>
      </c>
      <c r="D109" s="11" t="s">
        <v>591</v>
      </c>
      <c r="E109" s="11" t="s">
        <v>496</v>
      </c>
      <c r="F109" s="11"/>
      <c r="G109" s="11" t="s">
        <v>592</v>
      </c>
      <c r="H109" s="11" t="s">
        <v>38</v>
      </c>
      <c r="I109" s="25" t="s">
        <v>583</v>
      </c>
      <c r="J109" s="25" t="s">
        <v>550</v>
      </c>
      <c r="K109" s="25" t="s">
        <v>583</v>
      </c>
      <c r="L109" s="14">
        <v>41546</v>
      </c>
      <c r="M109" s="10" t="s">
        <v>593</v>
      </c>
      <c r="N109" s="10" t="s">
        <v>594</v>
      </c>
      <c r="O109" s="24"/>
      <c r="P109" s="10" t="s">
        <v>595</v>
      </c>
      <c r="Q109" s="24"/>
      <c r="R109" s="30" t="str">
        <f>IF(O109="Yes",(IF(Q109="yes","Sponsor Certified Compliant",IF(Q109="No","Sponsor Certified Not Compliant",""))),IF(O109="No",IF(Q109&lt;&gt;"","Do not answer Question 2","Sponsor Certified Not Applicable"),""))</f>
        <v/>
      </c>
      <c r="S109" s="10" t="s">
        <v>33</v>
      </c>
      <c r="T109" s="51" t="s">
        <v>34</v>
      </c>
      <c r="U109" s="24"/>
    </row>
    <row r="110" spans="1:21" s="13" customFormat="1" ht="129.75" customHeight="1" x14ac:dyDescent="0.25">
      <c r="A110" s="64">
        <v>429</v>
      </c>
      <c r="B110" s="49">
        <v>30</v>
      </c>
      <c r="C110" s="16">
        <v>126</v>
      </c>
      <c r="D110" s="10" t="s">
        <v>596</v>
      </c>
      <c r="E110" s="10" t="s">
        <v>597</v>
      </c>
      <c r="F110" s="10" t="s">
        <v>598</v>
      </c>
      <c r="G110" s="10" t="s">
        <v>599</v>
      </c>
      <c r="H110" s="10" t="s">
        <v>27</v>
      </c>
      <c r="I110" s="25" t="s">
        <v>600</v>
      </c>
      <c r="J110" s="25" t="s">
        <v>550</v>
      </c>
      <c r="K110" s="25" t="s">
        <v>583</v>
      </c>
      <c r="L110" s="15" t="s">
        <v>601</v>
      </c>
      <c r="M110" s="10" t="s">
        <v>602</v>
      </c>
      <c r="N110" s="10" t="s">
        <v>603</v>
      </c>
      <c r="O110" s="24"/>
      <c r="P110" s="28"/>
      <c r="Q110" s="28"/>
      <c r="R110" s="30" t="str">
        <f>IF(O110="Yes","Sponsor Certified Compliant",IF(O110="No","Sponsor Certified Not Compliant",""))</f>
        <v/>
      </c>
      <c r="S110" s="10" t="s">
        <v>33</v>
      </c>
      <c r="T110" s="51" t="s">
        <v>34</v>
      </c>
      <c r="U110" s="24"/>
    </row>
    <row r="111" spans="1:21" s="13" customFormat="1" ht="126" customHeight="1" x14ac:dyDescent="0.25">
      <c r="A111" s="65">
        <v>430</v>
      </c>
      <c r="B111" s="49">
        <v>63</v>
      </c>
      <c r="C111" s="16">
        <v>19</v>
      </c>
      <c r="D111" s="10" t="s">
        <v>604</v>
      </c>
      <c r="E111" s="10" t="s">
        <v>604</v>
      </c>
      <c r="F111" s="10"/>
      <c r="G111" s="10" t="s">
        <v>605</v>
      </c>
      <c r="H111" s="10" t="s">
        <v>63</v>
      </c>
      <c r="I111" s="25" t="s">
        <v>79</v>
      </c>
      <c r="J111" s="25" t="s">
        <v>550</v>
      </c>
      <c r="K111" s="25" t="s">
        <v>583</v>
      </c>
      <c r="L111" s="15">
        <v>41546</v>
      </c>
      <c r="M111" s="10" t="s">
        <v>606</v>
      </c>
      <c r="N111" s="10" t="s">
        <v>607</v>
      </c>
      <c r="O111" s="24"/>
      <c r="P111" s="10" t="s">
        <v>608</v>
      </c>
      <c r="Q111" s="24"/>
      <c r="R111" s="30" t="str">
        <f>IF(O111="Yes",(IF(Q111="yes","Sponsor Certified Compliant",IF(Q111="No","Sponsor Certified Not Compliant",""))),IF(O111="No",IF(Q111&lt;&gt;"","Do not answer Question 2","Sponsor Certified Not Applicable"),""))</f>
        <v/>
      </c>
      <c r="S111" s="10" t="s">
        <v>33</v>
      </c>
      <c r="T111" s="51" t="s">
        <v>34</v>
      </c>
      <c r="U111" s="24"/>
    </row>
    <row r="112" spans="1:21" s="13" customFormat="1" ht="198.75" customHeight="1" x14ac:dyDescent="0.25">
      <c r="A112" s="64">
        <v>431</v>
      </c>
      <c r="B112" s="49">
        <v>64</v>
      </c>
      <c r="C112" s="16">
        <v>48</v>
      </c>
      <c r="D112" s="10" t="s">
        <v>609</v>
      </c>
      <c r="E112" s="10" t="s">
        <v>609</v>
      </c>
      <c r="F112" s="10"/>
      <c r="G112" s="10" t="s">
        <v>610</v>
      </c>
      <c r="H112" s="10" t="s">
        <v>27</v>
      </c>
      <c r="I112" s="25" t="s">
        <v>611</v>
      </c>
      <c r="J112" s="25" t="s">
        <v>550</v>
      </c>
      <c r="K112" s="25" t="s">
        <v>583</v>
      </c>
      <c r="L112" s="15">
        <v>37890</v>
      </c>
      <c r="M112" s="9" t="s">
        <v>1413</v>
      </c>
      <c r="N112" s="9" t="s">
        <v>612</v>
      </c>
      <c r="O112" s="24"/>
      <c r="P112" s="28"/>
      <c r="Q112" s="28"/>
      <c r="R112" s="30" t="str">
        <f>IF(O112="Yes","Sponsor Certified Compliant - Documentation Required",IF(O112="No","Sponsor Certified Not Compliant",""))</f>
        <v/>
      </c>
      <c r="S112" s="10" t="s">
        <v>613</v>
      </c>
      <c r="T112" s="51" t="s">
        <v>34</v>
      </c>
      <c r="U112" s="24"/>
    </row>
    <row r="113" spans="1:21" s="13" customFormat="1" ht="125.25" customHeight="1" x14ac:dyDescent="0.25">
      <c r="A113" s="65">
        <v>432</v>
      </c>
      <c r="B113" s="49">
        <v>66</v>
      </c>
      <c r="C113" s="16">
        <v>63</v>
      </c>
      <c r="D113" s="17" t="s">
        <v>614</v>
      </c>
      <c r="E113" s="17" t="s">
        <v>614</v>
      </c>
      <c r="F113" s="17"/>
      <c r="G113" s="10" t="s">
        <v>26</v>
      </c>
      <c r="H113" s="10" t="s">
        <v>27</v>
      </c>
      <c r="I113" s="25" t="s">
        <v>615</v>
      </c>
      <c r="J113" s="25" t="s">
        <v>550</v>
      </c>
      <c r="K113" s="25" t="s">
        <v>583</v>
      </c>
      <c r="L113" s="15">
        <v>42627</v>
      </c>
      <c r="M113" s="9" t="s">
        <v>616</v>
      </c>
      <c r="N113" s="9" t="s">
        <v>617</v>
      </c>
      <c r="O113" s="24"/>
      <c r="P113" s="28"/>
      <c r="Q113" s="28"/>
      <c r="R113" s="30" t="str">
        <f>IF(O113="Yes","Sponsor Certified Compliant",IF(O113="No","Sponsor Certified Not Compliant",""))</f>
        <v/>
      </c>
      <c r="S113" s="10" t="s">
        <v>33</v>
      </c>
      <c r="T113" s="51" t="s">
        <v>34</v>
      </c>
      <c r="U113" s="24"/>
    </row>
    <row r="114" spans="1:21" ht="125.25" customHeight="1" x14ac:dyDescent="0.25">
      <c r="A114" s="64">
        <v>433</v>
      </c>
      <c r="B114" s="49">
        <v>67</v>
      </c>
      <c r="C114" s="16">
        <v>217</v>
      </c>
      <c r="D114" s="10" t="s">
        <v>618</v>
      </c>
      <c r="E114" s="10" t="s">
        <v>50</v>
      </c>
      <c r="F114" s="10"/>
      <c r="G114" s="10" t="s">
        <v>619</v>
      </c>
      <c r="H114" s="10" t="s">
        <v>27</v>
      </c>
      <c r="I114" s="25" t="s">
        <v>79</v>
      </c>
      <c r="J114" s="25" t="s">
        <v>550</v>
      </c>
      <c r="K114" s="25" t="s">
        <v>583</v>
      </c>
      <c r="L114" s="15">
        <v>42086</v>
      </c>
      <c r="M114" s="9" t="s">
        <v>620</v>
      </c>
      <c r="N114" s="9" t="s">
        <v>621</v>
      </c>
      <c r="O114" s="24"/>
      <c r="P114" s="28"/>
      <c r="Q114" s="28"/>
      <c r="R114" s="30" t="str">
        <f>IF(O114="Yes","Sponsor Certified Compliant",IF(O114="No","Sponsor Certified Not Compliant",""))</f>
        <v/>
      </c>
      <c r="S114" s="10" t="s">
        <v>33</v>
      </c>
      <c r="T114" s="51" t="s">
        <v>34</v>
      </c>
      <c r="U114" s="24"/>
    </row>
    <row r="115" spans="1:21" ht="125.25" customHeight="1" x14ac:dyDescent="0.25">
      <c r="A115" s="65">
        <v>434</v>
      </c>
      <c r="B115" s="49">
        <v>68</v>
      </c>
      <c r="C115" s="16">
        <v>221</v>
      </c>
      <c r="D115" s="10" t="s">
        <v>622</v>
      </c>
      <c r="E115" s="10" t="s">
        <v>50</v>
      </c>
      <c r="F115" s="10"/>
      <c r="G115" s="10" t="s">
        <v>623</v>
      </c>
      <c r="H115" s="10" t="s">
        <v>27</v>
      </c>
      <c r="I115" s="25" t="s">
        <v>79</v>
      </c>
      <c r="J115" s="25" t="s">
        <v>550</v>
      </c>
      <c r="K115" s="25" t="s">
        <v>583</v>
      </c>
      <c r="L115" s="15">
        <v>42627</v>
      </c>
      <c r="M115" s="9" t="s">
        <v>624</v>
      </c>
      <c r="N115" s="9" t="s">
        <v>625</v>
      </c>
      <c r="O115" s="24"/>
      <c r="P115" s="28"/>
      <c r="Q115" s="28"/>
      <c r="R115" s="30" t="str">
        <f>IF(O115="Yes","Sponsor Certified Compliant",IF(O115="No","Sponsor Certified Not Compliant",""))</f>
        <v/>
      </c>
      <c r="S115" s="10" t="s">
        <v>33</v>
      </c>
      <c r="T115" s="51" t="s">
        <v>34</v>
      </c>
      <c r="U115" s="24"/>
    </row>
    <row r="116" spans="1:21" ht="131.25" customHeight="1" x14ac:dyDescent="0.25">
      <c r="A116" s="64">
        <v>435</v>
      </c>
      <c r="B116" s="49">
        <v>69</v>
      </c>
      <c r="C116" s="16">
        <v>224</v>
      </c>
      <c r="D116" s="17" t="s">
        <v>626</v>
      </c>
      <c r="E116" s="10" t="s">
        <v>50</v>
      </c>
      <c r="F116" s="17"/>
      <c r="G116" s="10" t="s">
        <v>627</v>
      </c>
      <c r="H116" s="10" t="s">
        <v>27</v>
      </c>
      <c r="I116" s="25" t="s">
        <v>79</v>
      </c>
      <c r="J116" s="25" t="s">
        <v>550</v>
      </c>
      <c r="K116" s="25" t="s">
        <v>583</v>
      </c>
      <c r="L116" s="15">
        <v>37719</v>
      </c>
      <c r="M116" s="9" t="s">
        <v>628</v>
      </c>
      <c r="N116" s="9" t="s">
        <v>629</v>
      </c>
      <c r="O116" s="24"/>
      <c r="P116" s="28"/>
      <c r="Q116" s="28"/>
      <c r="R116" s="30" t="str">
        <f>IF(O116="Yes","Sponsor Certified Compliant",IF(O116="No","Sponsor Certified Not Compliant",""))</f>
        <v/>
      </c>
      <c r="S116" s="10" t="s">
        <v>33</v>
      </c>
      <c r="T116" s="51" t="s">
        <v>34</v>
      </c>
      <c r="U116" s="24"/>
    </row>
    <row r="117" spans="1:21" ht="126" customHeight="1" x14ac:dyDescent="0.25">
      <c r="A117" s="65">
        <v>436</v>
      </c>
      <c r="B117" s="49">
        <v>70</v>
      </c>
      <c r="C117" s="16">
        <v>226</v>
      </c>
      <c r="D117" s="10" t="s">
        <v>630</v>
      </c>
      <c r="E117" s="10" t="s">
        <v>50</v>
      </c>
      <c r="F117" s="10"/>
      <c r="G117" s="10" t="s">
        <v>631</v>
      </c>
      <c r="H117" s="10" t="s">
        <v>27</v>
      </c>
      <c r="I117" s="25" t="s">
        <v>615</v>
      </c>
      <c r="J117" s="25" t="s">
        <v>550</v>
      </c>
      <c r="K117" s="25" t="s">
        <v>583</v>
      </c>
      <c r="L117" s="15">
        <v>41176</v>
      </c>
      <c r="M117" s="9" t="s">
        <v>632</v>
      </c>
      <c r="N117" s="9" t="s">
        <v>633</v>
      </c>
      <c r="O117" s="24"/>
      <c r="P117" s="28"/>
      <c r="Q117" s="28"/>
      <c r="R117" s="30" t="str">
        <f>IF(O117="Yes","Sponsor Certified Compliant - Documentation Required",IF(O117="No","Sponsor Certified Not Compliant",""))</f>
        <v/>
      </c>
      <c r="S117" s="10" t="s">
        <v>634</v>
      </c>
      <c r="T117" s="51" t="s">
        <v>34</v>
      </c>
      <c r="U117" s="24"/>
    </row>
    <row r="118" spans="1:21" ht="123.75" customHeight="1" x14ac:dyDescent="0.25">
      <c r="A118" s="64">
        <v>437</v>
      </c>
      <c r="B118" s="49">
        <v>248</v>
      </c>
      <c r="C118" s="16">
        <v>10</v>
      </c>
      <c r="D118" s="10" t="s">
        <v>635</v>
      </c>
      <c r="E118" s="10" t="s">
        <v>635</v>
      </c>
      <c r="F118" s="10"/>
      <c r="G118" s="10" t="s">
        <v>636</v>
      </c>
      <c r="H118" s="10" t="s">
        <v>63</v>
      </c>
      <c r="I118" s="25" t="s">
        <v>64</v>
      </c>
      <c r="J118" s="25" t="s">
        <v>550</v>
      </c>
      <c r="K118" s="25" t="s">
        <v>583</v>
      </c>
      <c r="L118" s="15">
        <v>42401</v>
      </c>
      <c r="M118" s="10" t="s">
        <v>637</v>
      </c>
      <c r="N118" s="25" t="s">
        <v>66</v>
      </c>
      <c r="O118" s="24"/>
      <c r="P118" s="25" t="s">
        <v>638</v>
      </c>
      <c r="Q118" s="24"/>
      <c r="R118" s="30" t="str">
        <f>IF(O118="Yes",(IF(Q118="yes","Sponsor Certified Compliant",IF(Q118="No","Sponsor Certified Not Compliant",""))),IF(O118="No",IF(Q118&lt;&gt;"","Do not answer Question 2","Sponsor Certified Not Applicable"),""))</f>
        <v/>
      </c>
      <c r="S118" s="10" t="s">
        <v>33</v>
      </c>
      <c r="T118" s="51" t="s">
        <v>34</v>
      </c>
      <c r="U118" s="35"/>
    </row>
    <row r="119" spans="1:21" ht="122.25" customHeight="1" x14ac:dyDescent="0.25">
      <c r="A119" s="65">
        <v>438</v>
      </c>
      <c r="B119" s="49">
        <v>165</v>
      </c>
      <c r="C119" s="16">
        <v>194</v>
      </c>
      <c r="D119" s="10" t="s">
        <v>639</v>
      </c>
      <c r="E119" s="10" t="s">
        <v>50</v>
      </c>
      <c r="F119" s="10"/>
      <c r="G119" s="10" t="s">
        <v>640</v>
      </c>
      <c r="H119" s="10" t="s">
        <v>641</v>
      </c>
      <c r="I119" s="25" t="s">
        <v>52</v>
      </c>
      <c r="J119" s="25" t="s">
        <v>550</v>
      </c>
      <c r="K119" s="25" t="s">
        <v>583</v>
      </c>
      <c r="L119" s="15">
        <v>41546</v>
      </c>
      <c r="M119" s="10" t="s">
        <v>642</v>
      </c>
      <c r="N119" s="10" t="s">
        <v>643</v>
      </c>
      <c r="O119" s="24"/>
      <c r="P119" s="10" t="s">
        <v>644</v>
      </c>
      <c r="Q119" s="24"/>
      <c r="R119" s="30" t="str">
        <f>IF(O119="Yes",(IF(Q119="yes","Sponsor Certified Compliant - Documentation Required",IF(Q119="No","Sponsor Certified Not Compliant",""))),IF(O119="No",IF(Q119&lt;&gt;"","Do not answer Question 2","Sponsor Certified Not Applicable"),""))</f>
        <v/>
      </c>
      <c r="S119" s="10" t="s">
        <v>60</v>
      </c>
      <c r="T119" s="51" t="s">
        <v>34</v>
      </c>
      <c r="U119" s="24"/>
    </row>
    <row r="120" spans="1:21" ht="126" customHeight="1" x14ac:dyDescent="0.25">
      <c r="A120" s="64">
        <v>501</v>
      </c>
      <c r="B120" s="49">
        <v>10</v>
      </c>
      <c r="C120" s="16">
        <v>45</v>
      </c>
      <c r="D120" s="10" t="s">
        <v>645</v>
      </c>
      <c r="E120" s="10" t="s">
        <v>645</v>
      </c>
      <c r="F120" s="10"/>
      <c r="G120" s="10" t="s">
        <v>646</v>
      </c>
      <c r="H120" s="10" t="s">
        <v>38</v>
      </c>
      <c r="I120" s="25" t="s">
        <v>105</v>
      </c>
      <c r="J120" s="25" t="s">
        <v>647</v>
      </c>
      <c r="K120" s="25" t="s">
        <v>647</v>
      </c>
      <c r="L120" s="15">
        <v>40815</v>
      </c>
      <c r="M120" s="9" t="s">
        <v>648</v>
      </c>
      <c r="N120" s="9" t="s">
        <v>649</v>
      </c>
      <c r="O120" s="24"/>
      <c r="P120" s="10" t="s">
        <v>650</v>
      </c>
      <c r="Q120" s="24"/>
      <c r="R120" s="30" t="str">
        <f>IF(O120="Yes",(IF(Q120="yes","Sponsor Certified Compliant - Documentation Required",IF(Q120="No","Sponsor Certified Not Compliant",""))),IF(O120="No",IF(Q120&lt;&gt;"","Do not answer Question 2","Sponsor Certified Not Applicable"),""))</f>
        <v/>
      </c>
      <c r="S120" s="10" t="s">
        <v>651</v>
      </c>
      <c r="T120" s="51" t="s">
        <v>34</v>
      </c>
      <c r="U120" s="24"/>
    </row>
    <row r="121" spans="1:21" ht="125.25" customHeight="1" x14ac:dyDescent="0.25">
      <c r="A121" s="65">
        <v>502</v>
      </c>
      <c r="B121" s="48"/>
      <c r="C121" s="36" t="s">
        <v>652</v>
      </c>
      <c r="D121" s="37" t="s">
        <v>36</v>
      </c>
      <c r="E121" s="37" t="s">
        <v>653</v>
      </c>
      <c r="F121" s="37"/>
      <c r="G121" s="25" t="s">
        <v>654</v>
      </c>
      <c r="H121" s="25" t="s">
        <v>27</v>
      </c>
      <c r="I121" s="25" t="s">
        <v>655</v>
      </c>
      <c r="J121" s="25" t="s">
        <v>647</v>
      </c>
      <c r="K121" s="25" t="s">
        <v>647</v>
      </c>
      <c r="L121" s="38"/>
      <c r="M121" s="34" t="s">
        <v>656</v>
      </c>
      <c r="N121" s="34" t="s">
        <v>657</v>
      </c>
      <c r="O121" s="24"/>
      <c r="P121" s="34" t="s">
        <v>658</v>
      </c>
      <c r="Q121" s="24"/>
      <c r="R121" s="30" t="str">
        <f>IF(O121="Yes",(IF(Q121="yes","Sponsor Certified Compliant",IF(Q121="No","Sponsor Certified Not Compliant",""))),IF(O121="No",IF(Q121&lt;&gt;"","Do not answer Question 2","Sponsor Certified Not Applicable"),""))</f>
        <v/>
      </c>
      <c r="S121" s="10" t="s">
        <v>33</v>
      </c>
      <c r="T121" s="51" t="s">
        <v>34</v>
      </c>
      <c r="U121" s="24"/>
    </row>
    <row r="122" spans="1:21" s="2" customFormat="1" ht="125.25" customHeight="1" x14ac:dyDescent="0.25">
      <c r="A122" s="64">
        <v>503</v>
      </c>
      <c r="B122" s="49">
        <v>11</v>
      </c>
      <c r="C122" s="16">
        <v>47</v>
      </c>
      <c r="D122" s="10" t="s">
        <v>659</v>
      </c>
      <c r="E122" s="10" t="s">
        <v>659</v>
      </c>
      <c r="F122" s="10"/>
      <c r="G122" s="10" t="s">
        <v>660</v>
      </c>
      <c r="H122" s="10" t="s">
        <v>27</v>
      </c>
      <c r="I122" s="25" t="s">
        <v>105</v>
      </c>
      <c r="J122" s="25" t="s">
        <v>647</v>
      </c>
      <c r="K122" s="25" t="s">
        <v>647</v>
      </c>
      <c r="L122" s="15">
        <v>41546</v>
      </c>
      <c r="M122" s="9" t="s">
        <v>661</v>
      </c>
      <c r="N122" s="9" t="s">
        <v>662</v>
      </c>
      <c r="O122" s="24"/>
      <c r="P122" s="28"/>
      <c r="Q122" s="28"/>
      <c r="R122" s="30" t="str">
        <f>IF(O122="Yes","Sponsor Certified Compliant - Documentation Required",IF(O122="No","Sponsor Certified Not Compliant",""))</f>
        <v/>
      </c>
      <c r="S122" s="10" t="s">
        <v>663</v>
      </c>
      <c r="T122" s="51" t="s">
        <v>34</v>
      </c>
      <c r="U122" s="24"/>
    </row>
    <row r="123" spans="1:21" s="2" customFormat="1" ht="134.25" customHeight="1" x14ac:dyDescent="0.25">
      <c r="A123" s="65">
        <v>504</v>
      </c>
      <c r="B123" s="49">
        <v>12</v>
      </c>
      <c r="C123" s="16">
        <v>61</v>
      </c>
      <c r="D123" s="10" t="s">
        <v>664</v>
      </c>
      <c r="E123" s="10" t="s">
        <v>664</v>
      </c>
      <c r="F123" s="17"/>
      <c r="G123" s="10" t="s">
        <v>26</v>
      </c>
      <c r="H123" s="10" t="s">
        <v>27</v>
      </c>
      <c r="I123" s="25" t="s">
        <v>105</v>
      </c>
      <c r="J123" s="25" t="s">
        <v>647</v>
      </c>
      <c r="K123" s="25" t="s">
        <v>647</v>
      </c>
      <c r="L123" s="15">
        <v>42627</v>
      </c>
      <c r="M123" s="9" t="s">
        <v>665</v>
      </c>
      <c r="N123" s="9" t="s">
        <v>666</v>
      </c>
      <c r="O123" s="24"/>
      <c r="P123" s="28"/>
      <c r="Q123" s="28"/>
      <c r="R123" s="30" t="str">
        <f>IF(O123="Yes","Sponsor Certified Compliant - Documentation Required",IF(O123="No","Sponsor Certified Not Compliant",""))</f>
        <v/>
      </c>
      <c r="S123" s="10" t="s">
        <v>667</v>
      </c>
      <c r="T123" s="51" t="s">
        <v>34</v>
      </c>
      <c r="U123" s="24"/>
    </row>
    <row r="124" spans="1:21" s="13" customFormat="1" ht="129.75" customHeight="1" x14ac:dyDescent="0.25">
      <c r="A124" s="64">
        <v>505</v>
      </c>
      <c r="B124" s="49">
        <v>17</v>
      </c>
      <c r="C124" s="16">
        <v>145</v>
      </c>
      <c r="D124" s="10" t="s">
        <v>668</v>
      </c>
      <c r="E124" s="17" t="s">
        <v>50</v>
      </c>
      <c r="F124" s="18" t="s">
        <v>669</v>
      </c>
      <c r="G124" s="10" t="s">
        <v>670</v>
      </c>
      <c r="H124" s="10" t="s">
        <v>27</v>
      </c>
      <c r="I124" s="25" t="s">
        <v>105</v>
      </c>
      <c r="J124" s="25" t="s">
        <v>647</v>
      </c>
      <c r="K124" s="25" t="s">
        <v>647</v>
      </c>
      <c r="L124" s="15">
        <v>42324</v>
      </c>
      <c r="M124" s="24" t="s">
        <v>671</v>
      </c>
      <c r="N124" s="24" t="s">
        <v>672</v>
      </c>
      <c r="O124" s="24"/>
      <c r="P124" s="28"/>
      <c r="Q124" s="28"/>
      <c r="R124" s="30" t="str">
        <f>IF(O124="Yes","Sponsor Certified Compliant",IF(O124="No","Sponsor Certified Not Compliant",""))</f>
        <v/>
      </c>
      <c r="S124" s="10" t="s">
        <v>33</v>
      </c>
      <c r="T124" s="51" t="s">
        <v>34</v>
      </c>
      <c r="U124" s="24"/>
    </row>
    <row r="125" spans="1:21" s="13" customFormat="1" ht="120" customHeight="1" x14ac:dyDescent="0.25">
      <c r="A125" s="65">
        <v>506</v>
      </c>
      <c r="B125" s="49">
        <v>18</v>
      </c>
      <c r="C125" s="16">
        <v>146</v>
      </c>
      <c r="D125" s="10" t="s">
        <v>673</v>
      </c>
      <c r="E125" s="10" t="s">
        <v>50</v>
      </c>
      <c r="F125" s="18" t="s">
        <v>674</v>
      </c>
      <c r="G125" s="10" t="s">
        <v>675</v>
      </c>
      <c r="H125" s="10" t="s">
        <v>27</v>
      </c>
      <c r="I125" s="25" t="s">
        <v>105</v>
      </c>
      <c r="J125" s="25" t="s">
        <v>647</v>
      </c>
      <c r="K125" s="25" t="s">
        <v>647</v>
      </c>
      <c r="L125" s="15">
        <v>42495</v>
      </c>
      <c r="M125" s="24" t="s">
        <v>676</v>
      </c>
      <c r="N125" s="24" t="s">
        <v>677</v>
      </c>
      <c r="O125" s="24"/>
      <c r="P125" s="28"/>
      <c r="Q125" s="28"/>
      <c r="R125" s="30" t="str">
        <f>IF(O125="Yes","Sponsor Certified Compliant - Documentation Required",IF(O125="No","Sponsor Certified Not Compliant",""))</f>
        <v/>
      </c>
      <c r="S125" s="10" t="s">
        <v>678</v>
      </c>
      <c r="T125" s="51" t="s">
        <v>34</v>
      </c>
      <c r="U125" s="24"/>
    </row>
    <row r="126" spans="1:21" s="13" customFormat="1" ht="123.75" customHeight="1" x14ac:dyDescent="0.25">
      <c r="A126" s="64">
        <v>507</v>
      </c>
      <c r="B126" s="49">
        <v>19</v>
      </c>
      <c r="C126" s="16">
        <v>2</v>
      </c>
      <c r="D126" s="10" t="s">
        <v>679</v>
      </c>
      <c r="E126" s="10" t="s">
        <v>679</v>
      </c>
      <c r="F126" s="10"/>
      <c r="G126" s="10" t="s">
        <v>680</v>
      </c>
      <c r="H126" s="10" t="s">
        <v>38</v>
      </c>
      <c r="I126" s="25" t="s">
        <v>681</v>
      </c>
      <c r="J126" s="25" t="s">
        <v>647</v>
      </c>
      <c r="K126" s="25" t="s">
        <v>647</v>
      </c>
      <c r="L126" s="15">
        <v>42401</v>
      </c>
      <c r="M126" s="10" t="s">
        <v>682</v>
      </c>
      <c r="N126" s="10" t="s">
        <v>683</v>
      </c>
      <c r="O126" s="24"/>
      <c r="P126" s="10" t="s">
        <v>684</v>
      </c>
      <c r="Q126" s="24"/>
      <c r="R126" s="30" t="str">
        <f>IF(O126="Yes",(IF(Q126="yes","Sponsor Certified Compliant - Documentation Required",IF(Q126="No","Sponsor Certified Not Compliant",""))),IF(O126="No",IF(Q126&lt;&gt;"","Do not answer Question 2","Sponsor Certified Not Applicable"),""))</f>
        <v/>
      </c>
      <c r="S126" s="10" t="s">
        <v>685</v>
      </c>
      <c r="T126" s="51" t="s">
        <v>34</v>
      </c>
      <c r="U126" s="24"/>
    </row>
    <row r="127" spans="1:21" s="13" customFormat="1" ht="207" customHeight="1" x14ac:dyDescent="0.25">
      <c r="A127" s="65">
        <v>508</v>
      </c>
      <c r="B127" s="49">
        <v>21</v>
      </c>
      <c r="C127" s="16">
        <v>200</v>
      </c>
      <c r="D127" s="11" t="s">
        <v>686</v>
      </c>
      <c r="E127" s="11" t="s">
        <v>687</v>
      </c>
      <c r="F127" s="11"/>
      <c r="G127" s="11" t="s">
        <v>688</v>
      </c>
      <c r="H127" s="11" t="s">
        <v>38</v>
      </c>
      <c r="I127" s="32" t="s">
        <v>105</v>
      </c>
      <c r="J127" s="25" t="s">
        <v>647</v>
      </c>
      <c r="K127" s="32" t="s">
        <v>647</v>
      </c>
      <c r="L127" s="14">
        <v>42627</v>
      </c>
      <c r="M127" s="10" t="s">
        <v>689</v>
      </c>
      <c r="N127" s="25" t="s">
        <v>690</v>
      </c>
      <c r="O127" s="24"/>
      <c r="P127" s="25" t="s">
        <v>691</v>
      </c>
      <c r="Q127" s="24"/>
      <c r="R127" s="30" t="str">
        <f>IF(O127="Yes",(IF(Q127="yes","Sponsor Certified Compliant",IF(Q127="No","Sponsor Certified Not Compliant",""))),IF(O127="No",IF(Q127&lt;&gt;"","Do not answer Question 2","Sponsor Certified Not Applicable"),""))</f>
        <v/>
      </c>
      <c r="S127" s="10" t="s">
        <v>33</v>
      </c>
      <c r="T127" s="51" t="s">
        <v>34</v>
      </c>
      <c r="U127" s="35"/>
    </row>
    <row r="128" spans="1:21" s="13" customFormat="1" ht="126" customHeight="1" x14ac:dyDescent="0.25">
      <c r="A128" s="64">
        <v>509</v>
      </c>
      <c r="B128" s="49">
        <v>28</v>
      </c>
      <c r="C128" s="16">
        <v>68</v>
      </c>
      <c r="D128" s="17" t="s">
        <v>692</v>
      </c>
      <c r="E128" s="17" t="s">
        <v>693</v>
      </c>
      <c r="F128" s="17"/>
      <c r="G128" s="10" t="s">
        <v>26</v>
      </c>
      <c r="H128" s="10" t="s">
        <v>27</v>
      </c>
      <c r="I128" s="25" t="s">
        <v>694</v>
      </c>
      <c r="J128" s="25" t="s">
        <v>647</v>
      </c>
      <c r="K128" s="25" t="s">
        <v>647</v>
      </c>
      <c r="L128" s="15">
        <v>42627</v>
      </c>
      <c r="M128" s="9" t="s">
        <v>695</v>
      </c>
      <c r="N128" s="9" t="s">
        <v>696</v>
      </c>
      <c r="O128" s="24"/>
      <c r="P128" s="28"/>
      <c r="Q128" s="28"/>
      <c r="R128" s="30" t="str">
        <f>IF(O128="Yes","Sponsor Certified Compliant",IF(O128="No","Sponsor Certified Not Compliant",""))</f>
        <v/>
      </c>
      <c r="S128" s="10" t="s">
        <v>33</v>
      </c>
      <c r="T128" s="51" t="s">
        <v>34</v>
      </c>
      <c r="U128" s="24"/>
    </row>
    <row r="129" spans="1:21" s="13" customFormat="1" ht="123.75" customHeight="1" x14ac:dyDescent="0.25">
      <c r="A129" s="65">
        <v>510</v>
      </c>
      <c r="B129" s="49">
        <v>40</v>
      </c>
      <c r="C129" s="16">
        <v>303</v>
      </c>
      <c r="D129" s="11" t="s">
        <v>697</v>
      </c>
      <c r="E129" s="11" t="s">
        <v>36</v>
      </c>
      <c r="F129" s="11"/>
      <c r="G129" s="11" t="s">
        <v>698</v>
      </c>
      <c r="H129" s="11" t="s">
        <v>38</v>
      </c>
      <c r="I129" s="25" t="s">
        <v>699</v>
      </c>
      <c r="J129" s="25" t="s">
        <v>647</v>
      </c>
      <c r="K129" s="25" t="s">
        <v>647</v>
      </c>
      <c r="L129" s="14">
        <v>42276</v>
      </c>
      <c r="M129" s="10" t="s">
        <v>700</v>
      </c>
      <c r="N129" s="25" t="s">
        <v>701</v>
      </c>
      <c r="O129" s="24"/>
      <c r="P129" s="28"/>
      <c r="Q129" s="28"/>
      <c r="R129" s="30" t="str">
        <f>IF(O129="Yes","Sponsor Certified Compliant - Documentation Required",IF(O129="No","Sponsor Certified Not Applicable",""))</f>
        <v/>
      </c>
      <c r="S129" s="10" t="s">
        <v>702</v>
      </c>
      <c r="T129" s="51" t="s">
        <v>34</v>
      </c>
      <c r="U129" s="35"/>
    </row>
    <row r="130" spans="1:21" ht="127.5" customHeight="1" x14ac:dyDescent="0.25">
      <c r="A130" s="64">
        <v>511</v>
      </c>
      <c r="B130" s="49">
        <v>85</v>
      </c>
      <c r="C130" s="16">
        <v>318</v>
      </c>
      <c r="D130" s="11" t="s">
        <v>703</v>
      </c>
      <c r="E130" s="11" t="s">
        <v>36</v>
      </c>
      <c r="F130" s="11"/>
      <c r="G130" s="11" t="s">
        <v>704</v>
      </c>
      <c r="H130" s="11" t="s">
        <v>38</v>
      </c>
      <c r="I130" s="25" t="s">
        <v>705</v>
      </c>
      <c r="J130" s="25" t="s">
        <v>647</v>
      </c>
      <c r="K130" s="25" t="s">
        <v>647</v>
      </c>
      <c r="L130" s="14">
        <v>38260</v>
      </c>
      <c r="M130" s="10" t="s">
        <v>706</v>
      </c>
      <c r="N130" s="10" t="s">
        <v>707</v>
      </c>
      <c r="O130" s="24"/>
      <c r="P130" s="28"/>
      <c r="Q130" s="28"/>
      <c r="R130" s="30" t="str">
        <f>IF(O130="Yes","Sponsor Certified Compliant",IF(O130="No","Sponsor Certified Not Compliant",""))</f>
        <v/>
      </c>
      <c r="S130" s="10" t="s">
        <v>33</v>
      </c>
      <c r="T130" s="51" t="s">
        <v>34</v>
      </c>
      <c r="U130" s="24"/>
    </row>
    <row r="131" spans="1:21" s="13" customFormat="1" ht="125.25" customHeight="1" x14ac:dyDescent="0.25">
      <c r="A131" s="65">
        <v>512</v>
      </c>
      <c r="B131" s="49">
        <v>129</v>
      </c>
      <c r="C131" s="16">
        <v>182</v>
      </c>
      <c r="D131" s="11" t="s">
        <v>708</v>
      </c>
      <c r="E131" s="11" t="s">
        <v>301</v>
      </c>
      <c r="F131" s="11"/>
      <c r="G131" s="11" t="s">
        <v>709</v>
      </c>
      <c r="H131" s="11" t="s">
        <v>27</v>
      </c>
      <c r="I131" s="32" t="s">
        <v>304</v>
      </c>
      <c r="J131" s="25" t="s">
        <v>647</v>
      </c>
      <c r="K131" s="32" t="s">
        <v>647</v>
      </c>
      <c r="L131" s="14">
        <v>42276</v>
      </c>
      <c r="M131" s="10" t="s">
        <v>710</v>
      </c>
      <c r="N131" s="10" t="s">
        <v>711</v>
      </c>
      <c r="O131" s="24"/>
      <c r="P131" s="28"/>
      <c r="Q131" s="28"/>
      <c r="R131" s="30" t="str">
        <f>IF(O131="Yes","Sponsor Certified Compliant",IF(O131="No","Sponsor Certified Not Compliant",""))</f>
        <v/>
      </c>
      <c r="S131" s="10" t="s">
        <v>33</v>
      </c>
      <c r="T131" s="51" t="s">
        <v>34</v>
      </c>
      <c r="U131" s="24"/>
    </row>
    <row r="132" spans="1:21" s="13" customFormat="1" ht="282.75" customHeight="1" x14ac:dyDescent="0.25">
      <c r="A132" s="64">
        <v>513</v>
      </c>
      <c r="B132" s="49">
        <v>164</v>
      </c>
      <c r="C132" s="16">
        <v>1</v>
      </c>
      <c r="D132" s="10" t="s">
        <v>712</v>
      </c>
      <c r="E132" s="10" t="s">
        <v>712</v>
      </c>
      <c r="F132" s="10"/>
      <c r="G132" s="10" t="s">
        <v>713</v>
      </c>
      <c r="H132" s="10" t="s">
        <v>38</v>
      </c>
      <c r="I132" s="25" t="s">
        <v>714</v>
      </c>
      <c r="J132" s="25" t="s">
        <v>647</v>
      </c>
      <c r="K132" s="25" t="s">
        <v>647</v>
      </c>
      <c r="L132" s="15">
        <v>42086</v>
      </c>
      <c r="M132" s="10" t="s">
        <v>715</v>
      </c>
      <c r="N132" s="10" t="s">
        <v>716</v>
      </c>
      <c r="O132" s="24"/>
      <c r="P132" s="10" t="s">
        <v>717</v>
      </c>
      <c r="Q132" s="24"/>
      <c r="R132" s="30" t="str">
        <f>IF(O132="Yes",(IF(Q132="yes","Sponsor Certified Compliant - Documentation Required",IF(Q132="No","Sponsor Certified Not Compliant",""))),IF(O132="No",IF(Q132&lt;&gt;"","Do not answer Question 2","Sponsor Certified Not Applicable"),""))</f>
        <v/>
      </c>
      <c r="S132" s="10" t="s">
        <v>718</v>
      </c>
      <c r="T132" s="51" t="s">
        <v>34</v>
      </c>
      <c r="U132" s="24"/>
    </row>
    <row r="133" spans="1:21" s="13" customFormat="1" ht="126" customHeight="1" x14ac:dyDescent="0.25">
      <c r="A133" s="65">
        <v>514</v>
      </c>
      <c r="B133" s="49">
        <v>171</v>
      </c>
      <c r="C133" s="16">
        <v>127</v>
      </c>
      <c r="D133" s="10" t="s">
        <v>719</v>
      </c>
      <c r="E133" s="10" t="s">
        <v>411</v>
      </c>
      <c r="F133" s="10" t="s">
        <v>720</v>
      </c>
      <c r="G133" s="10" t="s">
        <v>721</v>
      </c>
      <c r="H133" s="10" t="s">
        <v>414</v>
      </c>
      <c r="I133" s="25" t="s">
        <v>45</v>
      </c>
      <c r="J133" s="25" t="s">
        <v>647</v>
      </c>
      <c r="K133" s="25" t="s">
        <v>647</v>
      </c>
      <c r="L133" s="15">
        <v>42089</v>
      </c>
      <c r="M133" s="3" t="s">
        <v>722</v>
      </c>
      <c r="N133" s="3" t="s">
        <v>723</v>
      </c>
      <c r="O133" s="24"/>
      <c r="P133" s="10" t="s">
        <v>724</v>
      </c>
      <c r="Q133" s="24"/>
      <c r="R133" s="30" t="str">
        <f>IF(O133="Yes",(IF(Q133="yes","Sponsor Certified Compliant",IF(Q133="No","Sponsor Certified Not Compliant",""))),IF(O133="No",IF(Q133&lt;&gt;"","Do not answer Question 2","Sponsor Certified Not Applicable"),""))</f>
        <v/>
      </c>
      <c r="S133" s="10" t="s">
        <v>33</v>
      </c>
      <c r="T133" s="51" t="s">
        <v>34</v>
      </c>
      <c r="U133" s="24"/>
    </row>
    <row r="134" spans="1:21" s="13" customFormat="1" ht="222" customHeight="1" x14ac:dyDescent="0.25">
      <c r="A134" s="64">
        <v>515</v>
      </c>
      <c r="B134" s="49">
        <v>9</v>
      </c>
      <c r="C134" s="16">
        <v>39</v>
      </c>
      <c r="D134" s="10" t="s">
        <v>725</v>
      </c>
      <c r="E134" s="10" t="s">
        <v>725</v>
      </c>
      <c r="F134" s="10"/>
      <c r="G134" s="10" t="s">
        <v>726</v>
      </c>
      <c r="H134" s="10" t="s">
        <v>27</v>
      </c>
      <c r="I134" s="25" t="s">
        <v>647</v>
      </c>
      <c r="J134" s="25" t="s">
        <v>647</v>
      </c>
      <c r="K134" s="25" t="s">
        <v>727</v>
      </c>
      <c r="L134" s="15">
        <v>42401</v>
      </c>
      <c r="M134" s="9" t="s">
        <v>728</v>
      </c>
      <c r="N134" s="34" t="s">
        <v>729</v>
      </c>
      <c r="O134" s="24"/>
      <c r="P134" s="25" t="s">
        <v>730</v>
      </c>
      <c r="Q134" s="24"/>
      <c r="R134" s="30" t="str">
        <f>IF(O134="Yes",(IF(Q134="yes","Sponsor Certified Compliant",IF(Q134="No","Sponsor Certified Not Compliant",""))),IF(O134="No",IF(Q134&lt;&gt;"","Do not answer Question 2","Sponsor Certified Not Applicable"),""))</f>
        <v/>
      </c>
      <c r="S134" s="10" t="s">
        <v>33</v>
      </c>
      <c r="T134" s="51" t="s">
        <v>34</v>
      </c>
      <c r="U134" s="35"/>
    </row>
    <row r="135" spans="1:21" s="13" customFormat="1" ht="126" customHeight="1" x14ac:dyDescent="0.25">
      <c r="A135" s="65">
        <v>516</v>
      </c>
      <c r="B135" s="49">
        <v>14</v>
      </c>
      <c r="C135" s="36">
        <v>76</v>
      </c>
      <c r="D135" s="10" t="s">
        <v>731</v>
      </c>
      <c r="E135" s="10" t="s">
        <v>731</v>
      </c>
      <c r="F135" s="10"/>
      <c r="G135" s="10" t="s">
        <v>732</v>
      </c>
      <c r="H135" s="10" t="s">
        <v>27</v>
      </c>
      <c r="I135" s="25" t="s">
        <v>733</v>
      </c>
      <c r="J135" s="25" t="s">
        <v>647</v>
      </c>
      <c r="K135" s="25" t="s">
        <v>727</v>
      </c>
      <c r="L135" s="15">
        <v>42401</v>
      </c>
      <c r="M135" s="9" t="s">
        <v>734</v>
      </c>
      <c r="N135" s="34" t="s">
        <v>735</v>
      </c>
      <c r="O135" s="24"/>
      <c r="P135" s="10" t="s">
        <v>736</v>
      </c>
      <c r="Q135" s="24"/>
      <c r="R135" s="30" t="str">
        <f>IF(O135="Yes",(IF(Q135="yes","Sponsor Certified Compliant",IF(Q135="No","Sponsor Certified Not Compliant",""))),IF(O135="No",IF(Q135&lt;&gt;"","Do not answer Question 2","Sponsor Certified Not Applicable"),""))</f>
        <v/>
      </c>
      <c r="S135" s="10" t="s">
        <v>33</v>
      </c>
      <c r="T135" s="51" t="s">
        <v>34</v>
      </c>
      <c r="U135" s="24"/>
    </row>
    <row r="136" spans="1:21" s="13" customFormat="1" ht="125.25" customHeight="1" x14ac:dyDescent="0.25">
      <c r="A136" s="64">
        <v>517</v>
      </c>
      <c r="B136" s="49">
        <v>15</v>
      </c>
      <c r="C136" s="16">
        <v>84</v>
      </c>
      <c r="D136" s="10" t="s">
        <v>737</v>
      </c>
      <c r="E136" s="10" t="s">
        <v>737</v>
      </c>
      <c r="F136" s="10"/>
      <c r="G136" s="10" t="s">
        <v>738</v>
      </c>
      <c r="H136" s="10" t="s">
        <v>38</v>
      </c>
      <c r="I136" s="25" t="s">
        <v>739</v>
      </c>
      <c r="J136" s="25" t="s">
        <v>647</v>
      </c>
      <c r="K136" s="25" t="s">
        <v>740</v>
      </c>
      <c r="L136" s="15">
        <v>42401</v>
      </c>
      <c r="M136" s="9" t="s">
        <v>741</v>
      </c>
      <c r="N136" s="9" t="s">
        <v>742</v>
      </c>
      <c r="O136" s="24"/>
      <c r="P136" s="28"/>
      <c r="Q136" s="28"/>
      <c r="R136" s="30" t="str">
        <f>IF(O136="Yes","Sponsor Certified Compliant - Documentation Required",IF(O136="No","Sponsor Certified Not Applicable - go to Item 518",""))</f>
        <v/>
      </c>
      <c r="S136" s="10" t="s">
        <v>743</v>
      </c>
      <c r="T136" s="51" t="s">
        <v>34</v>
      </c>
      <c r="U136" s="24"/>
    </row>
    <row r="137" spans="1:21" s="13" customFormat="1" ht="192.75" customHeight="1" x14ac:dyDescent="0.25">
      <c r="A137" s="65">
        <v>518</v>
      </c>
      <c r="B137" s="49">
        <v>16</v>
      </c>
      <c r="C137" s="21"/>
      <c r="D137" s="10"/>
      <c r="E137" s="10" t="s">
        <v>744</v>
      </c>
      <c r="F137" s="21"/>
      <c r="G137" s="10" t="s">
        <v>745</v>
      </c>
      <c r="H137" s="63" t="s">
        <v>38</v>
      </c>
      <c r="I137" s="25" t="s">
        <v>746</v>
      </c>
      <c r="J137" s="25" t="s">
        <v>647</v>
      </c>
      <c r="K137" s="25" t="s">
        <v>740</v>
      </c>
      <c r="L137" s="22">
        <v>42401</v>
      </c>
      <c r="M137" s="31" t="s">
        <v>747</v>
      </c>
      <c r="N137" s="31" t="s">
        <v>748</v>
      </c>
      <c r="O137" s="24"/>
      <c r="P137" s="25" t="s">
        <v>749</v>
      </c>
      <c r="Q137" s="24"/>
      <c r="R137" s="30" t="str">
        <f>IF(O136="Yes","Sponsor Certified Not Applicable Based on Previous Item - Do not answer questions for this item",IF(O137="Yes",(IF(Q137="yes","Sponsor Certified Compliant - Documentation Required",IF(Q137="No","Sponsor Certified Not Compliant",""))),IF(O137="No",IF(Q137&lt;&gt;"","Do not answer Question 2","Sponsor Certified Not Compliant"),"")))</f>
        <v/>
      </c>
      <c r="S137" s="10" t="s">
        <v>750</v>
      </c>
      <c r="T137" s="51" t="s">
        <v>34</v>
      </c>
      <c r="U137" s="24"/>
    </row>
    <row r="138" spans="1:21" s="13" customFormat="1" ht="129.75" customHeight="1" x14ac:dyDescent="0.25">
      <c r="A138" s="64">
        <v>519</v>
      </c>
      <c r="B138" s="49">
        <v>20</v>
      </c>
      <c r="C138" s="16">
        <v>149</v>
      </c>
      <c r="D138" s="10" t="s">
        <v>751</v>
      </c>
      <c r="E138" s="17" t="s">
        <v>50</v>
      </c>
      <c r="F138" s="10"/>
      <c r="G138" s="10" t="s">
        <v>752</v>
      </c>
      <c r="H138" s="10" t="s">
        <v>27</v>
      </c>
      <c r="I138" s="25" t="s">
        <v>753</v>
      </c>
      <c r="J138" s="25" t="s">
        <v>647</v>
      </c>
      <c r="K138" s="25" t="s">
        <v>754</v>
      </c>
      <c r="L138" s="15">
        <v>38624</v>
      </c>
      <c r="M138" s="10" t="s">
        <v>755</v>
      </c>
      <c r="N138" s="10" t="s">
        <v>756</v>
      </c>
      <c r="O138" s="24"/>
      <c r="P138" s="28"/>
      <c r="Q138" s="28"/>
      <c r="R138" s="30" t="str">
        <f>IF(O138="Yes","Sponsor Certified Compliant",IF(O138="No","Sponsor Certified Not Compliant",""))</f>
        <v/>
      </c>
      <c r="S138" s="10" t="s">
        <v>33</v>
      </c>
      <c r="T138" s="51" t="s">
        <v>34</v>
      </c>
      <c r="U138" s="24"/>
    </row>
    <row r="139" spans="1:21" s="13" customFormat="1" ht="231.75" customHeight="1" x14ac:dyDescent="0.25">
      <c r="A139" s="65">
        <v>520</v>
      </c>
      <c r="B139" s="49">
        <v>13</v>
      </c>
      <c r="C139" s="16">
        <v>73</v>
      </c>
      <c r="D139" s="10" t="s">
        <v>757</v>
      </c>
      <c r="E139" s="10" t="s">
        <v>757</v>
      </c>
      <c r="F139" s="10"/>
      <c r="G139" s="10" t="s">
        <v>758</v>
      </c>
      <c r="H139" s="10" t="s">
        <v>38</v>
      </c>
      <c r="I139" s="25" t="s">
        <v>759</v>
      </c>
      <c r="J139" s="25" t="s">
        <v>647</v>
      </c>
      <c r="K139" s="25" t="s">
        <v>760</v>
      </c>
      <c r="L139" s="15">
        <v>42401</v>
      </c>
      <c r="M139" s="9" t="s">
        <v>761</v>
      </c>
      <c r="N139" s="9" t="s">
        <v>762</v>
      </c>
      <c r="O139" s="24"/>
      <c r="P139" s="25" t="s">
        <v>763</v>
      </c>
      <c r="Q139" s="24"/>
      <c r="R139" s="30" t="str">
        <f>IF(O139="Yes",(IF(Q139="yes","Sponsor Certified Compliant - Documentation Required",IF(Q139="No","Sponsor Certified Not Compliant",""))),IF(O139="No",IF(Q139&lt;&gt;"","Do not answer Question 2","Sponsor Certified Not Applicable"),""))</f>
        <v/>
      </c>
      <c r="S139" s="10" t="s">
        <v>764</v>
      </c>
      <c r="T139" s="51" t="s">
        <v>34</v>
      </c>
      <c r="U139" s="24"/>
    </row>
    <row r="140" spans="1:21" s="13" customFormat="1" ht="129.75" customHeight="1" x14ac:dyDescent="0.25">
      <c r="A140" s="65">
        <v>601</v>
      </c>
      <c r="B140" s="49">
        <v>32</v>
      </c>
      <c r="C140" s="16">
        <v>249</v>
      </c>
      <c r="D140" s="11" t="s">
        <v>765</v>
      </c>
      <c r="E140" s="11" t="s">
        <v>766</v>
      </c>
      <c r="F140" s="11"/>
      <c r="G140" s="11" t="s">
        <v>767</v>
      </c>
      <c r="H140" s="11" t="s">
        <v>38</v>
      </c>
      <c r="I140" s="32" t="s">
        <v>768</v>
      </c>
      <c r="J140" s="32" t="s">
        <v>769</v>
      </c>
      <c r="K140" s="32" t="s">
        <v>770</v>
      </c>
      <c r="L140" s="14">
        <v>42360</v>
      </c>
      <c r="M140" s="9" t="s">
        <v>771</v>
      </c>
      <c r="N140" s="34" t="s">
        <v>772</v>
      </c>
      <c r="O140" s="24"/>
      <c r="P140" s="25" t="s">
        <v>773</v>
      </c>
      <c r="Q140" s="24"/>
      <c r="R140" s="30" t="str">
        <f>IF(O140="No",(IF(Q140="yes","Sponsor Certified Compliant",IF(Q140="No","Sponsor Certified Not Compliant",""))),IF(O140="Yes",IF(Q140&lt;&gt;"","Do not answer Question 2","Sponsor Certified Not Applicable"),""))</f>
        <v/>
      </c>
      <c r="S140" s="10" t="s">
        <v>33</v>
      </c>
      <c r="T140" s="51" t="s">
        <v>34</v>
      </c>
      <c r="U140" s="35"/>
    </row>
    <row r="141" spans="1:21" ht="121.5" customHeight="1" x14ac:dyDescent="0.25">
      <c r="A141" s="64">
        <v>602</v>
      </c>
      <c r="B141" s="49">
        <v>43</v>
      </c>
      <c r="C141" s="16">
        <v>5</v>
      </c>
      <c r="D141" s="10" t="s">
        <v>774</v>
      </c>
      <c r="E141" s="10" t="s">
        <v>774</v>
      </c>
      <c r="F141" s="10"/>
      <c r="G141" s="10" t="s">
        <v>775</v>
      </c>
      <c r="H141" s="10" t="s">
        <v>38</v>
      </c>
      <c r="I141" s="25" t="s">
        <v>776</v>
      </c>
      <c r="J141" s="32" t="s">
        <v>769</v>
      </c>
      <c r="K141" s="25" t="s">
        <v>770</v>
      </c>
      <c r="L141" s="15">
        <v>39703</v>
      </c>
      <c r="M141" s="10" t="s">
        <v>777</v>
      </c>
      <c r="N141" s="10" t="s">
        <v>778</v>
      </c>
      <c r="O141" s="24"/>
      <c r="P141" s="33" t="s">
        <v>779</v>
      </c>
      <c r="Q141" s="24"/>
      <c r="R141" s="30" t="str">
        <f>IF(O141="Yes",(IF(Q141="yes","Sponsor Certified Compliant",IF(Q141="No","Sponsor Certified Not Compliant",""))),IF(O141="No",IF(Q141&lt;&gt;"","Do not answer Question 2","Sponsor Certified Not Applicable"),""))</f>
        <v/>
      </c>
      <c r="S141" s="10" t="s">
        <v>33</v>
      </c>
      <c r="T141" s="51" t="s">
        <v>34</v>
      </c>
      <c r="U141" s="35"/>
    </row>
    <row r="142" spans="1:21" ht="126" customHeight="1" x14ac:dyDescent="0.25">
      <c r="A142" s="65">
        <v>603</v>
      </c>
      <c r="B142" s="49">
        <v>45</v>
      </c>
      <c r="C142" s="16">
        <v>31</v>
      </c>
      <c r="D142" s="10" t="s">
        <v>780</v>
      </c>
      <c r="E142" s="10" t="s">
        <v>780</v>
      </c>
      <c r="F142" s="10"/>
      <c r="G142" s="10" t="s">
        <v>781</v>
      </c>
      <c r="H142" s="10" t="s">
        <v>27</v>
      </c>
      <c r="I142" s="25" t="s">
        <v>776</v>
      </c>
      <c r="J142" s="32" t="s">
        <v>769</v>
      </c>
      <c r="K142" s="25" t="s">
        <v>770</v>
      </c>
      <c r="L142" s="15">
        <v>39703</v>
      </c>
      <c r="M142" s="9" t="s">
        <v>782</v>
      </c>
      <c r="N142" s="9" t="s">
        <v>783</v>
      </c>
      <c r="O142" s="24"/>
      <c r="P142" s="10" t="s">
        <v>784</v>
      </c>
      <c r="Q142" s="24"/>
      <c r="R142" s="30" t="str">
        <f>IF(O142="Yes",(IF(Q142="yes","Sponsor Certified Compliant - Documentation Required",IF(Q142="No","Sponsor Certified Not Compliant",""))),IF(O142="No",IF(Q142&lt;&gt;"","Do not answer Question 2","Sponsor Certified Not Applicable"),""))</f>
        <v/>
      </c>
      <c r="S142" s="10" t="s">
        <v>785</v>
      </c>
      <c r="T142" s="51" t="s">
        <v>34</v>
      </c>
      <c r="U142" s="24"/>
    </row>
    <row r="143" spans="1:21" ht="123.75" customHeight="1" x14ac:dyDescent="0.25">
      <c r="A143" s="64">
        <v>604</v>
      </c>
      <c r="B143" s="49">
        <v>91</v>
      </c>
      <c r="C143" s="16">
        <v>278</v>
      </c>
      <c r="D143" s="10" t="s">
        <v>786</v>
      </c>
      <c r="E143" s="10" t="s">
        <v>50</v>
      </c>
      <c r="F143" s="10"/>
      <c r="G143" s="10" t="s">
        <v>787</v>
      </c>
      <c r="H143" s="10" t="s">
        <v>27</v>
      </c>
      <c r="I143" s="25" t="s">
        <v>788</v>
      </c>
      <c r="J143" s="32" t="s">
        <v>769</v>
      </c>
      <c r="K143" s="25" t="s">
        <v>770</v>
      </c>
      <c r="L143" s="10" t="s">
        <v>235</v>
      </c>
      <c r="M143" s="3" t="s">
        <v>789</v>
      </c>
      <c r="N143" s="3" t="s">
        <v>790</v>
      </c>
      <c r="O143" s="24"/>
      <c r="P143" s="28"/>
      <c r="Q143" s="28"/>
      <c r="R143" s="30" t="str">
        <f>IF(O143="Yes","Sponsor Certified Compliant - Documentation Required",IF(O143="No","Sponsor Certified Not Compliant",""))</f>
        <v/>
      </c>
      <c r="S143" s="10" t="s">
        <v>791</v>
      </c>
      <c r="T143" s="51" t="s">
        <v>34</v>
      </c>
      <c r="U143" s="35"/>
    </row>
    <row r="144" spans="1:21" ht="123.75" customHeight="1" x14ac:dyDescent="0.25">
      <c r="A144" s="65">
        <v>605</v>
      </c>
      <c r="B144" s="49">
        <v>106</v>
      </c>
      <c r="C144" s="16">
        <v>268</v>
      </c>
      <c r="D144" s="10" t="s">
        <v>792</v>
      </c>
      <c r="E144" s="10" t="s">
        <v>50</v>
      </c>
      <c r="F144" s="10"/>
      <c r="G144" s="10" t="s">
        <v>793</v>
      </c>
      <c r="H144" s="10" t="s">
        <v>27</v>
      </c>
      <c r="I144" s="25" t="s">
        <v>52</v>
      </c>
      <c r="J144" s="32" t="s">
        <v>769</v>
      </c>
      <c r="K144" s="25" t="s">
        <v>770</v>
      </c>
      <c r="L144" s="10" t="s">
        <v>235</v>
      </c>
      <c r="M144" s="10" t="s">
        <v>794</v>
      </c>
      <c r="N144" s="25" t="s">
        <v>795</v>
      </c>
      <c r="O144" s="24"/>
      <c r="P144" s="33" t="s">
        <v>796</v>
      </c>
      <c r="Q144" s="24"/>
      <c r="R144" s="30" t="str">
        <f>IF(O144="Yes",(IF(Q144="yes","Sponsor Certified Compliant",IF(Q144="No","Sponsor Certified Not Compliant",""))),IF(O144="No",IF(Q144&lt;&gt;"","Do not answer Question 2","Sponsor Certified Not Applicable"),""))</f>
        <v/>
      </c>
      <c r="S144" s="10" t="s">
        <v>33</v>
      </c>
      <c r="T144" s="51" t="s">
        <v>34</v>
      </c>
      <c r="U144" s="35"/>
    </row>
    <row r="145" spans="1:21" ht="125.25" customHeight="1" x14ac:dyDescent="0.25">
      <c r="A145" s="64">
        <v>606</v>
      </c>
      <c r="B145" s="49">
        <v>107</v>
      </c>
      <c r="C145" s="16">
        <v>269</v>
      </c>
      <c r="D145" s="17" t="s">
        <v>797</v>
      </c>
      <c r="E145" s="10" t="s">
        <v>50</v>
      </c>
      <c r="F145" s="17"/>
      <c r="G145" s="10" t="s">
        <v>798</v>
      </c>
      <c r="H145" s="10" t="s">
        <v>27</v>
      </c>
      <c r="I145" s="25" t="s">
        <v>52</v>
      </c>
      <c r="J145" s="32" t="s">
        <v>769</v>
      </c>
      <c r="K145" s="25" t="s">
        <v>770</v>
      </c>
      <c r="L145" s="15">
        <v>41051</v>
      </c>
      <c r="M145" s="3" t="s">
        <v>799</v>
      </c>
      <c r="N145" s="3" t="s">
        <v>800</v>
      </c>
      <c r="O145" s="24"/>
      <c r="P145" s="28"/>
      <c r="Q145" s="28"/>
      <c r="R145" s="30" t="str">
        <f>IF(O145="Yes","Sponsor Certified Compliant - Documentation Required",IF(O145="No","Sponsor Certified Not Compliant",""))</f>
        <v/>
      </c>
      <c r="S145" s="10" t="s">
        <v>60</v>
      </c>
      <c r="T145" s="51" t="s">
        <v>34</v>
      </c>
      <c r="U145" s="24"/>
    </row>
    <row r="146" spans="1:21" ht="141" customHeight="1" x14ac:dyDescent="0.25">
      <c r="A146" s="65">
        <v>607</v>
      </c>
      <c r="B146" s="49">
        <v>131</v>
      </c>
      <c r="C146" s="16">
        <v>184</v>
      </c>
      <c r="D146" s="11" t="s">
        <v>801</v>
      </c>
      <c r="E146" s="11" t="s">
        <v>301</v>
      </c>
      <c r="F146" s="11"/>
      <c r="G146" s="11" t="s">
        <v>802</v>
      </c>
      <c r="H146" s="11" t="s">
        <v>27</v>
      </c>
      <c r="I146" s="32" t="s">
        <v>304</v>
      </c>
      <c r="J146" s="32" t="s">
        <v>769</v>
      </c>
      <c r="K146" s="32" t="s">
        <v>770</v>
      </c>
      <c r="L146" s="14">
        <v>39354</v>
      </c>
      <c r="M146" s="10" t="s">
        <v>803</v>
      </c>
      <c r="N146" s="25" t="s">
        <v>804</v>
      </c>
      <c r="O146" s="24"/>
      <c r="P146" s="10" t="s">
        <v>805</v>
      </c>
      <c r="Q146" s="24"/>
      <c r="R146" s="30" t="str">
        <f>IF(O146="Yes",(IF(Q146="yes","Sponsor Certified Compliant",IF(Q146="No","Sponsor Certified Not Compliant",""))),IF(O146="No",IF(Q146&lt;&gt;"","Do not answer Question 2","Sponsor Certified Not Applicable"),""))</f>
        <v/>
      </c>
      <c r="S146" s="10" t="s">
        <v>33</v>
      </c>
      <c r="T146" s="51" t="s">
        <v>34</v>
      </c>
      <c r="U146" s="35"/>
    </row>
    <row r="147" spans="1:21" ht="122.25" customHeight="1" x14ac:dyDescent="0.25">
      <c r="A147" s="64">
        <v>608</v>
      </c>
      <c r="B147" s="49">
        <v>234</v>
      </c>
      <c r="C147" s="16">
        <v>148</v>
      </c>
      <c r="D147" s="17" t="s">
        <v>806</v>
      </c>
      <c r="E147" s="17" t="s">
        <v>50</v>
      </c>
      <c r="F147" s="17"/>
      <c r="G147" s="10" t="s">
        <v>807</v>
      </c>
      <c r="H147" s="10" t="s">
        <v>38</v>
      </c>
      <c r="I147" s="25" t="s">
        <v>776</v>
      </c>
      <c r="J147" s="32" t="s">
        <v>769</v>
      </c>
      <c r="K147" s="25" t="s">
        <v>770</v>
      </c>
      <c r="L147" s="15">
        <v>41897</v>
      </c>
      <c r="M147" s="10" t="s">
        <v>808</v>
      </c>
      <c r="N147" s="25" t="s">
        <v>809</v>
      </c>
      <c r="O147" s="24"/>
      <c r="P147" s="25" t="s">
        <v>810</v>
      </c>
      <c r="Q147" s="24"/>
      <c r="R147" s="30" t="str">
        <f>IF(O147="Yes",(IF(Q147="yes","Sponsor Certified Compliant",IF(Q147="No","Sponsor Certified Not Compliant",""))),IF(O147="No",IF(Q147&lt;&gt;"","Do not answer Question 2","Sponsor Certified Not Applicable"),""))</f>
        <v/>
      </c>
      <c r="S147" s="10" t="s">
        <v>33</v>
      </c>
      <c r="T147" s="51" t="s">
        <v>34</v>
      </c>
      <c r="U147" s="35"/>
    </row>
    <row r="148" spans="1:21" s="13" customFormat="1" ht="121.5" customHeight="1" x14ac:dyDescent="0.25">
      <c r="A148" s="65">
        <v>609</v>
      </c>
      <c r="B148" s="49">
        <v>182</v>
      </c>
      <c r="C148" s="16">
        <v>302</v>
      </c>
      <c r="D148" s="11" t="s">
        <v>811</v>
      </c>
      <c r="E148" s="11" t="s">
        <v>36</v>
      </c>
      <c r="F148" s="11"/>
      <c r="G148" s="11" t="s">
        <v>812</v>
      </c>
      <c r="H148" s="32" t="s">
        <v>38</v>
      </c>
      <c r="I148" s="32" t="s">
        <v>72</v>
      </c>
      <c r="J148" s="32" t="s">
        <v>769</v>
      </c>
      <c r="K148" s="32" t="s">
        <v>770</v>
      </c>
      <c r="L148" s="14">
        <v>41546</v>
      </c>
      <c r="M148" s="25" t="s">
        <v>813</v>
      </c>
      <c r="N148" s="25" t="s">
        <v>814</v>
      </c>
      <c r="O148" s="24"/>
      <c r="P148" s="25" t="s">
        <v>815</v>
      </c>
      <c r="Q148" s="24"/>
      <c r="R148" s="30" t="str">
        <f>IF(O148="Yes",(IF(Q148="yes","Sponsor Certified Compliant",IF(Q148="No","Sponsor Certified Not Compliant",""))),IF(O148="No",IF(Q148&lt;&gt;"","Do not answer Question 2","Sponsor Certified Not Applicable"),""))</f>
        <v/>
      </c>
      <c r="S148" s="10" t="s">
        <v>33</v>
      </c>
      <c r="T148" s="51" t="s">
        <v>34</v>
      </c>
      <c r="U148" s="35"/>
    </row>
    <row r="149" spans="1:21" s="13" customFormat="1" ht="126" customHeight="1" x14ac:dyDescent="0.25">
      <c r="A149" s="64">
        <v>610</v>
      </c>
      <c r="B149" s="49">
        <v>53</v>
      </c>
      <c r="C149" s="16">
        <v>122</v>
      </c>
      <c r="D149" s="10" t="s">
        <v>816</v>
      </c>
      <c r="E149" s="10" t="s">
        <v>817</v>
      </c>
      <c r="F149" s="10" t="s">
        <v>818</v>
      </c>
      <c r="G149" s="10" t="s">
        <v>819</v>
      </c>
      <c r="H149" s="10" t="s">
        <v>38</v>
      </c>
      <c r="I149" s="25" t="s">
        <v>776</v>
      </c>
      <c r="J149" s="32" t="s">
        <v>769</v>
      </c>
      <c r="K149" s="25" t="s">
        <v>820</v>
      </c>
      <c r="L149" s="15">
        <v>41670</v>
      </c>
      <c r="M149" s="3" t="s">
        <v>821</v>
      </c>
      <c r="N149" s="3" t="s">
        <v>822</v>
      </c>
      <c r="O149" s="24"/>
      <c r="P149" s="10" t="s">
        <v>823</v>
      </c>
      <c r="Q149" s="24"/>
      <c r="R149" s="30" t="str">
        <f>IF(O149="Yes",(IF(Q149="yes","Sponsor Certified Compliant",IF(Q149="No","Sponsor Certified Not Compliant",""))),IF(O149="No",IF(Q149&lt;&gt;"","Do not answer Question 2","Sponsor Certified Not Applicable"),""))</f>
        <v/>
      </c>
      <c r="S149" s="10" t="s">
        <v>33</v>
      </c>
      <c r="T149" s="51" t="s">
        <v>34</v>
      </c>
      <c r="U149" s="24"/>
    </row>
    <row r="150" spans="1:21" s="13" customFormat="1" ht="123.75" customHeight="1" x14ac:dyDescent="0.25">
      <c r="A150" s="65">
        <v>611</v>
      </c>
      <c r="B150" s="49">
        <v>54</v>
      </c>
      <c r="C150" s="16">
        <v>123</v>
      </c>
      <c r="D150" s="10" t="s">
        <v>824</v>
      </c>
      <c r="E150" s="10" t="s">
        <v>825</v>
      </c>
      <c r="F150" s="10"/>
      <c r="G150" s="10" t="s">
        <v>826</v>
      </c>
      <c r="H150" s="10" t="s">
        <v>27</v>
      </c>
      <c r="I150" s="25" t="s">
        <v>776</v>
      </c>
      <c r="J150" s="32" t="s">
        <v>769</v>
      </c>
      <c r="K150" s="25" t="s">
        <v>820</v>
      </c>
      <c r="L150" s="10" t="s">
        <v>827</v>
      </c>
      <c r="M150" s="31" t="s">
        <v>828</v>
      </c>
      <c r="N150" s="3" t="s">
        <v>829</v>
      </c>
      <c r="O150" s="24"/>
      <c r="P150" s="28"/>
      <c r="Q150" s="28"/>
      <c r="R150" s="30" t="str">
        <f>IF(O150="Yes","Sponsor Certified Compliant - Documentation Required",IF(O150="No","Sponsor Certified Not Compliant",""))</f>
        <v/>
      </c>
      <c r="S150" s="10" t="s">
        <v>830</v>
      </c>
      <c r="T150" s="51" t="s">
        <v>34</v>
      </c>
      <c r="U150" s="35"/>
    </row>
    <row r="151" spans="1:21" s="13" customFormat="1" ht="123.75" customHeight="1" x14ac:dyDescent="0.25">
      <c r="A151" s="64">
        <v>612</v>
      </c>
      <c r="B151" s="49">
        <v>55</v>
      </c>
      <c r="C151" s="16">
        <v>124</v>
      </c>
      <c r="D151" s="10" t="s">
        <v>831</v>
      </c>
      <c r="E151" s="10" t="s">
        <v>817</v>
      </c>
      <c r="F151" s="10" t="s">
        <v>832</v>
      </c>
      <c r="G151" s="10" t="s">
        <v>833</v>
      </c>
      <c r="H151" s="10" t="s">
        <v>27</v>
      </c>
      <c r="I151" s="25" t="s">
        <v>834</v>
      </c>
      <c r="J151" s="32" t="s">
        <v>769</v>
      </c>
      <c r="K151" s="25" t="s">
        <v>820</v>
      </c>
      <c r="L151" s="10" t="s">
        <v>235</v>
      </c>
      <c r="M151" s="3" t="s">
        <v>835</v>
      </c>
      <c r="N151" s="3" t="s">
        <v>836</v>
      </c>
      <c r="O151" s="24"/>
      <c r="P151" s="28"/>
      <c r="Q151" s="28"/>
      <c r="R151" s="30" t="str">
        <f>IF(O151="Yes","Sponsor Certified Compliant",IF(O151="No","Sponsor Certified Not Compliant",""))</f>
        <v/>
      </c>
      <c r="S151" s="10" t="s">
        <v>33</v>
      </c>
      <c r="T151" s="51" t="s">
        <v>34</v>
      </c>
      <c r="U151" s="24"/>
    </row>
    <row r="152" spans="1:21" s="13" customFormat="1" ht="123.75" customHeight="1" x14ac:dyDescent="0.25">
      <c r="A152" s="65">
        <v>613</v>
      </c>
      <c r="B152" s="49">
        <v>57</v>
      </c>
      <c r="C152" s="16">
        <v>151</v>
      </c>
      <c r="D152" s="10" t="s">
        <v>837</v>
      </c>
      <c r="E152" s="10" t="s">
        <v>50</v>
      </c>
      <c r="F152" s="10"/>
      <c r="G152" s="10" t="s">
        <v>838</v>
      </c>
      <c r="H152" s="10" t="s">
        <v>27</v>
      </c>
      <c r="I152" s="25" t="s">
        <v>776</v>
      </c>
      <c r="J152" s="32" t="s">
        <v>769</v>
      </c>
      <c r="K152" s="25" t="s">
        <v>820</v>
      </c>
      <c r="L152" s="10" t="s">
        <v>235</v>
      </c>
      <c r="M152" s="10" t="s">
        <v>839</v>
      </c>
      <c r="N152" s="10" t="s">
        <v>840</v>
      </c>
      <c r="O152" s="24"/>
      <c r="P152" s="28"/>
      <c r="Q152" s="28"/>
      <c r="R152" s="30" t="str">
        <f>IF(O152="Yes","Sponsor Certified Compliant",IF(O152="No","Sponsor Certified Not Compliant",""))</f>
        <v/>
      </c>
      <c r="S152" s="10" t="s">
        <v>33</v>
      </c>
      <c r="T152" s="51" t="s">
        <v>34</v>
      </c>
      <c r="U152" s="24"/>
    </row>
    <row r="153" spans="1:21" s="13" customFormat="1" ht="150" customHeight="1" x14ac:dyDescent="0.25">
      <c r="A153" s="64">
        <v>614</v>
      </c>
      <c r="B153" s="49">
        <v>59</v>
      </c>
      <c r="C153" s="16">
        <v>160</v>
      </c>
      <c r="D153" s="10" t="s">
        <v>841</v>
      </c>
      <c r="E153" s="11" t="s">
        <v>50</v>
      </c>
      <c r="F153" s="10"/>
      <c r="G153" s="10" t="s">
        <v>842</v>
      </c>
      <c r="H153" s="10" t="s">
        <v>27</v>
      </c>
      <c r="I153" s="32" t="s">
        <v>776</v>
      </c>
      <c r="J153" s="32" t="s">
        <v>769</v>
      </c>
      <c r="K153" s="32" t="s">
        <v>820</v>
      </c>
      <c r="L153" s="15">
        <v>38839</v>
      </c>
      <c r="M153" s="10" t="s">
        <v>843</v>
      </c>
      <c r="N153" s="10" t="s">
        <v>844</v>
      </c>
      <c r="O153" s="24"/>
      <c r="P153" s="10" t="s">
        <v>845</v>
      </c>
      <c r="Q153" s="24"/>
      <c r="R153" s="30" t="str">
        <f>IF(O153="Yes",(IF(Q153="yes","Sponsor Certified Compliant",IF(Q153="No","Sponsor Certified Not Compliant",""))),IF(O153="No",IF(Q153&lt;&gt;"","Do not answer Question 2","Sponsor Certified Not Applicable"),""))</f>
        <v/>
      </c>
      <c r="S153" s="10" t="s">
        <v>33</v>
      </c>
      <c r="T153" s="51" t="s">
        <v>34</v>
      </c>
      <c r="U153" s="24"/>
    </row>
    <row r="154" spans="1:21" s="13" customFormat="1" ht="298.5" customHeight="1" x14ac:dyDescent="0.25">
      <c r="A154" s="65">
        <v>615</v>
      </c>
      <c r="B154" s="49">
        <v>60</v>
      </c>
      <c r="C154" s="16">
        <v>161</v>
      </c>
      <c r="D154" s="10" t="s">
        <v>846</v>
      </c>
      <c r="E154" s="11" t="s">
        <v>50</v>
      </c>
      <c r="F154" s="10"/>
      <c r="G154" s="10" t="s">
        <v>847</v>
      </c>
      <c r="H154" s="10" t="s">
        <v>27</v>
      </c>
      <c r="I154" s="32" t="s">
        <v>776</v>
      </c>
      <c r="J154" s="32" t="s">
        <v>769</v>
      </c>
      <c r="K154" s="32" t="s">
        <v>820</v>
      </c>
      <c r="L154" s="10" t="s">
        <v>235</v>
      </c>
      <c r="M154" s="10" t="s">
        <v>848</v>
      </c>
      <c r="N154" s="10" t="s">
        <v>849</v>
      </c>
      <c r="O154" s="24"/>
      <c r="P154" s="28"/>
      <c r="Q154" s="28"/>
      <c r="R154" s="30" t="str">
        <f>IF(O154="Yes","Sponsor Certified Compliant",IF(O154="No","Sponsor Certified Not Compliant",""))</f>
        <v/>
      </c>
      <c r="S154" s="10" t="s">
        <v>33</v>
      </c>
      <c r="T154" s="51" t="s">
        <v>34</v>
      </c>
      <c r="U154" s="24"/>
    </row>
    <row r="155" spans="1:21" s="13" customFormat="1" ht="126" customHeight="1" x14ac:dyDescent="0.25">
      <c r="A155" s="64">
        <v>616</v>
      </c>
      <c r="B155" s="49">
        <v>61</v>
      </c>
      <c r="C155" s="16">
        <v>290</v>
      </c>
      <c r="D155" s="10" t="s">
        <v>850</v>
      </c>
      <c r="E155" s="10" t="s">
        <v>851</v>
      </c>
      <c r="F155" s="10" t="s">
        <v>852</v>
      </c>
      <c r="G155" s="10" t="s">
        <v>853</v>
      </c>
      <c r="H155" s="10" t="s">
        <v>38</v>
      </c>
      <c r="I155" s="25" t="s">
        <v>854</v>
      </c>
      <c r="J155" s="32" t="s">
        <v>769</v>
      </c>
      <c r="K155" s="25" t="s">
        <v>820</v>
      </c>
      <c r="L155" s="15">
        <v>42482</v>
      </c>
      <c r="M155" s="3" t="s">
        <v>855</v>
      </c>
      <c r="N155" s="31" t="s">
        <v>856</v>
      </c>
      <c r="O155" s="24"/>
      <c r="P155" s="3" t="s">
        <v>857</v>
      </c>
      <c r="Q155" s="24"/>
      <c r="R155" s="30" t="str">
        <f>IF(O155="Yes",(IF(Q155="yes","Sponsor Certified Compliant",IF(Q155="No","Sponsor Certified Not Compliant",""))),IF(O155="No",IF(Q155&lt;&gt;"","Do not answer Question 2","Sponsor Certified Not Applicable"),""))</f>
        <v/>
      </c>
      <c r="S155" s="10" t="s">
        <v>33</v>
      </c>
      <c r="T155" s="51" t="s">
        <v>34</v>
      </c>
      <c r="U155" s="35"/>
    </row>
    <row r="156" spans="1:21" s="13" customFormat="1" ht="123.75" customHeight="1" x14ac:dyDescent="0.25">
      <c r="A156" s="65">
        <v>617</v>
      </c>
      <c r="B156" s="49">
        <v>62</v>
      </c>
      <c r="C156" s="16">
        <v>291</v>
      </c>
      <c r="D156" s="10" t="s">
        <v>858</v>
      </c>
      <c r="E156" s="10" t="s">
        <v>859</v>
      </c>
      <c r="F156" s="10" t="s">
        <v>860</v>
      </c>
      <c r="G156" s="10" t="s">
        <v>861</v>
      </c>
      <c r="H156" s="10" t="s">
        <v>38</v>
      </c>
      <c r="I156" s="32" t="s">
        <v>862</v>
      </c>
      <c r="J156" s="32" t="s">
        <v>769</v>
      </c>
      <c r="K156" s="32" t="s">
        <v>820</v>
      </c>
      <c r="L156" s="10" t="s">
        <v>863</v>
      </c>
      <c r="M156" s="10" t="s">
        <v>864</v>
      </c>
      <c r="N156" s="25" t="s">
        <v>865</v>
      </c>
      <c r="O156" s="24"/>
      <c r="P156" s="25" t="s">
        <v>866</v>
      </c>
      <c r="Q156" s="24"/>
      <c r="R156" s="30" t="str">
        <f>IF(O156="Yes",(IF(Q156="yes","Sponsor Certified Compliant",IF(Q156="No","Sponsor Certified Not Compliant",""))),IF(O156="No",IF(Q156&lt;&gt;"","Do not answer Question 2","Sponsor Certified Not Applicable"),""))</f>
        <v/>
      </c>
      <c r="S156" s="10" t="s">
        <v>33</v>
      </c>
      <c r="T156" s="51" t="s">
        <v>34</v>
      </c>
      <c r="U156" s="35"/>
    </row>
    <row r="157" spans="1:21" s="13" customFormat="1" ht="123.75" customHeight="1" x14ac:dyDescent="0.25">
      <c r="A157" s="64">
        <v>618</v>
      </c>
      <c r="B157" s="48">
        <v>49</v>
      </c>
      <c r="C157" s="16">
        <v>66</v>
      </c>
      <c r="D157" s="10" t="s">
        <v>867</v>
      </c>
      <c r="E157" s="10" t="s">
        <v>867</v>
      </c>
      <c r="F157" s="17"/>
      <c r="G157" s="10" t="s">
        <v>26</v>
      </c>
      <c r="H157" s="10" t="s">
        <v>27</v>
      </c>
      <c r="I157" s="25" t="s">
        <v>868</v>
      </c>
      <c r="J157" s="32" t="s">
        <v>769</v>
      </c>
      <c r="K157" s="25" t="s">
        <v>869</v>
      </c>
      <c r="L157" s="15">
        <v>42627</v>
      </c>
      <c r="M157" s="9" t="s">
        <v>870</v>
      </c>
      <c r="N157" s="9" t="s">
        <v>871</v>
      </c>
      <c r="O157" s="24"/>
      <c r="P157" s="28"/>
      <c r="Q157" s="28"/>
      <c r="R157" s="30" t="str">
        <f>IF(O157="Yes","Sponsor Certified Compliant",IF(O157="No","Sponsor Certified Not Compliant",""))</f>
        <v/>
      </c>
      <c r="S157" s="10" t="s">
        <v>33</v>
      </c>
      <c r="T157" s="51" t="s">
        <v>34</v>
      </c>
      <c r="U157" s="24"/>
    </row>
    <row r="158" spans="1:21" s="13" customFormat="1" ht="123.75" customHeight="1" x14ac:dyDescent="0.25">
      <c r="A158" s="65">
        <v>619</v>
      </c>
      <c r="B158" s="49">
        <v>52</v>
      </c>
      <c r="C158" s="16">
        <v>121</v>
      </c>
      <c r="D158" s="10" t="s">
        <v>872</v>
      </c>
      <c r="E158" s="10" t="s">
        <v>817</v>
      </c>
      <c r="F158" s="10" t="s">
        <v>873</v>
      </c>
      <c r="G158" s="10" t="s">
        <v>874</v>
      </c>
      <c r="H158" s="10" t="s">
        <v>38</v>
      </c>
      <c r="I158" s="25" t="s">
        <v>875</v>
      </c>
      <c r="J158" s="32" t="s">
        <v>769</v>
      </c>
      <c r="K158" s="25" t="s">
        <v>869</v>
      </c>
      <c r="L158" s="15">
        <v>42307</v>
      </c>
      <c r="M158" s="10" t="s">
        <v>876</v>
      </c>
      <c r="N158" s="10" t="s">
        <v>877</v>
      </c>
      <c r="O158" s="24"/>
      <c r="P158" s="10" t="s">
        <v>878</v>
      </c>
      <c r="Q158" s="24"/>
      <c r="R158" s="30" t="str">
        <f>IF(O158="Yes",(IF(Q158="yes","Sponsor Certified Compliant",IF(Q158="No","Sponsor Certified Not Compliant",""))),IF(O158="No",IF(Q158&lt;&gt;"","Do not answer Question 2","Sponsor Certified Not Applicable"),""))</f>
        <v/>
      </c>
      <c r="S158" s="10" t="s">
        <v>33</v>
      </c>
      <c r="T158" s="51" t="s">
        <v>34</v>
      </c>
      <c r="U158" s="24"/>
    </row>
    <row r="159" spans="1:21" s="13" customFormat="1" ht="125.25" customHeight="1" x14ac:dyDescent="0.25">
      <c r="A159" s="64">
        <v>620</v>
      </c>
      <c r="B159" s="49">
        <v>56</v>
      </c>
      <c r="C159" s="16">
        <v>150</v>
      </c>
      <c r="D159" s="10" t="s">
        <v>879</v>
      </c>
      <c r="E159" s="10" t="s">
        <v>50</v>
      </c>
      <c r="F159" s="10"/>
      <c r="G159" s="10" t="s">
        <v>880</v>
      </c>
      <c r="H159" s="10" t="s">
        <v>27</v>
      </c>
      <c r="I159" s="25" t="s">
        <v>881</v>
      </c>
      <c r="J159" s="32" t="s">
        <v>769</v>
      </c>
      <c r="K159" s="25" t="s">
        <v>882</v>
      </c>
      <c r="L159" s="10" t="s">
        <v>883</v>
      </c>
      <c r="M159" s="10" t="s">
        <v>884</v>
      </c>
      <c r="N159" s="25" t="s">
        <v>885</v>
      </c>
      <c r="O159" s="24"/>
      <c r="P159" s="33" t="s">
        <v>886</v>
      </c>
      <c r="Q159" s="24"/>
      <c r="R159" s="30" t="str">
        <f>IF(O159="No",(IF(Q159="yes","Sponsor Certified Compliant - Documentation Required",IF(Q159="No","Sponsor Certified Not Compliant",""))),IF(O159="Yes",IF(Q159&lt;&gt;"","Do not answer Question 2","Sponsor Certified Compliant - No Documentation Required"),""))</f>
        <v/>
      </c>
      <c r="S159" s="10" t="s">
        <v>887</v>
      </c>
      <c r="T159" s="51" t="s">
        <v>34</v>
      </c>
      <c r="U159" s="35"/>
    </row>
    <row r="160" spans="1:21" s="13" customFormat="1" ht="121.5" customHeight="1" x14ac:dyDescent="0.25">
      <c r="A160" s="65">
        <v>621</v>
      </c>
      <c r="B160" s="49">
        <v>58</v>
      </c>
      <c r="C160" s="16">
        <v>152</v>
      </c>
      <c r="D160" s="10" t="s">
        <v>888</v>
      </c>
      <c r="E160" s="10" t="s">
        <v>50</v>
      </c>
      <c r="F160" s="10"/>
      <c r="G160" s="10" t="s">
        <v>889</v>
      </c>
      <c r="H160" s="10" t="s">
        <v>27</v>
      </c>
      <c r="I160" s="25" t="s">
        <v>881</v>
      </c>
      <c r="J160" s="32" t="s">
        <v>769</v>
      </c>
      <c r="K160" s="25" t="s">
        <v>882</v>
      </c>
      <c r="L160" s="15">
        <v>42613</v>
      </c>
      <c r="M160" s="10" t="s">
        <v>890</v>
      </c>
      <c r="N160" s="10" t="s">
        <v>891</v>
      </c>
      <c r="O160" s="24"/>
      <c r="P160" s="28"/>
      <c r="Q160" s="28"/>
      <c r="R160" s="30" t="str">
        <f>IF(O160="Yes","Sponsor Certified Compliant - Documentation Required",IF(O160="No","Sponsor Certified Not Compliant",""))</f>
        <v/>
      </c>
      <c r="S160" s="10" t="s">
        <v>892</v>
      </c>
      <c r="T160" s="51" t="s">
        <v>34</v>
      </c>
      <c r="U160" s="24"/>
    </row>
    <row r="161" spans="1:21" s="13" customFormat="1" ht="123.75" customHeight="1" x14ac:dyDescent="0.25">
      <c r="A161" s="64">
        <v>622</v>
      </c>
      <c r="B161" s="49">
        <v>42</v>
      </c>
      <c r="C161" s="16">
        <v>4</v>
      </c>
      <c r="D161" s="10" t="s">
        <v>893</v>
      </c>
      <c r="E161" s="10" t="s">
        <v>893</v>
      </c>
      <c r="F161" s="10"/>
      <c r="G161" s="10" t="s">
        <v>894</v>
      </c>
      <c r="H161" s="10" t="s">
        <v>38</v>
      </c>
      <c r="I161" s="25" t="s">
        <v>895</v>
      </c>
      <c r="J161" s="32" t="s">
        <v>769</v>
      </c>
      <c r="K161" s="25" t="s">
        <v>896</v>
      </c>
      <c r="L161" s="15">
        <v>39703</v>
      </c>
      <c r="M161" s="10" t="s">
        <v>897</v>
      </c>
      <c r="N161" s="10" t="s">
        <v>898</v>
      </c>
      <c r="O161" s="24"/>
      <c r="P161" s="28"/>
      <c r="Q161" s="28"/>
      <c r="R161" s="30" t="str">
        <f>IF(O161="Yes","Sponsor Certified Compliant",IF(O161="No","Sponsor Certified Not Compliant",""))</f>
        <v/>
      </c>
      <c r="S161" s="10" t="s">
        <v>33</v>
      </c>
      <c r="T161" s="51" t="s">
        <v>34</v>
      </c>
      <c r="U161" s="24"/>
    </row>
    <row r="162" spans="1:21" s="13" customFormat="1" ht="123.75" customHeight="1" x14ac:dyDescent="0.25">
      <c r="A162" s="65">
        <v>623</v>
      </c>
      <c r="B162" s="48">
        <v>50</v>
      </c>
      <c r="C162" s="16">
        <v>119</v>
      </c>
      <c r="D162" s="10" t="s">
        <v>899</v>
      </c>
      <c r="E162" s="10" t="s">
        <v>817</v>
      </c>
      <c r="F162" s="10" t="s">
        <v>900</v>
      </c>
      <c r="G162" s="10" t="s">
        <v>901</v>
      </c>
      <c r="H162" s="10" t="s">
        <v>27</v>
      </c>
      <c r="I162" s="25" t="s">
        <v>902</v>
      </c>
      <c r="J162" s="32" t="s">
        <v>769</v>
      </c>
      <c r="K162" s="25" t="s">
        <v>896</v>
      </c>
      <c r="L162" s="15">
        <v>40052</v>
      </c>
      <c r="M162" s="10" t="s">
        <v>903</v>
      </c>
      <c r="N162" s="10" t="s">
        <v>904</v>
      </c>
      <c r="O162" s="24"/>
      <c r="P162" s="28"/>
      <c r="Q162" s="28"/>
      <c r="R162" s="30" t="str">
        <f>IF(O162="Yes","Sponsor Certified Compliant",IF(O162="No","Sponsor Certified Not Compliant",""))</f>
        <v/>
      </c>
      <c r="S162" s="10" t="s">
        <v>33</v>
      </c>
      <c r="T162" s="51" t="s">
        <v>34</v>
      </c>
      <c r="U162" s="24"/>
    </row>
    <row r="163" spans="1:21" s="13" customFormat="1" ht="245.25" customHeight="1" x14ac:dyDescent="0.25">
      <c r="A163" s="64">
        <v>624</v>
      </c>
      <c r="B163" s="48">
        <v>50</v>
      </c>
      <c r="C163" s="16">
        <v>119</v>
      </c>
      <c r="D163" s="10" t="s">
        <v>899</v>
      </c>
      <c r="E163" s="10" t="s">
        <v>817</v>
      </c>
      <c r="F163" s="10" t="s">
        <v>900</v>
      </c>
      <c r="G163" s="10" t="s">
        <v>901</v>
      </c>
      <c r="H163" s="10" t="s">
        <v>27</v>
      </c>
      <c r="I163" s="25" t="s">
        <v>902</v>
      </c>
      <c r="J163" s="32" t="s">
        <v>769</v>
      </c>
      <c r="K163" s="25" t="s">
        <v>896</v>
      </c>
      <c r="L163" s="15">
        <v>40052</v>
      </c>
      <c r="M163" s="10" t="s">
        <v>903</v>
      </c>
      <c r="N163" s="25" t="s">
        <v>905</v>
      </c>
      <c r="O163" s="24"/>
      <c r="P163" s="33" t="s">
        <v>906</v>
      </c>
      <c r="Q163" s="24"/>
      <c r="R163" s="30" t="str">
        <f>IF(O163="Yes",(IF(Q163="yes","Sponsor Certified Compliant",IF(Q163="No","Sponsor Certified Not Compliant",""))),IF(O163="No",IF(Q163&lt;&gt;"","Do not answer Question 2","Sponsor Certified Not Applicable"),""))</f>
        <v/>
      </c>
      <c r="S163" s="10" t="s">
        <v>33</v>
      </c>
      <c r="T163" s="51" t="s">
        <v>34</v>
      </c>
      <c r="U163" s="35"/>
    </row>
    <row r="164" spans="1:21" s="13" customFormat="1" ht="129" customHeight="1" x14ac:dyDescent="0.25">
      <c r="A164" s="65">
        <v>625</v>
      </c>
      <c r="B164" s="48">
        <v>50</v>
      </c>
      <c r="C164" s="16">
        <v>119</v>
      </c>
      <c r="D164" s="10" t="s">
        <v>899</v>
      </c>
      <c r="E164" s="10" t="s">
        <v>817</v>
      </c>
      <c r="F164" s="10" t="s">
        <v>900</v>
      </c>
      <c r="G164" s="10" t="s">
        <v>901</v>
      </c>
      <c r="H164" s="10" t="s">
        <v>27</v>
      </c>
      <c r="I164" s="25" t="s">
        <v>902</v>
      </c>
      <c r="J164" s="32" t="s">
        <v>769</v>
      </c>
      <c r="K164" s="25" t="s">
        <v>896</v>
      </c>
      <c r="L164" s="15">
        <v>40052</v>
      </c>
      <c r="M164" s="10" t="s">
        <v>903</v>
      </c>
      <c r="N164" s="25" t="s">
        <v>907</v>
      </c>
      <c r="O164" s="24"/>
      <c r="P164" s="33" t="s">
        <v>908</v>
      </c>
      <c r="Q164" s="24"/>
      <c r="R164" s="30" t="str">
        <f>IF(O164="Yes",(IF(Q164="yes","Sponsor Certified Compliant",IF(Q164="No","Sponsor Certified Not Compliant",""))),IF(O164="No",IF(Q164&lt;&gt;"","Do not answer Question 2","Sponsor Certified Not Applicable"),""))</f>
        <v/>
      </c>
      <c r="S164" s="10" t="s">
        <v>33</v>
      </c>
      <c r="T164" s="51" t="s">
        <v>34</v>
      </c>
      <c r="U164" s="35"/>
    </row>
    <row r="165" spans="1:21" s="13" customFormat="1" ht="120" customHeight="1" x14ac:dyDescent="0.25">
      <c r="A165" s="64">
        <v>626</v>
      </c>
      <c r="B165" s="48">
        <v>51</v>
      </c>
      <c r="C165" s="16">
        <v>120</v>
      </c>
      <c r="D165" s="10" t="s">
        <v>909</v>
      </c>
      <c r="E165" s="10" t="s">
        <v>817</v>
      </c>
      <c r="F165" s="10" t="s">
        <v>910</v>
      </c>
      <c r="G165" s="10" t="s">
        <v>911</v>
      </c>
      <c r="H165" s="10" t="s">
        <v>27</v>
      </c>
      <c r="I165" s="25" t="s">
        <v>912</v>
      </c>
      <c r="J165" s="32" t="s">
        <v>769</v>
      </c>
      <c r="K165" s="25" t="s">
        <v>896</v>
      </c>
      <c r="L165" s="15">
        <v>41725</v>
      </c>
      <c r="M165" s="10" t="s">
        <v>913</v>
      </c>
      <c r="N165" s="10" t="s">
        <v>914</v>
      </c>
      <c r="O165" s="24"/>
      <c r="P165" s="28"/>
      <c r="Q165" s="28"/>
      <c r="R165" s="30" t="str">
        <f>IF(O165="Yes","Sponsor Certified Compliant",IF(O165="No","Sponsor Certified Not Compliant",""))</f>
        <v/>
      </c>
      <c r="S165" s="10" t="s">
        <v>33</v>
      </c>
      <c r="T165" s="51" t="s">
        <v>34</v>
      </c>
      <c r="U165" s="24"/>
    </row>
    <row r="166" spans="1:21" s="13" customFormat="1" ht="122.25" customHeight="1" x14ac:dyDescent="0.25">
      <c r="A166" s="65">
        <v>627</v>
      </c>
      <c r="B166" s="49">
        <v>178</v>
      </c>
      <c r="C166" s="16">
        <v>256</v>
      </c>
      <c r="D166" s="11" t="s">
        <v>915</v>
      </c>
      <c r="E166" s="10" t="s">
        <v>231</v>
      </c>
      <c r="F166" s="11"/>
      <c r="G166" s="11" t="s">
        <v>916</v>
      </c>
      <c r="H166" s="11" t="s">
        <v>234</v>
      </c>
      <c r="I166" s="32" t="s">
        <v>226</v>
      </c>
      <c r="J166" s="32" t="s">
        <v>769</v>
      </c>
      <c r="K166" s="32" t="s">
        <v>896</v>
      </c>
      <c r="L166" s="14">
        <v>42276</v>
      </c>
      <c r="M166" s="10" t="s">
        <v>917</v>
      </c>
      <c r="N166" s="10" t="s">
        <v>918</v>
      </c>
      <c r="O166" s="24"/>
      <c r="P166" s="10" t="s">
        <v>919</v>
      </c>
      <c r="Q166" s="24"/>
      <c r="R166" s="30" t="str">
        <f>IF(O166="Yes",(IF(Q166="yes","Sponsor Certified Compliant",IF(Q166="No","Sponsor Certified Not Compliant",""))),IF(O166="No",IF(Q166&lt;&gt;"","Do not answer Question 2","Sponsor Certified Not Applicable"),""))</f>
        <v/>
      </c>
      <c r="S166" s="10" t="s">
        <v>33</v>
      </c>
      <c r="T166" s="51" t="s">
        <v>34</v>
      </c>
      <c r="U166" s="24"/>
    </row>
    <row r="167" spans="1:21" s="13" customFormat="1" ht="125.25" customHeight="1" x14ac:dyDescent="0.25">
      <c r="A167" s="64">
        <v>628</v>
      </c>
      <c r="B167" s="49">
        <v>46</v>
      </c>
      <c r="C167" s="16">
        <v>33</v>
      </c>
      <c r="D167" s="10" t="s">
        <v>766</v>
      </c>
      <c r="E167" s="10" t="s">
        <v>766</v>
      </c>
      <c r="F167" s="10"/>
      <c r="G167" s="10" t="s">
        <v>920</v>
      </c>
      <c r="H167" s="10" t="s">
        <v>27</v>
      </c>
      <c r="I167" s="25" t="s">
        <v>921</v>
      </c>
      <c r="J167" s="32" t="s">
        <v>769</v>
      </c>
      <c r="K167" s="25" t="s">
        <v>922</v>
      </c>
      <c r="L167" s="15">
        <v>42401</v>
      </c>
      <c r="M167" s="9" t="s">
        <v>923</v>
      </c>
      <c r="N167" s="34" t="s">
        <v>924</v>
      </c>
      <c r="O167" s="24"/>
      <c r="P167" s="44" t="s">
        <v>925</v>
      </c>
      <c r="Q167" s="24"/>
      <c r="R167" s="30" t="str">
        <f>IF(O167="Yes",(IF(Q167="yes","Sponsor Certified Compliant - Documentation Required",IF(Q167="No","Sponsor Certified Not Compliant",""))),IF(O167="No",IF(Q167&lt;&gt;"","Do not answer Question 2","Sponsor Certified Not Applicable"),""))</f>
        <v/>
      </c>
      <c r="S167" s="10" t="s">
        <v>926</v>
      </c>
      <c r="T167" s="51" t="s">
        <v>34</v>
      </c>
      <c r="U167" s="24"/>
    </row>
    <row r="168" spans="1:21" s="13" customFormat="1" ht="148.5" customHeight="1" x14ac:dyDescent="0.25">
      <c r="A168" s="65">
        <v>629</v>
      </c>
      <c r="B168" s="49">
        <v>47</v>
      </c>
      <c r="C168" s="36">
        <v>60</v>
      </c>
      <c r="D168" s="10" t="s">
        <v>927</v>
      </c>
      <c r="E168" s="10" t="s">
        <v>927</v>
      </c>
      <c r="F168" s="17"/>
      <c r="G168" s="10" t="s">
        <v>26</v>
      </c>
      <c r="H168" s="10" t="s">
        <v>1414</v>
      </c>
      <c r="I168" s="25" t="s">
        <v>928</v>
      </c>
      <c r="J168" s="32" t="s">
        <v>769</v>
      </c>
      <c r="K168" s="25" t="s">
        <v>922</v>
      </c>
      <c r="L168" s="15">
        <v>42627</v>
      </c>
      <c r="M168" s="9" t="s">
        <v>929</v>
      </c>
      <c r="N168" s="9" t="s">
        <v>930</v>
      </c>
      <c r="O168" s="24"/>
      <c r="P168" s="10" t="s">
        <v>931</v>
      </c>
      <c r="Q168" s="24"/>
      <c r="R168" s="30" t="str">
        <f t="shared" ref="R168:R181" si="3">IF(O168="Yes",(IF(Q168="yes","Sponsor Certified Compliant",IF(Q168="No","Sponsor Certified Not Compliant",""))),IF(O168="No",IF(Q168&lt;&gt;"","Do not answer Question 2","Sponsor Certified Not Applicable"),""))</f>
        <v/>
      </c>
      <c r="S168" s="10" t="s">
        <v>33</v>
      </c>
      <c r="T168" s="51" t="s">
        <v>34</v>
      </c>
      <c r="U168" s="24"/>
    </row>
    <row r="169" spans="1:21" ht="122.25" customHeight="1" x14ac:dyDescent="0.25">
      <c r="A169" s="64">
        <v>630</v>
      </c>
      <c r="B169" s="49">
        <v>229</v>
      </c>
      <c r="C169" s="16">
        <v>156</v>
      </c>
      <c r="D169" s="11" t="s">
        <v>932</v>
      </c>
      <c r="E169" s="11" t="s">
        <v>766</v>
      </c>
      <c r="F169" s="11"/>
      <c r="G169" s="11" t="s">
        <v>933</v>
      </c>
      <c r="H169" s="11" t="s">
        <v>38</v>
      </c>
      <c r="I169" s="32" t="s">
        <v>776</v>
      </c>
      <c r="J169" s="32" t="s">
        <v>769</v>
      </c>
      <c r="K169" s="32" t="s">
        <v>922</v>
      </c>
      <c r="L169" s="14">
        <v>42276</v>
      </c>
      <c r="M169" s="10" t="s">
        <v>934</v>
      </c>
      <c r="N169" s="10" t="s">
        <v>935</v>
      </c>
      <c r="O169" s="24"/>
      <c r="P169" s="10" t="s">
        <v>936</v>
      </c>
      <c r="Q169" s="24"/>
      <c r="R169" s="30" t="str">
        <f t="shared" si="3"/>
        <v/>
      </c>
      <c r="S169" s="10" t="s">
        <v>33</v>
      </c>
      <c r="T169" s="51" t="s">
        <v>34</v>
      </c>
      <c r="U169" s="24"/>
    </row>
    <row r="170" spans="1:21" ht="275.25" customHeight="1" x14ac:dyDescent="0.25">
      <c r="A170" s="65">
        <v>631</v>
      </c>
      <c r="B170" s="49">
        <v>230</v>
      </c>
      <c r="C170" s="16">
        <v>157</v>
      </c>
      <c r="D170" s="11" t="s">
        <v>937</v>
      </c>
      <c r="E170" s="11" t="s">
        <v>766</v>
      </c>
      <c r="F170" s="11"/>
      <c r="G170" s="11" t="s">
        <v>938</v>
      </c>
      <c r="H170" s="11" t="s">
        <v>38</v>
      </c>
      <c r="I170" s="32" t="s">
        <v>776</v>
      </c>
      <c r="J170" s="32" t="s">
        <v>769</v>
      </c>
      <c r="K170" s="32" t="s">
        <v>922</v>
      </c>
      <c r="L170" s="14">
        <v>39354</v>
      </c>
      <c r="M170" s="10" t="s">
        <v>939</v>
      </c>
      <c r="N170" s="10" t="s">
        <v>940</v>
      </c>
      <c r="O170" s="24"/>
      <c r="P170" s="10" t="s">
        <v>941</v>
      </c>
      <c r="Q170" s="24"/>
      <c r="R170" s="30" t="str">
        <f t="shared" si="3"/>
        <v/>
      </c>
      <c r="S170" s="10" t="s">
        <v>33</v>
      </c>
      <c r="T170" s="51" t="s">
        <v>34</v>
      </c>
      <c r="U170" s="24"/>
    </row>
    <row r="171" spans="1:21" s="5" customFormat="1" ht="123.75" customHeight="1" x14ac:dyDescent="0.25">
      <c r="A171" s="64">
        <v>632</v>
      </c>
      <c r="B171" s="49">
        <v>231</v>
      </c>
      <c r="C171" s="16">
        <v>159</v>
      </c>
      <c r="D171" s="11" t="s">
        <v>942</v>
      </c>
      <c r="E171" s="11" t="s">
        <v>766</v>
      </c>
      <c r="F171" s="11"/>
      <c r="G171" s="11" t="s">
        <v>943</v>
      </c>
      <c r="H171" s="11" t="s">
        <v>38</v>
      </c>
      <c r="I171" s="32" t="s">
        <v>776</v>
      </c>
      <c r="J171" s="32" t="s">
        <v>769</v>
      </c>
      <c r="K171" s="32" t="s">
        <v>922</v>
      </c>
      <c r="L171" s="14">
        <v>34971</v>
      </c>
      <c r="M171" s="10" t="s">
        <v>944</v>
      </c>
      <c r="N171" s="10" t="s">
        <v>935</v>
      </c>
      <c r="O171" s="24"/>
      <c r="P171" s="10" t="s">
        <v>945</v>
      </c>
      <c r="Q171" s="24"/>
      <c r="R171" s="30" t="str">
        <f t="shared" si="3"/>
        <v/>
      </c>
      <c r="S171" s="10" t="s">
        <v>33</v>
      </c>
      <c r="T171" s="51" t="s">
        <v>34</v>
      </c>
      <c r="U171" s="24"/>
    </row>
    <row r="172" spans="1:21" ht="122.25" customHeight="1" x14ac:dyDescent="0.25">
      <c r="A172" s="65">
        <v>633</v>
      </c>
      <c r="B172" s="49">
        <v>189</v>
      </c>
      <c r="C172" s="16">
        <v>30</v>
      </c>
      <c r="D172" s="10" t="s">
        <v>946</v>
      </c>
      <c r="E172" s="10" t="s">
        <v>946</v>
      </c>
      <c r="F172" s="10"/>
      <c r="G172" s="10" t="s">
        <v>947</v>
      </c>
      <c r="H172" s="10" t="s">
        <v>948</v>
      </c>
      <c r="I172" s="25" t="s">
        <v>776</v>
      </c>
      <c r="J172" s="32" t="s">
        <v>769</v>
      </c>
      <c r="K172" s="25" t="s">
        <v>922</v>
      </c>
      <c r="L172" s="15">
        <v>42292</v>
      </c>
      <c r="M172" s="9" t="s">
        <v>949</v>
      </c>
      <c r="N172" s="34" t="s">
        <v>950</v>
      </c>
      <c r="O172" s="24"/>
      <c r="P172" s="25" t="s">
        <v>951</v>
      </c>
      <c r="Q172" s="24"/>
      <c r="R172" s="30" t="str">
        <f t="shared" si="3"/>
        <v/>
      </c>
      <c r="S172" s="10" t="s">
        <v>33</v>
      </c>
      <c r="T172" s="51" t="s">
        <v>34</v>
      </c>
      <c r="U172" s="35"/>
    </row>
    <row r="173" spans="1:21" ht="121.5" customHeight="1" x14ac:dyDescent="0.25">
      <c r="A173" s="64">
        <v>634</v>
      </c>
      <c r="B173" s="49">
        <v>163</v>
      </c>
      <c r="C173" s="16">
        <v>317</v>
      </c>
      <c r="D173" s="11" t="s">
        <v>952</v>
      </c>
      <c r="E173" s="11" t="s">
        <v>36</v>
      </c>
      <c r="F173" s="11"/>
      <c r="G173" s="11" t="s">
        <v>953</v>
      </c>
      <c r="H173" s="11" t="s">
        <v>27</v>
      </c>
      <c r="I173" s="25" t="s">
        <v>954</v>
      </c>
      <c r="J173" s="32" t="s">
        <v>769</v>
      </c>
      <c r="K173" s="25" t="s">
        <v>955</v>
      </c>
      <c r="L173" s="14">
        <v>36685</v>
      </c>
      <c r="M173" s="10" t="s">
        <v>956</v>
      </c>
      <c r="N173" s="10" t="s">
        <v>957</v>
      </c>
      <c r="O173" s="24"/>
      <c r="P173" s="10" t="s">
        <v>958</v>
      </c>
      <c r="Q173" s="24"/>
      <c r="R173" s="30" t="str">
        <f t="shared" si="3"/>
        <v/>
      </c>
      <c r="S173" s="10" t="s">
        <v>33</v>
      </c>
      <c r="T173" s="51" t="s">
        <v>34</v>
      </c>
      <c r="U173" s="24"/>
    </row>
    <row r="174" spans="1:21" ht="122.25" customHeight="1" x14ac:dyDescent="0.25">
      <c r="A174" s="65">
        <v>635</v>
      </c>
      <c r="B174" s="49">
        <v>179</v>
      </c>
      <c r="C174" s="16">
        <v>257</v>
      </c>
      <c r="D174" s="11" t="s">
        <v>959</v>
      </c>
      <c r="E174" s="10" t="s">
        <v>231</v>
      </c>
      <c r="F174" s="11"/>
      <c r="G174" s="11" t="s">
        <v>960</v>
      </c>
      <c r="H174" s="11" t="s">
        <v>234</v>
      </c>
      <c r="I174" s="32" t="s">
        <v>226</v>
      </c>
      <c r="J174" s="32" t="s">
        <v>769</v>
      </c>
      <c r="K174" s="32" t="s">
        <v>961</v>
      </c>
      <c r="L174" s="14">
        <v>42276</v>
      </c>
      <c r="M174" s="10" t="s">
        <v>962</v>
      </c>
      <c r="N174" s="10" t="s">
        <v>918</v>
      </c>
      <c r="O174" s="24"/>
      <c r="P174" s="10" t="s">
        <v>963</v>
      </c>
      <c r="Q174" s="24"/>
      <c r="R174" s="30" t="str">
        <f t="shared" si="3"/>
        <v/>
      </c>
      <c r="S174" s="10" t="s">
        <v>33</v>
      </c>
      <c r="T174" s="51" t="s">
        <v>34</v>
      </c>
      <c r="U174" s="24"/>
    </row>
    <row r="175" spans="1:21" ht="125.25" customHeight="1" x14ac:dyDescent="0.25">
      <c r="A175" s="64">
        <v>636</v>
      </c>
      <c r="B175" s="49">
        <v>44</v>
      </c>
      <c r="C175" s="16">
        <v>6</v>
      </c>
      <c r="D175" s="10" t="s">
        <v>964</v>
      </c>
      <c r="E175" s="10" t="s">
        <v>964</v>
      </c>
      <c r="F175" s="10"/>
      <c r="G175" s="10" t="s">
        <v>965</v>
      </c>
      <c r="H175" s="10" t="s">
        <v>38</v>
      </c>
      <c r="I175" s="25" t="s">
        <v>776</v>
      </c>
      <c r="J175" s="32" t="s">
        <v>769</v>
      </c>
      <c r="K175" s="25" t="s">
        <v>966</v>
      </c>
      <c r="L175" s="15">
        <v>39703</v>
      </c>
      <c r="M175" s="10" t="s">
        <v>967</v>
      </c>
      <c r="N175" s="10" t="s">
        <v>778</v>
      </c>
      <c r="O175" s="24"/>
      <c r="P175" s="10" t="s">
        <v>968</v>
      </c>
      <c r="Q175" s="24"/>
      <c r="R175" s="30" t="str">
        <f t="shared" si="3"/>
        <v/>
      </c>
      <c r="S175" s="10" t="s">
        <v>33</v>
      </c>
      <c r="T175" s="51" t="s">
        <v>34</v>
      </c>
      <c r="U175" s="24"/>
    </row>
    <row r="176" spans="1:21" ht="121.5" customHeight="1" x14ac:dyDescent="0.25">
      <c r="A176" s="65">
        <v>637</v>
      </c>
      <c r="B176" s="49">
        <v>145</v>
      </c>
      <c r="C176" s="16">
        <v>118</v>
      </c>
      <c r="D176" s="10" t="s">
        <v>969</v>
      </c>
      <c r="E176" s="10" t="s">
        <v>50</v>
      </c>
      <c r="F176" s="10" t="s">
        <v>970</v>
      </c>
      <c r="G176" s="10" t="s">
        <v>971</v>
      </c>
      <c r="H176" s="10" t="s">
        <v>38</v>
      </c>
      <c r="I176" s="25" t="s">
        <v>972</v>
      </c>
      <c r="J176" s="32" t="s">
        <v>769</v>
      </c>
      <c r="K176" s="25" t="s">
        <v>973</v>
      </c>
      <c r="L176" s="15">
        <v>41319</v>
      </c>
      <c r="M176" s="10" t="s">
        <v>974</v>
      </c>
      <c r="N176" s="10" t="s">
        <v>975</v>
      </c>
      <c r="O176" s="24"/>
      <c r="P176" s="10" t="s">
        <v>976</v>
      </c>
      <c r="Q176" s="24"/>
      <c r="R176" s="30" t="str">
        <f t="shared" si="3"/>
        <v/>
      </c>
      <c r="S176" s="10" t="s">
        <v>33</v>
      </c>
      <c r="T176" s="51" t="s">
        <v>34</v>
      </c>
      <c r="U176" s="24"/>
    </row>
    <row r="177" spans="1:21" s="13" customFormat="1" ht="123.75" customHeight="1" x14ac:dyDescent="0.25">
      <c r="A177" s="64">
        <v>638</v>
      </c>
      <c r="B177" s="49">
        <v>151</v>
      </c>
      <c r="C177" s="16">
        <v>287</v>
      </c>
      <c r="D177" s="10" t="s">
        <v>977</v>
      </c>
      <c r="E177" s="9" t="s">
        <v>36</v>
      </c>
      <c r="F177" s="10" t="s">
        <v>978</v>
      </c>
      <c r="G177" s="10" t="s">
        <v>979</v>
      </c>
      <c r="H177" s="10" t="s">
        <v>38</v>
      </c>
      <c r="I177" s="25" t="s">
        <v>972</v>
      </c>
      <c r="J177" s="32" t="s">
        <v>769</v>
      </c>
      <c r="K177" s="25" t="s">
        <v>973</v>
      </c>
      <c r="L177" s="15">
        <v>41480</v>
      </c>
      <c r="M177" s="3" t="s">
        <v>980</v>
      </c>
      <c r="N177" s="3" t="s">
        <v>981</v>
      </c>
      <c r="O177" s="24"/>
      <c r="P177" s="10" t="s">
        <v>982</v>
      </c>
      <c r="Q177" s="24"/>
      <c r="R177" s="30" t="str">
        <f t="shared" si="3"/>
        <v/>
      </c>
      <c r="S177" s="10" t="s">
        <v>33</v>
      </c>
      <c r="T177" s="51" t="s">
        <v>34</v>
      </c>
      <c r="U177" s="24"/>
    </row>
    <row r="178" spans="1:21" s="13" customFormat="1" ht="121.5" customHeight="1" x14ac:dyDescent="0.25">
      <c r="A178" s="65">
        <v>639</v>
      </c>
      <c r="B178" s="49">
        <v>155</v>
      </c>
      <c r="C178" s="16">
        <v>101</v>
      </c>
      <c r="D178" s="10" t="s">
        <v>983</v>
      </c>
      <c r="E178" s="10" t="s">
        <v>984</v>
      </c>
      <c r="F178" s="10" t="s">
        <v>985</v>
      </c>
      <c r="G178" s="10" t="s">
        <v>986</v>
      </c>
      <c r="H178" s="10" t="s">
        <v>987</v>
      </c>
      <c r="I178" s="25" t="s">
        <v>972</v>
      </c>
      <c r="J178" s="32" t="s">
        <v>769</v>
      </c>
      <c r="K178" s="25" t="s">
        <v>973</v>
      </c>
      <c r="L178" s="15">
        <v>41546</v>
      </c>
      <c r="M178" s="3" t="s">
        <v>988</v>
      </c>
      <c r="N178" s="3" t="s">
        <v>981</v>
      </c>
      <c r="O178" s="24"/>
      <c r="P178" s="10" t="s">
        <v>989</v>
      </c>
      <c r="Q178" s="24"/>
      <c r="R178" s="30" t="str">
        <f t="shared" si="3"/>
        <v/>
      </c>
      <c r="S178" s="10" t="s">
        <v>33</v>
      </c>
      <c r="T178" s="51" t="s">
        <v>34</v>
      </c>
      <c r="U178" s="24"/>
    </row>
    <row r="179" spans="1:21" s="13" customFormat="1" ht="125.25" customHeight="1" x14ac:dyDescent="0.25">
      <c r="A179" s="64">
        <v>640</v>
      </c>
      <c r="B179" s="49">
        <v>156</v>
      </c>
      <c r="C179" s="16">
        <v>102</v>
      </c>
      <c r="D179" s="10" t="s">
        <v>990</v>
      </c>
      <c r="E179" s="10" t="s">
        <v>984</v>
      </c>
      <c r="F179" s="10" t="s">
        <v>991</v>
      </c>
      <c r="G179" s="10" t="s">
        <v>992</v>
      </c>
      <c r="H179" s="10" t="s">
        <v>987</v>
      </c>
      <c r="I179" s="25" t="s">
        <v>972</v>
      </c>
      <c r="J179" s="32" t="s">
        <v>769</v>
      </c>
      <c r="K179" s="25" t="s">
        <v>973</v>
      </c>
      <c r="L179" s="15">
        <v>42276</v>
      </c>
      <c r="M179" s="3" t="s">
        <v>993</v>
      </c>
      <c r="N179" s="3" t="s">
        <v>981</v>
      </c>
      <c r="O179" s="24"/>
      <c r="P179" s="10" t="s">
        <v>994</v>
      </c>
      <c r="Q179" s="24"/>
      <c r="R179" s="30" t="str">
        <f t="shared" si="3"/>
        <v/>
      </c>
      <c r="S179" s="10" t="s">
        <v>33</v>
      </c>
      <c r="T179" s="51" t="s">
        <v>34</v>
      </c>
      <c r="U179" s="24"/>
    </row>
    <row r="180" spans="1:21" ht="90" x14ac:dyDescent="0.25">
      <c r="A180" s="64">
        <v>651</v>
      </c>
      <c r="B180" s="49">
        <v>6</v>
      </c>
      <c r="C180" s="16">
        <v>53</v>
      </c>
      <c r="D180" s="10" t="s">
        <v>995</v>
      </c>
      <c r="E180" s="10" t="s">
        <v>995</v>
      </c>
      <c r="F180" s="10"/>
      <c r="G180" s="10" t="s">
        <v>996</v>
      </c>
      <c r="H180" s="10" t="s">
        <v>38</v>
      </c>
      <c r="I180" s="25" t="s">
        <v>997</v>
      </c>
      <c r="J180" s="25" t="s">
        <v>769</v>
      </c>
      <c r="K180" s="25" t="s">
        <v>997</v>
      </c>
      <c r="L180" s="15">
        <v>42401</v>
      </c>
      <c r="M180" s="9" t="s">
        <v>998</v>
      </c>
      <c r="N180" s="9" t="s">
        <v>999</v>
      </c>
      <c r="O180" s="24"/>
      <c r="P180" s="10" t="s">
        <v>1000</v>
      </c>
      <c r="Q180" s="24"/>
      <c r="R180" s="30" t="str">
        <f t="shared" si="3"/>
        <v/>
      </c>
      <c r="S180" s="10" t="s">
        <v>33</v>
      </c>
      <c r="T180" s="51"/>
      <c r="U180" s="24"/>
    </row>
    <row r="181" spans="1:21" s="6" customFormat="1" ht="99" customHeight="1" x14ac:dyDescent="0.25">
      <c r="A181" s="65">
        <v>652</v>
      </c>
      <c r="B181" s="60"/>
      <c r="C181" s="16">
        <v>46</v>
      </c>
      <c r="D181" s="10" t="s">
        <v>1001</v>
      </c>
      <c r="E181" s="10" t="s">
        <v>1001</v>
      </c>
      <c r="F181" s="10"/>
      <c r="G181" s="10" t="s">
        <v>1002</v>
      </c>
      <c r="H181" s="10" t="s">
        <v>38</v>
      </c>
      <c r="I181" s="25" t="s">
        <v>997</v>
      </c>
      <c r="J181" s="25" t="s">
        <v>769</v>
      </c>
      <c r="K181" s="25" t="s">
        <v>997</v>
      </c>
      <c r="L181" s="15">
        <v>42276</v>
      </c>
      <c r="M181" s="9" t="s">
        <v>1003</v>
      </c>
      <c r="N181" s="32" t="s">
        <v>1004</v>
      </c>
      <c r="O181" s="24"/>
      <c r="P181" s="39" t="s">
        <v>1005</v>
      </c>
      <c r="Q181" s="24"/>
      <c r="R181" s="30" t="str">
        <f t="shared" si="3"/>
        <v/>
      </c>
      <c r="S181" s="10" t="s">
        <v>33</v>
      </c>
      <c r="T181" s="51" t="s">
        <v>34</v>
      </c>
      <c r="U181" s="24"/>
    </row>
    <row r="182" spans="1:21" s="6" customFormat="1" ht="121.5" customHeight="1" x14ac:dyDescent="0.25">
      <c r="A182" s="64">
        <v>653</v>
      </c>
      <c r="B182" s="48"/>
      <c r="C182" s="36">
        <v>57</v>
      </c>
      <c r="D182" s="37" t="s">
        <v>1006</v>
      </c>
      <c r="E182" s="37" t="s">
        <v>1006</v>
      </c>
      <c r="F182" s="37"/>
      <c r="G182" s="25" t="s">
        <v>26</v>
      </c>
      <c r="H182" s="25" t="s">
        <v>27</v>
      </c>
      <c r="I182" s="25" t="s">
        <v>105</v>
      </c>
      <c r="J182" s="25" t="s">
        <v>769</v>
      </c>
      <c r="K182" s="25" t="s">
        <v>997</v>
      </c>
      <c r="L182" s="38">
        <v>42627</v>
      </c>
      <c r="M182" s="9" t="s">
        <v>1007</v>
      </c>
      <c r="N182" s="9" t="s">
        <v>1415</v>
      </c>
      <c r="O182" s="24"/>
      <c r="P182" s="28"/>
      <c r="Q182" s="28"/>
      <c r="R182" s="30" t="str">
        <f>IF(O182="Yes","Sponsor Certified Compliant",IF(O182="No","Sponsor Certified Not Compliant",""))</f>
        <v/>
      </c>
      <c r="S182" s="10" t="s">
        <v>33</v>
      </c>
      <c r="T182" s="51" t="s">
        <v>34</v>
      </c>
      <c r="U182" s="24"/>
    </row>
    <row r="183" spans="1:21" s="6" customFormat="1" ht="129.75" customHeight="1" x14ac:dyDescent="0.25">
      <c r="A183" s="65">
        <v>654</v>
      </c>
      <c r="B183" s="48"/>
      <c r="C183" s="36" t="s">
        <v>652</v>
      </c>
      <c r="D183" s="37" t="s">
        <v>1008</v>
      </c>
      <c r="E183" s="37" t="s">
        <v>1009</v>
      </c>
      <c r="F183" s="37"/>
      <c r="G183" s="25" t="s">
        <v>1010</v>
      </c>
      <c r="H183" s="25" t="s">
        <v>27</v>
      </c>
      <c r="I183" s="25" t="s">
        <v>105</v>
      </c>
      <c r="J183" s="25" t="s">
        <v>769</v>
      </c>
      <c r="K183" s="25" t="s">
        <v>997</v>
      </c>
      <c r="L183" s="38">
        <v>42401</v>
      </c>
      <c r="M183" s="34" t="s">
        <v>1011</v>
      </c>
      <c r="N183" s="34" t="s">
        <v>1012</v>
      </c>
      <c r="O183" s="24"/>
      <c r="P183" s="34" t="s">
        <v>1013</v>
      </c>
      <c r="Q183" s="24"/>
      <c r="R183" s="30" t="str">
        <f>IF(O183="Yes",(IF(Q183="yes","Sponsor Certified Compliant - Documentation Required",IF(Q183="No","Sponsor Certified Not Compliant",""))),IF(O183="No",IF(Q183&lt;&gt;"","Do not answer Question 2","Sponsor Certified Not Applicable"),""))</f>
        <v/>
      </c>
      <c r="S183" s="10" t="s">
        <v>1014</v>
      </c>
      <c r="T183" s="51" t="s">
        <v>34</v>
      </c>
      <c r="U183" s="24"/>
    </row>
    <row r="184" spans="1:21" s="6" customFormat="1" ht="122.25" customHeight="1" x14ac:dyDescent="0.25">
      <c r="A184" s="64">
        <v>655</v>
      </c>
      <c r="B184" s="49">
        <v>23</v>
      </c>
      <c r="C184" s="16">
        <v>52</v>
      </c>
      <c r="D184" s="10" t="s">
        <v>1015</v>
      </c>
      <c r="E184" s="10" t="s">
        <v>1015</v>
      </c>
      <c r="F184" s="10"/>
      <c r="G184" s="10" t="s">
        <v>1016</v>
      </c>
      <c r="H184" s="10" t="s">
        <v>27</v>
      </c>
      <c r="I184" s="25" t="s">
        <v>105</v>
      </c>
      <c r="J184" s="25" t="s">
        <v>769</v>
      </c>
      <c r="K184" s="25" t="s">
        <v>997</v>
      </c>
      <c r="L184" s="15">
        <v>42401</v>
      </c>
      <c r="M184" s="9" t="s">
        <v>1017</v>
      </c>
      <c r="N184" s="9" t="s">
        <v>1416</v>
      </c>
      <c r="O184" s="24"/>
      <c r="P184" s="28"/>
      <c r="Q184" s="28"/>
      <c r="R184" s="30" t="str">
        <f>IF(O184="Yes","Sponsor Certified Compliant - Documentation Required",IF(O184="No","Sponsor Certified Not Compliant",""))</f>
        <v/>
      </c>
      <c r="S184" s="10" t="s">
        <v>1018</v>
      </c>
      <c r="T184" s="51" t="s">
        <v>34</v>
      </c>
      <c r="U184" s="24"/>
    </row>
    <row r="185" spans="1:21" s="6" customFormat="1" ht="123.75" customHeight="1" x14ac:dyDescent="0.25">
      <c r="A185" s="65">
        <v>656</v>
      </c>
      <c r="B185" s="49">
        <v>24</v>
      </c>
      <c r="C185" s="16">
        <v>55</v>
      </c>
      <c r="D185" s="10" t="s">
        <v>1019</v>
      </c>
      <c r="E185" s="10" t="s">
        <v>1019</v>
      </c>
      <c r="F185" s="10"/>
      <c r="G185" s="10" t="s">
        <v>1020</v>
      </c>
      <c r="H185" s="16" t="s">
        <v>27</v>
      </c>
      <c r="I185" s="25" t="s">
        <v>105</v>
      </c>
      <c r="J185" s="25" t="s">
        <v>769</v>
      </c>
      <c r="K185" s="25" t="s">
        <v>997</v>
      </c>
      <c r="L185" s="15">
        <v>42401</v>
      </c>
      <c r="M185" s="9" t="s">
        <v>1021</v>
      </c>
      <c r="N185" s="34" t="s">
        <v>1022</v>
      </c>
      <c r="O185" s="24"/>
      <c r="P185" s="34" t="s">
        <v>1023</v>
      </c>
      <c r="Q185" s="24"/>
      <c r="R185" s="30" t="str">
        <f>IF(O185="Yes",(IF(Q185="yes","Sponsor Certified Compliant",IF(Q185="No","Sponsor Certified Not Compliant",""))),IF(O185="No",IF(Q185&lt;&gt;"","Do not answer Question 2","Sponsor Certified Not Applicable"),""))</f>
        <v/>
      </c>
      <c r="S185" s="10" t="s">
        <v>33</v>
      </c>
      <c r="T185" s="51" t="s">
        <v>34</v>
      </c>
      <c r="U185" s="35"/>
    </row>
    <row r="186" spans="1:21" s="6" customFormat="1" ht="122.25" customHeight="1" x14ac:dyDescent="0.25">
      <c r="A186" s="64">
        <v>657</v>
      </c>
      <c r="B186" s="49">
        <v>26</v>
      </c>
      <c r="C186" s="16">
        <v>67</v>
      </c>
      <c r="D186" s="10" t="s">
        <v>1024</v>
      </c>
      <c r="E186" s="10" t="s">
        <v>1024</v>
      </c>
      <c r="F186" s="17"/>
      <c r="G186" s="10" t="s">
        <v>26</v>
      </c>
      <c r="H186" s="10" t="s">
        <v>27</v>
      </c>
      <c r="I186" s="25" t="s">
        <v>1025</v>
      </c>
      <c r="J186" s="25" t="s">
        <v>769</v>
      </c>
      <c r="K186" s="25" t="s">
        <v>997</v>
      </c>
      <c r="L186" s="15">
        <v>42627</v>
      </c>
      <c r="M186" s="9" t="s">
        <v>1026</v>
      </c>
      <c r="N186" s="9" t="s">
        <v>1027</v>
      </c>
      <c r="O186" s="24"/>
      <c r="P186" s="28"/>
      <c r="Q186" s="28"/>
      <c r="R186" s="30" t="str">
        <f>IF(O186="Yes","Sponsor Certified Compliant",IF(O186="No","Sponsor Certified Not Compliant",""))</f>
        <v/>
      </c>
      <c r="S186" s="10" t="s">
        <v>33</v>
      </c>
      <c r="T186" s="51" t="s">
        <v>34</v>
      </c>
      <c r="U186" s="24"/>
    </row>
    <row r="187" spans="1:21" ht="145.5" customHeight="1" x14ac:dyDescent="0.25">
      <c r="A187" s="65">
        <v>658</v>
      </c>
      <c r="B187" s="49">
        <v>33</v>
      </c>
      <c r="C187" s="16">
        <v>267</v>
      </c>
      <c r="D187" s="10" t="s">
        <v>1028</v>
      </c>
      <c r="E187" s="11" t="s">
        <v>1029</v>
      </c>
      <c r="F187" s="10"/>
      <c r="G187" s="10" t="s">
        <v>1030</v>
      </c>
      <c r="H187" s="10" t="s">
        <v>27</v>
      </c>
      <c r="I187" s="25" t="s">
        <v>1031</v>
      </c>
      <c r="J187" s="25" t="s">
        <v>769</v>
      </c>
      <c r="K187" s="25" t="s">
        <v>997</v>
      </c>
      <c r="L187" s="15">
        <v>39354</v>
      </c>
      <c r="M187" s="3" t="s">
        <v>1032</v>
      </c>
      <c r="N187" s="3" t="s">
        <v>1033</v>
      </c>
      <c r="O187" s="24"/>
      <c r="P187" s="28"/>
      <c r="Q187" s="28"/>
      <c r="R187" s="30" t="str">
        <f>IF(O187="Yes","Sponsor Certified Compliant - Documentation Required",IF(O187="No","Sponsor Certified Not Compliant",""))</f>
        <v/>
      </c>
      <c r="S187" s="10" t="s">
        <v>1034</v>
      </c>
      <c r="T187" s="51" t="s">
        <v>34</v>
      </c>
      <c r="U187" s="24"/>
    </row>
    <row r="188" spans="1:21" ht="123.75" customHeight="1" x14ac:dyDescent="0.25">
      <c r="A188" s="64">
        <v>659</v>
      </c>
      <c r="B188" s="49">
        <v>34</v>
      </c>
      <c r="C188" s="16">
        <v>309</v>
      </c>
      <c r="D188" s="11" t="s">
        <v>1035</v>
      </c>
      <c r="E188" s="11" t="s">
        <v>1036</v>
      </c>
      <c r="F188" s="11"/>
      <c r="G188" s="11" t="s">
        <v>1037</v>
      </c>
      <c r="H188" s="11" t="s">
        <v>27</v>
      </c>
      <c r="I188" s="32" t="s">
        <v>1031</v>
      </c>
      <c r="J188" s="25" t="s">
        <v>769</v>
      </c>
      <c r="K188" s="25" t="s">
        <v>997</v>
      </c>
      <c r="L188" s="14">
        <v>42401</v>
      </c>
      <c r="M188" s="9" t="s">
        <v>1038</v>
      </c>
      <c r="N188" s="9" t="s">
        <v>1039</v>
      </c>
      <c r="O188" s="24"/>
      <c r="P188" s="28"/>
      <c r="Q188" s="28"/>
      <c r="R188" s="30" t="str">
        <f>IF(O188="Yes","Sponsor Certified Compliant",IF(O188="No","Sponsor Certified Not Compliant",""))</f>
        <v/>
      </c>
      <c r="S188" s="10" t="s">
        <v>33</v>
      </c>
      <c r="T188" s="51" t="s">
        <v>34</v>
      </c>
      <c r="U188" s="24"/>
    </row>
    <row r="189" spans="1:21" ht="120" customHeight="1" x14ac:dyDescent="0.25">
      <c r="A189" s="65">
        <v>660</v>
      </c>
      <c r="B189" s="49">
        <v>36</v>
      </c>
      <c r="C189" s="16">
        <v>272</v>
      </c>
      <c r="D189" s="17" t="s">
        <v>1040</v>
      </c>
      <c r="E189" s="17" t="s">
        <v>1041</v>
      </c>
      <c r="F189" s="17"/>
      <c r="G189" s="10" t="s">
        <v>1042</v>
      </c>
      <c r="H189" s="10" t="s">
        <v>27</v>
      </c>
      <c r="I189" s="25" t="s">
        <v>493</v>
      </c>
      <c r="J189" s="25" t="s">
        <v>769</v>
      </c>
      <c r="K189" s="25" t="s">
        <v>997</v>
      </c>
      <c r="L189" s="10" t="s">
        <v>235</v>
      </c>
      <c r="M189" s="10" t="s">
        <v>1043</v>
      </c>
      <c r="N189" s="10" t="s">
        <v>1044</v>
      </c>
      <c r="O189" s="24"/>
      <c r="P189" s="28"/>
      <c r="Q189" s="28"/>
      <c r="R189" s="30" t="str">
        <f>IF(O189="Yes","Sponsor Certified Compliant - Documentation Required",IF(O189="No","Sponsor Certified Not Compliant",""))</f>
        <v/>
      </c>
      <c r="S189" s="10" t="s">
        <v>1045</v>
      </c>
      <c r="T189" s="51" t="s">
        <v>34</v>
      </c>
      <c r="U189" s="24"/>
    </row>
    <row r="190" spans="1:21" ht="123.75" customHeight="1" x14ac:dyDescent="0.25">
      <c r="A190" s="64">
        <v>661</v>
      </c>
      <c r="B190" s="49">
        <v>48</v>
      </c>
      <c r="C190" s="16">
        <v>51</v>
      </c>
      <c r="D190" s="10" t="s">
        <v>1046</v>
      </c>
      <c r="E190" s="10" t="s">
        <v>1046</v>
      </c>
      <c r="F190" s="10"/>
      <c r="G190" s="10" t="s">
        <v>1047</v>
      </c>
      <c r="H190" s="10" t="s">
        <v>27</v>
      </c>
      <c r="I190" s="25" t="s">
        <v>776</v>
      </c>
      <c r="J190" s="25" t="s">
        <v>769</v>
      </c>
      <c r="K190" s="25" t="s">
        <v>997</v>
      </c>
      <c r="L190" s="15">
        <v>42401</v>
      </c>
      <c r="M190" s="9" t="s">
        <v>1048</v>
      </c>
      <c r="N190" s="9" t="s">
        <v>1049</v>
      </c>
      <c r="O190" s="24"/>
      <c r="P190" s="28"/>
      <c r="Q190" s="28"/>
      <c r="R190" s="30" t="str">
        <f>IF(O190="Yes","Sponsor Certified Compliant",IF(O190="No","Sponsor Certified Not Compliant",""))</f>
        <v/>
      </c>
      <c r="S190" s="10" t="s">
        <v>33</v>
      </c>
      <c r="T190" s="51" t="s">
        <v>34</v>
      </c>
      <c r="U190" s="24"/>
    </row>
    <row r="191" spans="1:21" ht="174.75" customHeight="1" x14ac:dyDescent="0.25">
      <c r="A191" s="65">
        <v>662</v>
      </c>
      <c r="B191" s="49">
        <v>97</v>
      </c>
      <c r="C191" s="16">
        <v>58</v>
      </c>
      <c r="D191" s="17" t="s">
        <v>1050</v>
      </c>
      <c r="E191" s="17" t="s">
        <v>1050</v>
      </c>
      <c r="F191" s="17"/>
      <c r="G191" s="10" t="s">
        <v>26</v>
      </c>
      <c r="H191" s="10" t="s">
        <v>27</v>
      </c>
      <c r="I191" s="25" t="s">
        <v>52</v>
      </c>
      <c r="J191" s="25" t="s">
        <v>769</v>
      </c>
      <c r="K191" s="25" t="s">
        <v>997</v>
      </c>
      <c r="L191" s="15">
        <v>42627</v>
      </c>
      <c r="M191" s="9" t="s">
        <v>1051</v>
      </c>
      <c r="N191" s="9" t="s">
        <v>1052</v>
      </c>
      <c r="O191" s="24"/>
      <c r="P191" s="28"/>
      <c r="Q191" s="28"/>
      <c r="R191" s="30" t="str">
        <f>IF(O191="Yes","Sponsor Certified Compliant - Documentation Required",IF(O191="No","Sponsor Certified Not Compliant",""))</f>
        <v/>
      </c>
      <c r="S191" s="10" t="s">
        <v>1053</v>
      </c>
      <c r="T191" s="51" t="s">
        <v>34</v>
      </c>
      <c r="U191" s="24"/>
    </row>
    <row r="192" spans="1:21" ht="123.75" customHeight="1" x14ac:dyDescent="0.25">
      <c r="A192" s="64">
        <v>663</v>
      </c>
      <c r="B192" s="49">
        <v>98</v>
      </c>
      <c r="C192" s="16">
        <v>59</v>
      </c>
      <c r="D192" s="10" t="s">
        <v>1054</v>
      </c>
      <c r="E192" s="10" t="s">
        <v>1054</v>
      </c>
      <c r="F192" s="17"/>
      <c r="G192" s="10" t="s">
        <v>26</v>
      </c>
      <c r="H192" s="10" t="s">
        <v>27</v>
      </c>
      <c r="I192" s="25" t="s">
        <v>52</v>
      </c>
      <c r="J192" s="25" t="s">
        <v>769</v>
      </c>
      <c r="K192" s="25" t="s">
        <v>997</v>
      </c>
      <c r="L192" s="15">
        <v>42627</v>
      </c>
      <c r="M192" s="9" t="s">
        <v>1055</v>
      </c>
      <c r="N192" s="9" t="s">
        <v>1056</v>
      </c>
      <c r="O192" s="24"/>
      <c r="P192" s="28"/>
      <c r="Q192" s="28"/>
      <c r="R192" s="30" t="str">
        <f>IF(O192="Yes","Sponsor Certified Compliant",IF(O192="No","Sponsor Certified Not Compliant",""))</f>
        <v/>
      </c>
      <c r="S192" s="10" t="s">
        <v>33</v>
      </c>
      <c r="T192" s="51" t="s">
        <v>34</v>
      </c>
      <c r="U192" s="24"/>
    </row>
    <row r="193" spans="1:21" ht="121.5" customHeight="1" x14ac:dyDescent="0.25">
      <c r="A193" s="65">
        <v>664</v>
      </c>
      <c r="B193" s="49">
        <v>110</v>
      </c>
      <c r="C193" s="16">
        <v>275</v>
      </c>
      <c r="D193" s="17" t="s">
        <v>1057</v>
      </c>
      <c r="E193" s="10" t="s">
        <v>50</v>
      </c>
      <c r="F193" s="17"/>
      <c r="G193" s="10" t="s">
        <v>1058</v>
      </c>
      <c r="H193" s="10" t="s">
        <v>27</v>
      </c>
      <c r="I193" s="25" t="s">
        <v>1059</v>
      </c>
      <c r="J193" s="25" t="s">
        <v>769</v>
      </c>
      <c r="K193" s="25" t="s">
        <v>997</v>
      </c>
      <c r="L193" s="15">
        <v>42276</v>
      </c>
      <c r="M193" s="3" t="s">
        <v>1060</v>
      </c>
      <c r="N193" s="3" t="s">
        <v>1061</v>
      </c>
      <c r="O193" s="24"/>
      <c r="P193" s="28"/>
      <c r="Q193" s="28"/>
      <c r="R193" s="30" t="str">
        <f>IF(O193="Yes","Sponsor Certified Compliant - Documentation Required",IF(O193="No","Sponsor Certified Not Compliant",""))</f>
        <v/>
      </c>
      <c r="S193" s="10" t="s">
        <v>1062</v>
      </c>
      <c r="T193" s="51" t="s">
        <v>34</v>
      </c>
      <c r="U193" s="24"/>
    </row>
    <row r="194" spans="1:21" ht="120" customHeight="1" x14ac:dyDescent="0.25">
      <c r="A194" s="64">
        <v>665</v>
      </c>
      <c r="B194" s="49">
        <v>228</v>
      </c>
      <c r="C194" s="16">
        <v>153</v>
      </c>
      <c r="D194" s="11" t="s">
        <v>1063</v>
      </c>
      <c r="E194" s="11" t="s">
        <v>766</v>
      </c>
      <c r="F194" s="11"/>
      <c r="G194" s="11" t="s">
        <v>1064</v>
      </c>
      <c r="H194" s="11" t="s">
        <v>38</v>
      </c>
      <c r="I194" s="32" t="s">
        <v>776</v>
      </c>
      <c r="J194" s="25" t="s">
        <v>769</v>
      </c>
      <c r="K194" s="32" t="s">
        <v>997</v>
      </c>
      <c r="L194" s="14">
        <v>41546</v>
      </c>
      <c r="M194" s="10" t="s">
        <v>1065</v>
      </c>
      <c r="N194" s="10" t="s">
        <v>1066</v>
      </c>
      <c r="O194" s="24"/>
      <c r="P194" s="10" t="s">
        <v>1067</v>
      </c>
      <c r="Q194" s="24"/>
      <c r="R194" s="30" t="str">
        <f>IF(O194="Yes",(IF(Q194="yes","Sponsor Certified Compliant",IF(Q194="No","Sponsor Certified Not Compliant",""))),IF(O194="No",IF(Q194&lt;&gt;"","Do not answer Question 2","Sponsor Certified Not Applicable"),""))</f>
        <v/>
      </c>
      <c r="S194" s="10" t="s">
        <v>33</v>
      </c>
      <c r="T194" s="51" t="s">
        <v>34</v>
      </c>
      <c r="U194" s="24"/>
    </row>
    <row r="195" spans="1:21" ht="140.25" customHeight="1" x14ac:dyDescent="0.25">
      <c r="A195" s="65">
        <v>666</v>
      </c>
      <c r="B195" s="49">
        <v>112</v>
      </c>
      <c r="C195" s="16">
        <v>280</v>
      </c>
      <c r="D195" s="10" t="s">
        <v>1068</v>
      </c>
      <c r="E195" s="10" t="s">
        <v>1029</v>
      </c>
      <c r="F195" s="10"/>
      <c r="G195" s="10" t="s">
        <v>1069</v>
      </c>
      <c r="H195" s="10" t="s">
        <v>27</v>
      </c>
      <c r="I195" s="25" t="s">
        <v>1070</v>
      </c>
      <c r="J195" s="25" t="s">
        <v>769</v>
      </c>
      <c r="K195" s="25" t="s">
        <v>1071</v>
      </c>
      <c r="L195" s="10" t="s">
        <v>235</v>
      </c>
      <c r="M195" s="10" t="s">
        <v>1072</v>
      </c>
      <c r="N195" s="10" t="s">
        <v>1073</v>
      </c>
      <c r="O195" s="24"/>
      <c r="P195" s="28"/>
      <c r="Q195" s="28"/>
      <c r="R195" s="30" t="str">
        <f>IF(O195="Yes","Sponsor Certified Compliant - Documentation Required",IF(O195="No","Sponsor Certified Not Compliant",""))</f>
        <v/>
      </c>
      <c r="S195" s="10" t="s">
        <v>1074</v>
      </c>
      <c r="T195" s="51" t="s">
        <v>34</v>
      </c>
      <c r="U195" s="24"/>
    </row>
    <row r="196" spans="1:21" ht="126" customHeight="1" x14ac:dyDescent="0.25">
      <c r="A196" s="64">
        <v>667</v>
      </c>
      <c r="B196" s="49">
        <v>22</v>
      </c>
      <c r="C196" s="16">
        <v>50</v>
      </c>
      <c r="D196" s="17" t="s">
        <v>1075</v>
      </c>
      <c r="E196" s="17" t="s">
        <v>1075</v>
      </c>
      <c r="F196" s="10"/>
      <c r="G196" s="10" t="s">
        <v>1076</v>
      </c>
      <c r="H196" s="10" t="s">
        <v>27</v>
      </c>
      <c r="I196" s="25" t="s">
        <v>105</v>
      </c>
      <c r="J196" s="25" t="s">
        <v>769</v>
      </c>
      <c r="K196" s="25" t="s">
        <v>1077</v>
      </c>
      <c r="L196" s="15">
        <v>42401</v>
      </c>
      <c r="M196" s="9" t="s">
        <v>1078</v>
      </c>
      <c r="N196" s="9" t="s">
        <v>1079</v>
      </c>
      <c r="O196" s="24"/>
      <c r="P196" s="28"/>
      <c r="Q196" s="28"/>
      <c r="R196" s="30" t="str">
        <f>IF(O196="Yes","Sponsor Certified Compliant - Documentation Required",IF(O196="No","Sponsor Certified Not Compliant",""))</f>
        <v/>
      </c>
      <c r="S196" s="10" t="s">
        <v>1080</v>
      </c>
      <c r="T196" s="51" t="s">
        <v>34</v>
      </c>
      <c r="U196" s="24"/>
    </row>
    <row r="197" spans="1:21" ht="123.75" customHeight="1" x14ac:dyDescent="0.25">
      <c r="A197" s="65">
        <v>668</v>
      </c>
      <c r="B197" s="49">
        <v>109</v>
      </c>
      <c r="C197" s="16">
        <v>273</v>
      </c>
      <c r="D197" s="17" t="s">
        <v>1081</v>
      </c>
      <c r="E197" s="17" t="s">
        <v>1041</v>
      </c>
      <c r="F197" s="17"/>
      <c r="G197" s="10" t="s">
        <v>1082</v>
      </c>
      <c r="H197" s="10" t="s">
        <v>27</v>
      </c>
      <c r="I197" s="25" t="s">
        <v>1083</v>
      </c>
      <c r="J197" s="25" t="s">
        <v>769</v>
      </c>
      <c r="K197" s="25" t="s">
        <v>1077</v>
      </c>
      <c r="L197" s="15">
        <v>42276</v>
      </c>
      <c r="M197" s="3" t="s">
        <v>1084</v>
      </c>
      <c r="N197" s="3" t="s">
        <v>1085</v>
      </c>
      <c r="O197" s="24"/>
      <c r="P197" s="28"/>
      <c r="Q197" s="28"/>
      <c r="R197" s="30" t="str">
        <f>IF(O197="Yes","Sponsor Certified Compliant - Documentation Required",IF(O197="No","Sponsor Certified Not Compliant",""))</f>
        <v/>
      </c>
      <c r="S197" s="10" t="s">
        <v>60</v>
      </c>
      <c r="T197" s="51" t="s">
        <v>34</v>
      </c>
      <c r="U197" s="24"/>
    </row>
    <row r="198" spans="1:21" ht="125.25" customHeight="1" x14ac:dyDescent="0.25">
      <c r="A198" s="64">
        <v>701</v>
      </c>
      <c r="B198" s="49">
        <v>74</v>
      </c>
      <c r="C198" s="16">
        <v>211</v>
      </c>
      <c r="D198" s="10" t="s">
        <v>1086</v>
      </c>
      <c r="E198" s="10" t="s">
        <v>50</v>
      </c>
      <c r="F198" s="10"/>
      <c r="G198" s="10" t="s">
        <v>1087</v>
      </c>
      <c r="H198" s="10" t="s">
        <v>27</v>
      </c>
      <c r="I198" s="25" t="s">
        <v>1088</v>
      </c>
      <c r="J198" s="25" t="s">
        <v>1089</v>
      </c>
      <c r="K198" s="25" t="s">
        <v>1090</v>
      </c>
      <c r="L198" s="15">
        <v>41750</v>
      </c>
      <c r="M198" s="9" t="s">
        <v>1091</v>
      </c>
      <c r="N198" s="34" t="s">
        <v>1092</v>
      </c>
      <c r="O198" s="24"/>
      <c r="P198" s="34" t="s">
        <v>1093</v>
      </c>
      <c r="Q198" s="24"/>
      <c r="R198" s="30" t="str">
        <f>IF(O198="Yes",(IF(Q198="yes","Sponsor Certified Compliant",IF(Q198="No","Sponsor Certified Not Compliant",""))),IF(O198="No",IF(Q198&lt;&gt;"","Do not answer Question 2","Sponsor Certified Not Applicable"),""))</f>
        <v/>
      </c>
      <c r="S198" s="10" t="s">
        <v>33</v>
      </c>
      <c r="T198" s="51" t="s">
        <v>34</v>
      </c>
      <c r="U198" s="35"/>
    </row>
    <row r="199" spans="1:21" ht="126.75" customHeight="1" x14ac:dyDescent="0.25">
      <c r="A199" s="64">
        <v>702</v>
      </c>
      <c r="B199" s="49">
        <v>77</v>
      </c>
      <c r="C199" s="16">
        <v>214</v>
      </c>
      <c r="D199" s="10" t="s">
        <v>1094</v>
      </c>
      <c r="E199" s="10" t="s">
        <v>50</v>
      </c>
      <c r="F199" s="10"/>
      <c r="G199" s="10" t="s">
        <v>1095</v>
      </c>
      <c r="H199" s="10" t="s">
        <v>27</v>
      </c>
      <c r="I199" s="25" t="s">
        <v>1088</v>
      </c>
      <c r="J199" s="25" t="s">
        <v>1089</v>
      </c>
      <c r="K199" s="25" t="s">
        <v>1090</v>
      </c>
      <c r="L199" s="15">
        <v>41162</v>
      </c>
      <c r="M199" s="9" t="s">
        <v>1096</v>
      </c>
      <c r="N199" s="9" t="s">
        <v>1097</v>
      </c>
      <c r="O199" s="24"/>
      <c r="P199" s="28"/>
      <c r="Q199" s="28"/>
      <c r="R199" s="30" t="str">
        <f>IF(O199="Yes","Sponsor Certified Compliant",IF(O199="No","Sponsor Certified Not Compliant",""))</f>
        <v/>
      </c>
      <c r="S199" s="10" t="s">
        <v>33</v>
      </c>
      <c r="T199" s="51" t="s">
        <v>34</v>
      </c>
      <c r="U199" s="24"/>
    </row>
    <row r="200" spans="1:21" ht="123.75" customHeight="1" x14ac:dyDescent="0.25">
      <c r="A200" s="64">
        <v>703</v>
      </c>
      <c r="B200" s="49">
        <v>79</v>
      </c>
      <c r="C200" s="16">
        <v>216</v>
      </c>
      <c r="D200" s="10" t="s">
        <v>1098</v>
      </c>
      <c r="E200" s="10" t="s">
        <v>50</v>
      </c>
      <c r="F200" s="10"/>
      <c r="G200" s="10" t="s">
        <v>1099</v>
      </c>
      <c r="H200" s="10" t="s">
        <v>27</v>
      </c>
      <c r="I200" s="25" t="s">
        <v>1088</v>
      </c>
      <c r="J200" s="25" t="s">
        <v>1089</v>
      </c>
      <c r="K200" s="25" t="s">
        <v>1090</v>
      </c>
      <c r="L200" s="15">
        <v>32989</v>
      </c>
      <c r="M200" s="9" t="s">
        <v>1100</v>
      </c>
      <c r="N200" s="9" t="s">
        <v>1101</v>
      </c>
      <c r="O200" s="24"/>
      <c r="P200" s="25" t="s">
        <v>1102</v>
      </c>
      <c r="Q200" s="24"/>
      <c r="R200" s="30" t="str">
        <f>IF(O200="Yes",(IF(Q200="yes","Sponsor Certified Compliant - Documentation Required",IF(Q200="No","Sponsor Certified Not Compliant",""))),IF(O200="No",IF(Q200&lt;&gt;"","Do not answer Question 2","Sponsor Certified Not Applicable"),""))</f>
        <v/>
      </c>
      <c r="S200" s="10" t="s">
        <v>1103</v>
      </c>
      <c r="T200" s="51" t="s">
        <v>34</v>
      </c>
      <c r="U200" s="24"/>
    </row>
    <row r="201" spans="1:21" ht="121.5" customHeight="1" x14ac:dyDescent="0.25">
      <c r="A201" s="64">
        <v>704</v>
      </c>
      <c r="B201" s="49">
        <v>80</v>
      </c>
      <c r="C201" s="16">
        <v>218</v>
      </c>
      <c r="D201" s="10" t="s">
        <v>1104</v>
      </c>
      <c r="E201" s="10" t="s">
        <v>50</v>
      </c>
      <c r="F201" s="10"/>
      <c r="G201" s="10" t="s">
        <v>1105</v>
      </c>
      <c r="H201" s="10" t="s">
        <v>27</v>
      </c>
      <c r="I201" s="25" t="s">
        <v>1106</v>
      </c>
      <c r="J201" s="25" t="s">
        <v>1089</v>
      </c>
      <c r="K201" s="25" t="s">
        <v>1090</v>
      </c>
      <c r="L201" s="15">
        <v>42292</v>
      </c>
      <c r="M201" s="9" t="s">
        <v>1107</v>
      </c>
      <c r="N201" s="9" t="s">
        <v>1108</v>
      </c>
      <c r="O201" s="24"/>
      <c r="P201" s="28"/>
      <c r="Q201" s="28"/>
      <c r="R201" s="30" t="str">
        <f>IF(O201="Yes","Sponsor Certified Compliant",IF(O201="No","Sponsor Certified Not Compliant",""))</f>
        <v/>
      </c>
      <c r="S201" s="10" t="s">
        <v>33</v>
      </c>
      <c r="T201" s="51" t="s">
        <v>34</v>
      </c>
      <c r="U201" s="24"/>
    </row>
    <row r="202" spans="1:21" ht="125.25" customHeight="1" x14ac:dyDescent="0.25">
      <c r="A202" s="64">
        <v>705</v>
      </c>
      <c r="B202" s="49">
        <v>101</v>
      </c>
      <c r="C202" s="16">
        <v>210</v>
      </c>
      <c r="D202" s="10" t="s">
        <v>1109</v>
      </c>
      <c r="E202" s="10" t="s">
        <v>50</v>
      </c>
      <c r="F202" s="10"/>
      <c r="G202" s="10" t="s">
        <v>1110</v>
      </c>
      <c r="H202" s="10" t="s">
        <v>38</v>
      </c>
      <c r="I202" s="25" t="s">
        <v>52</v>
      </c>
      <c r="J202" s="25" t="s">
        <v>1089</v>
      </c>
      <c r="K202" s="25" t="s">
        <v>1090</v>
      </c>
      <c r="L202" s="15">
        <v>40102</v>
      </c>
      <c r="M202" s="9" t="s">
        <v>1111</v>
      </c>
      <c r="N202" s="9" t="s">
        <v>1112</v>
      </c>
      <c r="O202" s="24"/>
      <c r="P202" s="28"/>
      <c r="Q202" s="28"/>
      <c r="R202" s="30" t="str">
        <f>IF(O202="Yes","Sponsor Certified Compliant - Documentation Required",IF(O202="No","Sponsor Certified Not Compliant",""))</f>
        <v/>
      </c>
      <c r="S202" s="10" t="s">
        <v>60</v>
      </c>
      <c r="T202" s="51" t="s">
        <v>34</v>
      </c>
      <c r="U202" s="24"/>
    </row>
    <row r="203" spans="1:21" ht="121.5" customHeight="1" x14ac:dyDescent="0.25">
      <c r="A203" s="64">
        <v>706</v>
      </c>
      <c r="B203" s="49">
        <v>108</v>
      </c>
      <c r="C203" s="16">
        <v>270</v>
      </c>
      <c r="D203" s="17" t="s">
        <v>1113</v>
      </c>
      <c r="E203" s="10" t="s">
        <v>50</v>
      </c>
      <c r="F203" s="17"/>
      <c r="G203" s="10" t="s">
        <v>1114</v>
      </c>
      <c r="H203" s="10" t="s">
        <v>27</v>
      </c>
      <c r="I203" s="25" t="s">
        <v>52</v>
      </c>
      <c r="J203" s="25" t="s">
        <v>1089</v>
      </c>
      <c r="K203" s="25" t="s">
        <v>1090</v>
      </c>
      <c r="L203" s="15">
        <v>42276</v>
      </c>
      <c r="M203" s="10" t="s">
        <v>1115</v>
      </c>
      <c r="N203" s="10" t="s">
        <v>1116</v>
      </c>
      <c r="O203" s="24"/>
      <c r="P203" s="28"/>
      <c r="Q203" s="28"/>
      <c r="R203" s="30" t="str">
        <f>IF(O203="Yes","Sponsor Certified Compliant - Documentation Required",IF(O203="No","Sponsor Certified Not Compliant",""))</f>
        <v/>
      </c>
      <c r="S203" s="10" t="s">
        <v>1117</v>
      </c>
      <c r="T203" s="51" t="s">
        <v>34</v>
      </c>
      <c r="U203" s="24"/>
    </row>
    <row r="204" spans="1:21" ht="120" customHeight="1" x14ac:dyDescent="0.25">
      <c r="A204" s="64">
        <v>707</v>
      </c>
      <c r="B204" s="49">
        <v>75</v>
      </c>
      <c r="C204" s="16">
        <v>212</v>
      </c>
      <c r="D204" s="10" t="s">
        <v>1118</v>
      </c>
      <c r="E204" s="10" t="s">
        <v>1119</v>
      </c>
      <c r="F204" s="10"/>
      <c r="G204" s="10" t="s">
        <v>1120</v>
      </c>
      <c r="H204" s="10" t="s">
        <v>540</v>
      </c>
      <c r="I204" s="25" t="s">
        <v>1088</v>
      </c>
      <c r="J204" s="25" t="s">
        <v>1089</v>
      </c>
      <c r="K204" s="25" t="s">
        <v>1090</v>
      </c>
      <c r="L204" s="15">
        <v>36467</v>
      </c>
      <c r="M204" s="9" t="s">
        <v>1121</v>
      </c>
      <c r="N204" s="34" t="s">
        <v>1122</v>
      </c>
      <c r="O204" s="24"/>
      <c r="P204" s="34" t="s">
        <v>1093</v>
      </c>
      <c r="Q204" s="24"/>
      <c r="R204" s="30" t="str">
        <f>IF(O204="Yes",(IF(Q204="yes","Sponsor Certified Compliant",IF(Q204="No","Sponsor Certified Not Compliant",""))),IF(O204="No",IF(Q204&lt;&gt;"","Do not answer Question 2","Sponsor Certified Not Applicable"),""))</f>
        <v/>
      </c>
      <c r="S204" s="10" t="s">
        <v>33</v>
      </c>
      <c r="T204" s="51" t="s">
        <v>34</v>
      </c>
      <c r="U204" s="35"/>
    </row>
    <row r="205" spans="1:21" ht="121.5" customHeight="1" x14ac:dyDescent="0.25">
      <c r="A205" s="64">
        <v>708</v>
      </c>
      <c r="B205" s="49">
        <v>76</v>
      </c>
      <c r="C205" s="16">
        <v>213</v>
      </c>
      <c r="D205" s="10" t="s">
        <v>1123</v>
      </c>
      <c r="E205" s="10" t="s">
        <v>50</v>
      </c>
      <c r="F205" s="10"/>
      <c r="G205" s="10" t="s">
        <v>1124</v>
      </c>
      <c r="H205" s="10" t="s">
        <v>540</v>
      </c>
      <c r="I205" s="25" t="s">
        <v>1088</v>
      </c>
      <c r="J205" s="25" t="s">
        <v>1089</v>
      </c>
      <c r="K205" s="25" t="s">
        <v>1090</v>
      </c>
      <c r="L205" s="15">
        <v>41893</v>
      </c>
      <c r="M205" s="9" t="s">
        <v>1125</v>
      </c>
      <c r="N205" s="34" t="s">
        <v>1126</v>
      </c>
      <c r="O205" s="24"/>
      <c r="P205" s="28"/>
      <c r="Q205" s="28"/>
      <c r="R205" s="30" t="str">
        <f>IF(O205="Yes","Sponsor Certified Compliant - Documentation Required",IF(O205="No","Sponsor Certified Not Compliant",""))</f>
        <v/>
      </c>
      <c r="S205" s="10" t="s">
        <v>340</v>
      </c>
      <c r="T205" s="51" t="s">
        <v>34</v>
      </c>
      <c r="U205" s="35"/>
    </row>
    <row r="206" spans="1:21" ht="125.25" customHeight="1" x14ac:dyDescent="0.25">
      <c r="A206" s="64">
        <v>709</v>
      </c>
      <c r="B206" s="49">
        <v>78</v>
      </c>
      <c r="C206" s="16">
        <v>215</v>
      </c>
      <c r="D206" s="10" t="s">
        <v>1127</v>
      </c>
      <c r="E206" s="10" t="s">
        <v>50</v>
      </c>
      <c r="F206" s="10"/>
      <c r="G206" s="10" t="s">
        <v>1128</v>
      </c>
      <c r="H206" s="10" t="s">
        <v>540</v>
      </c>
      <c r="I206" s="25" t="s">
        <v>1088</v>
      </c>
      <c r="J206" s="25" t="s">
        <v>1089</v>
      </c>
      <c r="K206" s="25" t="s">
        <v>1090</v>
      </c>
      <c r="L206" s="15">
        <v>19633</v>
      </c>
      <c r="M206" s="9" t="s">
        <v>1129</v>
      </c>
      <c r="N206" s="9" t="s">
        <v>1130</v>
      </c>
      <c r="O206" s="24"/>
      <c r="P206" s="28"/>
      <c r="Q206" s="28"/>
      <c r="R206" s="30" t="str">
        <f>IF(O206="Yes","Sponsor Certified Compliant",IF(O206="No","Sponsor Certified Not Compliant",""))</f>
        <v/>
      </c>
      <c r="S206" s="10" t="s">
        <v>33</v>
      </c>
      <c r="T206" s="51" t="s">
        <v>34</v>
      </c>
      <c r="U206" s="24"/>
    </row>
    <row r="207" spans="1:21" ht="126" customHeight="1" x14ac:dyDescent="0.25">
      <c r="A207" s="64">
        <v>710</v>
      </c>
      <c r="B207" s="49">
        <v>204</v>
      </c>
      <c r="C207" s="16">
        <v>282</v>
      </c>
      <c r="D207" s="10" t="s">
        <v>1131</v>
      </c>
      <c r="E207" s="9" t="s">
        <v>36</v>
      </c>
      <c r="F207" s="10" t="s">
        <v>1132</v>
      </c>
      <c r="G207" s="10" t="s">
        <v>1133</v>
      </c>
      <c r="H207" s="10" t="s">
        <v>38</v>
      </c>
      <c r="I207" s="25" t="s">
        <v>1090</v>
      </c>
      <c r="J207" s="25" t="s">
        <v>1089</v>
      </c>
      <c r="K207" s="25" t="s">
        <v>1090</v>
      </c>
      <c r="L207" s="15">
        <v>42095</v>
      </c>
      <c r="M207" s="3" t="s">
        <v>1134</v>
      </c>
      <c r="N207" s="31" t="s">
        <v>1135</v>
      </c>
      <c r="O207" s="24"/>
      <c r="P207" s="10" t="s">
        <v>1136</v>
      </c>
      <c r="Q207" s="24"/>
      <c r="R207" s="30" t="str">
        <f>IF(O207="Yes",(IF(Q207="yes","Sponsor Certified Compliant",IF(Q207="No","Sponsor Certified Not Compliant",""))),IF(O207="No",IF(Q207&lt;&gt;"","Do not answer Question 2","Sponsor Certified Not Applicable"),""))</f>
        <v/>
      </c>
      <c r="S207" s="10" t="s">
        <v>33</v>
      </c>
      <c r="T207" s="51" t="s">
        <v>34</v>
      </c>
      <c r="U207" s="24"/>
    </row>
    <row r="208" spans="1:21" ht="107.25" customHeight="1" x14ac:dyDescent="0.25">
      <c r="A208" s="64">
        <v>711</v>
      </c>
      <c r="B208" s="49">
        <v>238</v>
      </c>
      <c r="C208" s="16">
        <v>25</v>
      </c>
      <c r="D208" s="10" t="s">
        <v>1137</v>
      </c>
      <c r="E208" s="10" t="s">
        <v>1137</v>
      </c>
      <c r="F208" s="10"/>
      <c r="G208" s="10" t="s">
        <v>1138</v>
      </c>
      <c r="H208" s="10" t="s">
        <v>38</v>
      </c>
      <c r="I208" s="25" t="s">
        <v>1106</v>
      </c>
      <c r="J208" s="25" t="s">
        <v>1089</v>
      </c>
      <c r="K208" s="25" t="s">
        <v>1090</v>
      </c>
      <c r="L208" s="15">
        <v>38226</v>
      </c>
      <c r="M208" s="10" t="s">
        <v>1139</v>
      </c>
      <c r="N208" s="25" t="s">
        <v>1140</v>
      </c>
      <c r="O208" s="24"/>
      <c r="P208" s="25" t="s">
        <v>1141</v>
      </c>
      <c r="Q208" s="24"/>
      <c r="R208" s="30" t="str">
        <f>IF(O208="Yes",(IF(Q208="yes","Sponsor Certified Compliant",IF(Q208="No","Sponsor Certified Not Compliant",""))),IF(O208="No",IF(Q208&lt;&gt;"","Do not answer Question 2","Sponsor Certified Not Applicable"),""))</f>
        <v/>
      </c>
      <c r="S208" s="10" t="s">
        <v>33</v>
      </c>
      <c r="T208" s="51" t="s">
        <v>34</v>
      </c>
      <c r="U208" s="35"/>
    </row>
    <row r="209" spans="1:21" s="8" customFormat="1" ht="125.25" customHeight="1" x14ac:dyDescent="0.25">
      <c r="A209" s="64">
        <v>712</v>
      </c>
      <c r="B209" s="49">
        <v>239</v>
      </c>
      <c r="C209" s="16">
        <v>26</v>
      </c>
      <c r="D209" s="10" t="s">
        <v>1142</v>
      </c>
      <c r="E209" s="10" t="s">
        <v>1142</v>
      </c>
      <c r="F209" s="10"/>
      <c r="G209" s="10" t="s">
        <v>1143</v>
      </c>
      <c r="H209" s="10" t="s">
        <v>38</v>
      </c>
      <c r="I209" s="25" t="s">
        <v>1106</v>
      </c>
      <c r="J209" s="25" t="s">
        <v>1089</v>
      </c>
      <c r="K209" s="25" t="s">
        <v>1090</v>
      </c>
      <c r="L209" s="15">
        <v>41176</v>
      </c>
      <c r="M209" s="25" t="s">
        <v>1144</v>
      </c>
      <c r="N209" s="25" t="s">
        <v>1145</v>
      </c>
      <c r="O209" s="24"/>
      <c r="P209" s="25" t="s">
        <v>1146</v>
      </c>
      <c r="Q209" s="24"/>
      <c r="R209" s="30" t="str">
        <f>IF(O209="Yes",(IF(Q209="yes","Sponsor Certified Compliant",IF(Q209="No","Sponsor Certified Not Compliant",""))),IF(O209="No",IF(Q209&lt;&gt;"","Do not answer Question 2","Sponsor Certified Not Applicable"),""))</f>
        <v/>
      </c>
      <c r="S209" s="10" t="s">
        <v>33</v>
      </c>
      <c r="T209" s="51" t="s">
        <v>34</v>
      </c>
      <c r="U209" s="35"/>
    </row>
    <row r="210" spans="1:21" ht="125.25" customHeight="1" x14ac:dyDescent="0.25">
      <c r="A210" s="64">
        <v>713</v>
      </c>
      <c r="B210" s="49">
        <v>240</v>
      </c>
      <c r="C210" s="16">
        <v>27</v>
      </c>
      <c r="D210" s="10" t="s">
        <v>1147</v>
      </c>
      <c r="E210" s="10" t="s">
        <v>1147</v>
      </c>
      <c r="F210" s="10"/>
      <c r="G210" s="10" t="s">
        <v>1148</v>
      </c>
      <c r="H210" s="10" t="s">
        <v>38</v>
      </c>
      <c r="I210" s="25" t="s">
        <v>1106</v>
      </c>
      <c r="J210" s="25" t="s">
        <v>1089</v>
      </c>
      <c r="K210" s="25" t="s">
        <v>1090</v>
      </c>
      <c r="L210" s="15">
        <v>42401</v>
      </c>
      <c r="M210" s="25" t="s">
        <v>1149</v>
      </c>
      <c r="N210" s="25" t="s">
        <v>1150</v>
      </c>
      <c r="O210" s="24"/>
      <c r="P210" s="25" t="s">
        <v>1151</v>
      </c>
      <c r="Q210" s="24"/>
      <c r="R210" s="30" t="str">
        <f>IF(O210="Yes",(IF(Q210="yes","Sponsor Certified Compliant - Documentation Required",IF(Q210="No","Sponsor Certified Not Compliant",""))),IF(O210="No",IF(Q210&lt;&gt;"","Do not answer Question 2","Sponsor Certified Not Applicable"),""))</f>
        <v/>
      </c>
      <c r="S210" s="10" t="s">
        <v>1152</v>
      </c>
      <c r="T210" s="51" t="s">
        <v>34</v>
      </c>
      <c r="U210" s="35"/>
    </row>
    <row r="211" spans="1:21" s="7" customFormat="1" ht="125.25" customHeight="1" x14ac:dyDescent="0.25">
      <c r="A211" s="64">
        <v>714</v>
      </c>
      <c r="B211" s="49">
        <v>241</v>
      </c>
      <c r="C211" s="16">
        <v>28</v>
      </c>
      <c r="D211" s="10" t="s">
        <v>1153</v>
      </c>
      <c r="E211" s="10" t="s">
        <v>1153</v>
      </c>
      <c r="F211" s="10"/>
      <c r="G211" s="10" t="s">
        <v>1154</v>
      </c>
      <c r="H211" s="10" t="s">
        <v>38</v>
      </c>
      <c r="I211" s="25" t="s">
        <v>1106</v>
      </c>
      <c r="J211" s="25" t="s">
        <v>1089</v>
      </c>
      <c r="K211" s="25" t="s">
        <v>1090</v>
      </c>
      <c r="L211" s="15">
        <v>42621</v>
      </c>
      <c r="M211" s="25" t="s">
        <v>1155</v>
      </c>
      <c r="N211" s="25" t="s">
        <v>1156</v>
      </c>
      <c r="O211" s="24"/>
      <c r="P211" s="25" t="s">
        <v>1151</v>
      </c>
      <c r="Q211" s="24"/>
      <c r="R211" s="30" t="str">
        <f>IF(O211="Yes",(IF(Q211="yes","Sponsor Certified Compliant - Documentation Required",IF(Q211="No","Sponsor Certified Not Compliant",""))),IF(O211="No",IF(Q211&lt;&gt;"","Do not answer Question 2","Sponsor Certified Not Applicable"),""))</f>
        <v/>
      </c>
      <c r="S211" s="10" t="s">
        <v>1152</v>
      </c>
      <c r="T211" s="51" t="s">
        <v>34</v>
      </c>
      <c r="U211" s="35"/>
    </row>
    <row r="212" spans="1:21" s="13" customFormat="1" ht="127.5" customHeight="1" x14ac:dyDescent="0.25">
      <c r="A212" s="64">
        <v>751</v>
      </c>
      <c r="B212" s="49">
        <v>82</v>
      </c>
      <c r="C212" s="16">
        <v>281</v>
      </c>
      <c r="D212" s="10" t="s">
        <v>1157</v>
      </c>
      <c r="E212" s="10" t="s">
        <v>36</v>
      </c>
      <c r="F212" s="18" t="s">
        <v>1158</v>
      </c>
      <c r="G212" s="10" t="s">
        <v>1159</v>
      </c>
      <c r="H212" s="10" t="s">
        <v>27</v>
      </c>
      <c r="I212" s="25" t="s">
        <v>788</v>
      </c>
      <c r="J212" s="25" t="s">
        <v>1089</v>
      </c>
      <c r="K212" s="25" t="s">
        <v>788</v>
      </c>
      <c r="L212" s="15">
        <v>42292</v>
      </c>
      <c r="M212" s="23" t="s">
        <v>1160</v>
      </c>
      <c r="N212" s="45" t="s">
        <v>1161</v>
      </c>
      <c r="O212" s="24"/>
      <c r="P212" s="45" t="s">
        <v>1162</v>
      </c>
      <c r="Q212" s="24"/>
      <c r="R212" s="30" t="str">
        <f>IF(O212="Yes",(IF(Q212="yes","Sponsor Certified Compliant",IF(Q212="No","Sponsor Certified Not Compliant",""))),IF(O212="No",IF(Q212&lt;&gt;"","Do not answer Question 2","Sponsor Certified Not Applicable"),""))</f>
        <v/>
      </c>
      <c r="S212" s="10" t="s">
        <v>33</v>
      </c>
      <c r="T212" s="51" t="s">
        <v>34</v>
      </c>
      <c r="U212" s="35"/>
    </row>
    <row r="213" spans="1:21" s="13" customFormat="1" ht="126" customHeight="1" x14ac:dyDescent="0.25">
      <c r="A213" s="64">
        <v>752</v>
      </c>
      <c r="B213" s="49">
        <v>83</v>
      </c>
      <c r="C213" s="16">
        <v>163</v>
      </c>
      <c r="D213" s="10" t="s">
        <v>1163</v>
      </c>
      <c r="E213" s="10" t="s">
        <v>50</v>
      </c>
      <c r="F213" s="10"/>
      <c r="G213" s="10" t="s">
        <v>1164</v>
      </c>
      <c r="H213" s="10" t="s">
        <v>27</v>
      </c>
      <c r="I213" s="25" t="s">
        <v>788</v>
      </c>
      <c r="J213" s="25" t="s">
        <v>1089</v>
      </c>
      <c r="K213" s="25" t="s">
        <v>788</v>
      </c>
      <c r="L213" s="10" t="s">
        <v>235</v>
      </c>
      <c r="M213" s="10" t="s">
        <v>1165</v>
      </c>
      <c r="N213" s="25" t="s">
        <v>1166</v>
      </c>
      <c r="O213" s="24"/>
      <c r="P213" s="28"/>
      <c r="Q213" s="28"/>
      <c r="R213" s="30" t="str">
        <f>IF(O213="Yes","Sponsor Certified Compliant",IF(O213="No","Sponsor Certified Not Compliant",""))</f>
        <v/>
      </c>
      <c r="S213" s="10" t="s">
        <v>33</v>
      </c>
      <c r="T213" s="51" t="s">
        <v>34</v>
      </c>
      <c r="U213" s="24"/>
    </row>
    <row r="214" spans="1:21" s="13" customFormat="1" ht="129" customHeight="1" x14ac:dyDescent="0.25">
      <c r="A214" s="64">
        <v>753</v>
      </c>
      <c r="B214" s="49">
        <v>86</v>
      </c>
      <c r="C214" s="16">
        <v>195</v>
      </c>
      <c r="D214" s="10" t="s">
        <v>1167</v>
      </c>
      <c r="E214" s="10" t="s">
        <v>50</v>
      </c>
      <c r="F214" s="10"/>
      <c r="G214" s="10" t="s">
        <v>1168</v>
      </c>
      <c r="H214" s="10" t="s">
        <v>27</v>
      </c>
      <c r="I214" s="25" t="s">
        <v>1169</v>
      </c>
      <c r="J214" s="25" t="s">
        <v>1089</v>
      </c>
      <c r="K214" s="25" t="s">
        <v>788</v>
      </c>
      <c r="L214" s="15">
        <v>40102</v>
      </c>
      <c r="M214" s="25" t="s">
        <v>1170</v>
      </c>
      <c r="N214" s="25" t="s">
        <v>1171</v>
      </c>
      <c r="O214" s="24"/>
      <c r="P214" s="28"/>
      <c r="Q214" s="28"/>
      <c r="R214" s="30" t="str">
        <f>IF(O214="Yes","Sponsor Certified Compliant - Documentation Required",IF(O214="No","Sponsor Certified Not Compliant",""))</f>
        <v/>
      </c>
      <c r="S214" s="10" t="s">
        <v>60</v>
      </c>
      <c r="T214" s="51" t="s">
        <v>34</v>
      </c>
      <c r="U214" s="24"/>
    </row>
    <row r="215" spans="1:21" s="13" customFormat="1" ht="129.75" customHeight="1" x14ac:dyDescent="0.25">
      <c r="A215" s="64">
        <v>754</v>
      </c>
      <c r="B215" s="49">
        <v>87</v>
      </c>
      <c r="C215" s="16">
        <v>202</v>
      </c>
      <c r="D215" s="10" t="s">
        <v>1172</v>
      </c>
      <c r="E215" s="10" t="s">
        <v>1173</v>
      </c>
      <c r="F215" s="10"/>
      <c r="G215" s="10" t="s">
        <v>1174</v>
      </c>
      <c r="H215" s="10" t="s">
        <v>27</v>
      </c>
      <c r="I215" s="25" t="s">
        <v>788</v>
      </c>
      <c r="J215" s="25" t="s">
        <v>1089</v>
      </c>
      <c r="K215" s="25" t="s">
        <v>788</v>
      </c>
      <c r="L215" s="15">
        <v>34971</v>
      </c>
      <c r="M215" s="9" t="s">
        <v>1175</v>
      </c>
      <c r="N215" s="9" t="s">
        <v>1176</v>
      </c>
      <c r="O215" s="24"/>
      <c r="P215" s="28"/>
      <c r="Q215" s="28"/>
      <c r="R215" s="30" t="str">
        <f>IF(O215="Yes","Sponsor Certified Compliant - Documentation Required",IF(O215="No","Sponsor Certified Not Compliant",""))</f>
        <v/>
      </c>
      <c r="S215" s="10" t="s">
        <v>1177</v>
      </c>
      <c r="T215" s="51" t="s">
        <v>34</v>
      </c>
      <c r="U215" s="24"/>
    </row>
    <row r="216" spans="1:21" ht="127.5" customHeight="1" x14ac:dyDescent="0.25">
      <c r="A216" s="64">
        <v>755</v>
      </c>
      <c r="B216" s="49">
        <v>88</v>
      </c>
      <c r="C216" s="16">
        <v>204</v>
      </c>
      <c r="D216" s="10" t="s">
        <v>1178</v>
      </c>
      <c r="E216" s="10" t="s">
        <v>50</v>
      </c>
      <c r="F216" s="10"/>
      <c r="G216" s="10" t="s">
        <v>1179</v>
      </c>
      <c r="H216" s="10" t="s">
        <v>27</v>
      </c>
      <c r="I216" s="25" t="s">
        <v>1169</v>
      </c>
      <c r="J216" s="25" t="s">
        <v>1089</v>
      </c>
      <c r="K216" s="25" t="s">
        <v>788</v>
      </c>
      <c r="L216" s="15">
        <v>40102</v>
      </c>
      <c r="M216" s="9" t="s">
        <v>1180</v>
      </c>
      <c r="N216" s="9" t="s">
        <v>1181</v>
      </c>
      <c r="O216" s="24"/>
      <c r="P216" s="28"/>
      <c r="Q216" s="28"/>
      <c r="R216" s="30" t="str">
        <f>IF(O216="Yes","Sponsor Certified Compliant - Documentation Required",IF(O216="No","Sponsor Certified Not Compliant",""))</f>
        <v/>
      </c>
      <c r="S216" s="10" t="s">
        <v>1182</v>
      </c>
      <c r="T216" s="51" t="s">
        <v>34</v>
      </c>
      <c r="U216" s="24"/>
    </row>
    <row r="217" spans="1:21" s="13" customFormat="1" ht="121.5" customHeight="1" x14ac:dyDescent="0.25">
      <c r="A217" s="64">
        <v>756</v>
      </c>
      <c r="B217" s="49">
        <v>90</v>
      </c>
      <c r="C217" s="16">
        <v>225</v>
      </c>
      <c r="D217" s="17" t="s">
        <v>1183</v>
      </c>
      <c r="E217" s="10" t="s">
        <v>50</v>
      </c>
      <c r="F217" s="17"/>
      <c r="G217" s="10" t="s">
        <v>1184</v>
      </c>
      <c r="H217" s="10" t="s">
        <v>38</v>
      </c>
      <c r="I217" s="25" t="s">
        <v>788</v>
      </c>
      <c r="J217" s="25" t="s">
        <v>1089</v>
      </c>
      <c r="K217" s="25" t="s">
        <v>788</v>
      </c>
      <c r="L217" s="15">
        <v>32815</v>
      </c>
      <c r="M217" s="9" t="s">
        <v>1185</v>
      </c>
      <c r="N217" s="9" t="s">
        <v>1186</v>
      </c>
      <c r="O217" s="24"/>
      <c r="P217" s="33" t="s">
        <v>1187</v>
      </c>
      <c r="Q217" s="24"/>
      <c r="R217" s="30" t="str">
        <f>IF(O217="Yes",(IF(Q217="yes","Sponsor Certified Compliant - Documentation Required",IF(Q217="No","Sponsor Certified Not Compliant",""))),IF(O217="No",IF(Q217&lt;&gt;"","Do not answer Question 2","Sponsor Certified Not Applicable"),""))</f>
        <v/>
      </c>
      <c r="S217" s="10" t="s">
        <v>1188</v>
      </c>
      <c r="T217" s="51" t="s">
        <v>34</v>
      </c>
      <c r="U217" s="35"/>
    </row>
    <row r="218" spans="1:21" s="13" customFormat="1" ht="123.75" customHeight="1" x14ac:dyDescent="0.25">
      <c r="A218" s="64">
        <v>757</v>
      </c>
      <c r="B218" s="49">
        <v>92</v>
      </c>
      <c r="C218" s="16">
        <v>298</v>
      </c>
      <c r="D218" s="11" t="s">
        <v>1189</v>
      </c>
      <c r="E218" s="11" t="s">
        <v>36</v>
      </c>
      <c r="F218" s="11"/>
      <c r="G218" s="11" t="s">
        <v>1190</v>
      </c>
      <c r="H218" s="11" t="s">
        <v>38</v>
      </c>
      <c r="I218" s="32" t="s">
        <v>788</v>
      </c>
      <c r="J218" s="25" t="s">
        <v>1089</v>
      </c>
      <c r="K218" s="32" t="s">
        <v>788</v>
      </c>
      <c r="L218" s="14">
        <v>42276</v>
      </c>
      <c r="M218" s="10" t="s">
        <v>1191</v>
      </c>
      <c r="N218" s="10" t="s">
        <v>1192</v>
      </c>
      <c r="O218" s="24"/>
      <c r="P218" s="10" t="s">
        <v>1193</v>
      </c>
      <c r="Q218" s="24"/>
      <c r="R218" s="30" t="str">
        <f>IF(O218="Yes",(IF(Q218="yes","Sponsor Certified Compliant - Documentation Required",IF(Q218="No","Sponsor Certified Not Compliant",""))),IF(O218="No",IF(Q218&lt;&gt;"","Do not answer Question 2","Sponsor Certified Not Applicable"),""))</f>
        <v/>
      </c>
      <c r="S218" s="10" t="s">
        <v>1194</v>
      </c>
      <c r="T218" s="51" t="s">
        <v>34</v>
      </c>
      <c r="U218" s="24"/>
    </row>
    <row r="219" spans="1:21" s="13" customFormat="1" ht="121.5" customHeight="1" x14ac:dyDescent="0.25">
      <c r="A219" s="64">
        <v>758</v>
      </c>
      <c r="B219" s="49">
        <v>140</v>
      </c>
      <c r="C219" s="16">
        <v>299</v>
      </c>
      <c r="D219" s="11" t="s">
        <v>1195</v>
      </c>
      <c r="E219" s="11" t="s">
        <v>36</v>
      </c>
      <c r="F219" s="11"/>
      <c r="G219" s="11" t="s">
        <v>1196</v>
      </c>
      <c r="H219" s="11" t="s">
        <v>27</v>
      </c>
      <c r="I219" s="25" t="s">
        <v>45</v>
      </c>
      <c r="J219" s="25" t="s">
        <v>1089</v>
      </c>
      <c r="K219" s="25" t="s">
        <v>788</v>
      </c>
      <c r="L219" s="14">
        <v>39176</v>
      </c>
      <c r="M219" s="10" t="s">
        <v>1197</v>
      </c>
      <c r="N219" s="25" t="s">
        <v>1198</v>
      </c>
      <c r="O219" s="24"/>
      <c r="P219" s="25" t="s">
        <v>1199</v>
      </c>
      <c r="Q219" s="24"/>
      <c r="R219" s="30" t="str">
        <f>IF(O219="Yes",(IF(Q219="yes","Sponsor Certified Compliant",IF(Q219="No","Sponsor Certified Not Compliant",""))),IF(O219="No",IF(Q219&lt;&gt;"","Do not answer Question 2","Sponsor Certified Not Applicable"),""))</f>
        <v/>
      </c>
      <c r="S219" s="10" t="s">
        <v>33</v>
      </c>
      <c r="T219" s="51" t="s">
        <v>34</v>
      </c>
      <c r="U219" s="35"/>
    </row>
    <row r="220" spans="1:21" s="13" customFormat="1" ht="122.25" customHeight="1" x14ac:dyDescent="0.25">
      <c r="A220" s="64">
        <v>759</v>
      </c>
      <c r="B220" s="49">
        <v>31</v>
      </c>
      <c r="C220" s="16">
        <v>131</v>
      </c>
      <c r="D220" s="10" t="s">
        <v>1200</v>
      </c>
      <c r="E220" s="10" t="s">
        <v>50</v>
      </c>
      <c r="F220" s="18" t="s">
        <v>1201</v>
      </c>
      <c r="G220" s="10" t="s">
        <v>1202</v>
      </c>
      <c r="H220" s="10" t="s">
        <v>27</v>
      </c>
      <c r="I220" s="25" t="s">
        <v>1203</v>
      </c>
      <c r="J220" s="25" t="s">
        <v>1089</v>
      </c>
      <c r="K220" s="25" t="s">
        <v>1204</v>
      </c>
      <c r="L220" s="15">
        <v>41998</v>
      </c>
      <c r="M220" s="10" t="s">
        <v>1205</v>
      </c>
      <c r="N220" s="25" t="s">
        <v>1206</v>
      </c>
      <c r="O220" s="24"/>
      <c r="P220" s="28"/>
      <c r="Q220" s="28"/>
      <c r="R220" s="30" t="str">
        <f>IF(O220="Yes","Sponsor Certified Compliant",IF(O220="No","Sponsor Certified Not Compliant",""))</f>
        <v/>
      </c>
      <c r="S220" s="10" t="s">
        <v>33</v>
      </c>
      <c r="T220" s="51" t="s">
        <v>34</v>
      </c>
      <c r="U220" s="35"/>
    </row>
    <row r="221" spans="1:21" s="13" customFormat="1" ht="90" x14ac:dyDescent="0.25">
      <c r="A221" s="64">
        <v>760</v>
      </c>
      <c r="B221" s="49">
        <v>89</v>
      </c>
      <c r="C221" s="16">
        <v>219</v>
      </c>
      <c r="D221" s="10" t="s">
        <v>1207</v>
      </c>
      <c r="E221" s="10" t="s">
        <v>50</v>
      </c>
      <c r="F221" s="10"/>
      <c r="G221" s="10" t="s">
        <v>1208</v>
      </c>
      <c r="H221" s="10" t="s">
        <v>38</v>
      </c>
      <c r="I221" s="25" t="s">
        <v>788</v>
      </c>
      <c r="J221" s="25" t="s">
        <v>1089</v>
      </c>
      <c r="K221" s="25" t="s">
        <v>1209</v>
      </c>
      <c r="L221" s="15">
        <v>39171</v>
      </c>
      <c r="M221" s="9" t="s">
        <v>1210</v>
      </c>
      <c r="N221" s="9" t="s">
        <v>1211</v>
      </c>
      <c r="O221" s="24"/>
      <c r="P221" s="10" t="s">
        <v>1212</v>
      </c>
      <c r="Q221" s="24"/>
      <c r="R221" s="30" t="str">
        <f>IF(O221="Yes",(IF(Q221="yes","Sponsor Certified Compliant",IF(Q221="No","Sponsor Certified Not Compliant",""))),IF(O221="No",IF(Q221&lt;&gt;"","Do not answer Question 2","Sponsor Certified Not Applicable"),""))</f>
        <v/>
      </c>
      <c r="S221" s="10" t="s">
        <v>33</v>
      </c>
      <c r="T221" s="51" t="s">
        <v>34</v>
      </c>
      <c r="U221" s="24"/>
    </row>
    <row r="222" spans="1:21" s="13" customFormat="1" ht="127.5" customHeight="1" x14ac:dyDescent="0.25">
      <c r="A222" s="64">
        <v>761</v>
      </c>
      <c r="B222" s="49">
        <v>102</v>
      </c>
      <c r="C222" s="16">
        <v>220</v>
      </c>
      <c r="D222" s="10" t="s">
        <v>1213</v>
      </c>
      <c r="E222" s="10" t="s">
        <v>50</v>
      </c>
      <c r="F222" s="10"/>
      <c r="G222" s="10" t="s">
        <v>1214</v>
      </c>
      <c r="H222" s="10" t="s">
        <v>27</v>
      </c>
      <c r="I222" s="25" t="s">
        <v>52</v>
      </c>
      <c r="J222" s="25" t="s">
        <v>1089</v>
      </c>
      <c r="K222" s="25" t="s">
        <v>1209</v>
      </c>
      <c r="L222" s="15">
        <v>39171</v>
      </c>
      <c r="M222" s="9" t="s">
        <v>1215</v>
      </c>
      <c r="N222" s="9" t="s">
        <v>1216</v>
      </c>
      <c r="O222" s="24"/>
      <c r="P222" s="28"/>
      <c r="Q222" s="28"/>
      <c r="R222" s="30" t="str">
        <f>IF(O222="Yes","Sponsor Certified Compliant - Documentation Required",IF(O222="No","Sponsor Certified Not Compliant",""))</f>
        <v/>
      </c>
      <c r="S222" s="10" t="s">
        <v>60</v>
      </c>
      <c r="T222" s="51" t="s">
        <v>34</v>
      </c>
      <c r="U222" s="24"/>
    </row>
    <row r="223" spans="1:21" s="13" customFormat="1" ht="125.25" customHeight="1" x14ac:dyDescent="0.25">
      <c r="A223" s="65">
        <v>776</v>
      </c>
      <c r="B223" s="49">
        <v>94</v>
      </c>
      <c r="C223" s="16">
        <v>129</v>
      </c>
      <c r="D223" s="10" t="s">
        <v>1217</v>
      </c>
      <c r="E223" s="10" t="s">
        <v>50</v>
      </c>
      <c r="F223" s="10" t="s">
        <v>1218</v>
      </c>
      <c r="G223" s="10" t="s">
        <v>1219</v>
      </c>
      <c r="H223" s="10" t="s">
        <v>38</v>
      </c>
      <c r="I223" s="25" t="s">
        <v>1220</v>
      </c>
      <c r="J223" s="25" t="s">
        <v>1089</v>
      </c>
      <c r="K223" s="25" t="s">
        <v>1220</v>
      </c>
      <c r="L223" s="15">
        <v>41025</v>
      </c>
      <c r="M223" s="3" t="s">
        <v>1221</v>
      </c>
      <c r="N223" s="3" t="s">
        <v>1222</v>
      </c>
      <c r="O223" s="24"/>
      <c r="P223" s="10" t="s">
        <v>1223</v>
      </c>
      <c r="Q223" s="24"/>
      <c r="R223" s="30" t="str">
        <f>IF(O223="Yes",(IF(Q223="yes","Sponsor Certified Compliant - Documentation Required",IF(Q223="No","Sponsor Certified Not Compliant",""))),IF(O223="No",IF(Q223&lt;&gt;"","Do not answer Question 2","Sponsor Certified Not Applicable"),""))</f>
        <v/>
      </c>
      <c r="S223" s="10" t="s">
        <v>586</v>
      </c>
      <c r="T223" s="51" t="s">
        <v>34</v>
      </c>
      <c r="U223" s="24"/>
    </row>
    <row r="224" spans="1:21" s="13" customFormat="1" ht="127.5" customHeight="1" x14ac:dyDescent="0.25">
      <c r="A224" s="64">
        <v>777</v>
      </c>
      <c r="B224" s="49">
        <v>207</v>
      </c>
      <c r="C224" s="16">
        <v>206</v>
      </c>
      <c r="D224" s="10" t="s">
        <v>1224</v>
      </c>
      <c r="E224" s="10" t="s">
        <v>50</v>
      </c>
      <c r="F224" s="10"/>
      <c r="G224" s="10" t="s">
        <v>1225</v>
      </c>
      <c r="H224" s="25" t="s">
        <v>38</v>
      </c>
      <c r="I224" s="25" t="s">
        <v>1220</v>
      </c>
      <c r="J224" s="25" t="s">
        <v>1089</v>
      </c>
      <c r="K224" s="25" t="s">
        <v>1220</v>
      </c>
      <c r="L224" s="15">
        <v>41176</v>
      </c>
      <c r="M224" s="9" t="s">
        <v>1226</v>
      </c>
      <c r="N224" s="9" t="s">
        <v>1227</v>
      </c>
      <c r="O224" s="24"/>
      <c r="P224" s="10" t="s">
        <v>1228</v>
      </c>
      <c r="Q224" s="24"/>
      <c r="R224" s="30" t="str">
        <f>IF(O224="Yes",(IF(Q224="yes","Sponsor Certified Compliant",IF(Q224="No","Sponsor Certified Not Compliant",""))),IF(O224="No",IF(Q224&lt;&gt;"","Do not answer Question 2","Sponsor Certified Not Applicable"),""))</f>
        <v/>
      </c>
      <c r="S224" s="10" t="s">
        <v>33</v>
      </c>
      <c r="T224" s="51" t="s">
        <v>34</v>
      </c>
      <c r="U224" s="24"/>
    </row>
    <row r="225" spans="1:21" s="13" customFormat="1" ht="112.5" customHeight="1" x14ac:dyDescent="0.25">
      <c r="A225" s="65">
        <v>778</v>
      </c>
      <c r="B225" s="49">
        <v>205</v>
      </c>
      <c r="C225" s="16">
        <v>22</v>
      </c>
      <c r="D225" s="10" t="s">
        <v>1229</v>
      </c>
      <c r="E225" s="10">
        <v>3314.8150000000001</v>
      </c>
      <c r="F225" s="10"/>
      <c r="G225" s="10" t="s">
        <v>1230</v>
      </c>
      <c r="H225" s="10" t="s">
        <v>1231</v>
      </c>
      <c r="I225" s="25" t="s">
        <v>1106</v>
      </c>
      <c r="J225" s="25" t="s">
        <v>1089</v>
      </c>
      <c r="K225" s="25" t="s">
        <v>1220</v>
      </c>
      <c r="L225" s="15">
        <v>37505</v>
      </c>
      <c r="M225" s="10" t="s">
        <v>1232</v>
      </c>
      <c r="N225" s="10" t="s">
        <v>1233</v>
      </c>
      <c r="O225" s="24"/>
      <c r="P225" s="10" t="s">
        <v>1234</v>
      </c>
      <c r="Q225" s="24"/>
      <c r="R225" s="30" t="str">
        <f>IF(O225="Yes",(IF(Q225="yes","Sponsor Certified Compliant",IF(Q225="No","Sponsor Certified Not Compliant",""))),IF(O225="No",IF(Q225&lt;&gt;"","Do not answer Question 2","Sponsor Certified Not Applicable"),""))</f>
        <v/>
      </c>
      <c r="S225" s="10" t="s">
        <v>33</v>
      </c>
      <c r="T225" s="51" t="s">
        <v>34</v>
      </c>
      <c r="U225" s="24"/>
    </row>
    <row r="226" spans="1:21" s="13" customFormat="1" ht="122.25" customHeight="1" x14ac:dyDescent="0.25">
      <c r="A226" s="64">
        <v>779</v>
      </c>
      <c r="B226" s="49">
        <v>206</v>
      </c>
      <c r="C226" s="16">
        <v>130</v>
      </c>
      <c r="D226" s="10" t="s">
        <v>1235</v>
      </c>
      <c r="E226" s="10" t="s">
        <v>1236</v>
      </c>
      <c r="F226" s="10" t="s">
        <v>1237</v>
      </c>
      <c r="G226" s="10" t="s">
        <v>1238</v>
      </c>
      <c r="H226" s="10" t="s">
        <v>1231</v>
      </c>
      <c r="I226" s="25" t="s">
        <v>1220</v>
      </c>
      <c r="J226" s="25" t="s">
        <v>1089</v>
      </c>
      <c r="K226" s="25" t="s">
        <v>1220</v>
      </c>
      <c r="L226" s="15">
        <v>42089</v>
      </c>
      <c r="M226" s="3" t="s">
        <v>1239</v>
      </c>
      <c r="N226" s="3" t="s">
        <v>1240</v>
      </c>
      <c r="O226" s="24"/>
      <c r="P226" s="10" t="s">
        <v>1241</v>
      </c>
      <c r="Q226" s="24"/>
      <c r="R226" s="30" t="str">
        <f>IF(O226="Yes",(IF(Q226="yes","Sponsor Certified Compliant",IF(Q226="No","Sponsor Certified Not Compliant",""))),IF(O226="No",IF(Q226&lt;&gt;"","Do not answer Question 2","Sponsor Certified Not Applicable"),""))</f>
        <v/>
      </c>
      <c r="S226" s="10" t="s">
        <v>33</v>
      </c>
      <c r="T226" s="51" t="s">
        <v>34</v>
      </c>
      <c r="U226" s="24"/>
    </row>
    <row r="227" spans="1:21" s="13" customFormat="1" ht="123.75" customHeight="1" x14ac:dyDescent="0.25">
      <c r="A227" s="65">
        <v>780</v>
      </c>
      <c r="B227" s="49">
        <v>208</v>
      </c>
      <c r="C227" s="16">
        <v>205</v>
      </c>
      <c r="D227" s="10" t="s">
        <v>1242</v>
      </c>
      <c r="E227" s="10" t="s">
        <v>50</v>
      </c>
      <c r="F227" s="10"/>
      <c r="G227" s="10" t="s">
        <v>1243</v>
      </c>
      <c r="H227" s="10" t="s">
        <v>1231</v>
      </c>
      <c r="I227" s="25" t="s">
        <v>1220</v>
      </c>
      <c r="J227" s="25" t="s">
        <v>1089</v>
      </c>
      <c r="K227" s="25" t="s">
        <v>1220</v>
      </c>
      <c r="L227" s="15">
        <v>40725</v>
      </c>
      <c r="M227" s="34" t="s">
        <v>1244</v>
      </c>
      <c r="N227" s="34" t="s">
        <v>1245</v>
      </c>
      <c r="O227" s="24"/>
      <c r="P227" s="25" t="s">
        <v>1246</v>
      </c>
      <c r="Q227" s="33" t="s">
        <v>652</v>
      </c>
      <c r="R227" s="30" t="str">
        <f>IF(O227="Yes","Sponsor Certified Compliant",IF(O227="No","Sponsor Certified Not Applicable",""))</f>
        <v/>
      </c>
      <c r="S227" s="10" t="s">
        <v>33</v>
      </c>
      <c r="T227" s="51" t="s">
        <v>34</v>
      </c>
      <c r="U227" s="35"/>
    </row>
    <row r="228" spans="1:21" s="13" customFormat="1" ht="125.25" customHeight="1" x14ac:dyDescent="0.25">
      <c r="A228" s="64">
        <v>781</v>
      </c>
      <c r="B228" s="49">
        <v>209</v>
      </c>
      <c r="C228" s="16">
        <v>207</v>
      </c>
      <c r="D228" s="10" t="s">
        <v>1247</v>
      </c>
      <c r="E228" s="10" t="s">
        <v>50</v>
      </c>
      <c r="F228" s="10"/>
      <c r="G228" s="10" t="s">
        <v>1248</v>
      </c>
      <c r="H228" s="10" t="s">
        <v>1231</v>
      </c>
      <c r="I228" s="25" t="s">
        <v>1220</v>
      </c>
      <c r="J228" s="25" t="s">
        <v>1089</v>
      </c>
      <c r="K228" s="25" t="s">
        <v>1220</v>
      </c>
      <c r="L228" s="15">
        <v>40725</v>
      </c>
      <c r="M228" s="34" t="s">
        <v>1249</v>
      </c>
      <c r="N228" s="34" t="s">
        <v>1250</v>
      </c>
      <c r="O228" s="24"/>
      <c r="P228" s="25" t="s">
        <v>1251</v>
      </c>
      <c r="Q228" s="24"/>
      <c r="R228" s="30" t="str">
        <f>IF(O228="Yes",(IF(Q228="yes","Sponsor Certified Compliant",IF(Q228="No","Sponsor Certified Not Compliant",""))),IF(O228="No",IF(Q228&lt;&gt;"","Do not answer Question 2","Sponsor Certified Not Applicable"),""))</f>
        <v/>
      </c>
      <c r="S228" s="10" t="s">
        <v>33</v>
      </c>
      <c r="T228" s="51" t="s">
        <v>34</v>
      </c>
      <c r="U228" s="35"/>
    </row>
    <row r="229" spans="1:21" s="13" customFormat="1" ht="126.75" customHeight="1" x14ac:dyDescent="0.25">
      <c r="A229" s="65">
        <v>782</v>
      </c>
      <c r="B229" s="49">
        <v>237</v>
      </c>
      <c r="C229" s="16">
        <v>23</v>
      </c>
      <c r="D229" s="10" t="s">
        <v>1236</v>
      </c>
      <c r="E229" s="10" t="s">
        <v>1236</v>
      </c>
      <c r="F229" s="10"/>
      <c r="G229" s="10" t="s">
        <v>1252</v>
      </c>
      <c r="H229" s="10" t="s">
        <v>1231</v>
      </c>
      <c r="I229" s="25" t="s">
        <v>1220</v>
      </c>
      <c r="J229" s="25" t="s">
        <v>1089</v>
      </c>
      <c r="K229" s="25" t="s">
        <v>1220</v>
      </c>
      <c r="L229" s="15">
        <v>41176</v>
      </c>
      <c r="M229" s="10" t="s">
        <v>1253</v>
      </c>
      <c r="N229" s="25" t="s">
        <v>1254</v>
      </c>
      <c r="O229" s="24"/>
      <c r="P229" s="25" t="s">
        <v>1255</v>
      </c>
      <c r="Q229" s="24"/>
      <c r="R229" s="30" t="str">
        <f>IF(O229="Yes",(IF(Q229="yes","Sponsor Certified Compliant",IF(Q229="No","Sponsor Certified Not Compliant",""))),IF(O229="No",IF(Q229&lt;&gt;"","Do not answer Question 2","Sponsor Certified Not Applicable"),""))</f>
        <v/>
      </c>
      <c r="S229" s="10" t="s">
        <v>33</v>
      </c>
      <c r="T229" s="51" t="s">
        <v>34</v>
      </c>
      <c r="U229" s="35"/>
    </row>
    <row r="230" spans="1:21" s="13" customFormat="1" ht="122.25" customHeight="1" x14ac:dyDescent="0.25">
      <c r="A230" s="64">
        <v>801</v>
      </c>
      <c r="B230" s="49">
        <v>142</v>
      </c>
      <c r="C230" s="16">
        <v>289</v>
      </c>
      <c r="D230" s="10" t="s">
        <v>1256</v>
      </c>
      <c r="E230" s="10" t="s">
        <v>1257</v>
      </c>
      <c r="F230" s="10" t="s">
        <v>1258</v>
      </c>
      <c r="G230" s="10" t="s">
        <v>1259</v>
      </c>
      <c r="H230" s="10" t="s">
        <v>38</v>
      </c>
      <c r="I230" s="25" t="s">
        <v>972</v>
      </c>
      <c r="J230" s="25" t="s">
        <v>972</v>
      </c>
      <c r="K230" s="25" t="s">
        <v>972</v>
      </c>
      <c r="L230" s="15">
        <v>41480</v>
      </c>
      <c r="M230" s="10" t="s">
        <v>1260</v>
      </c>
      <c r="N230" s="10" t="s">
        <v>1261</v>
      </c>
      <c r="O230" s="24"/>
      <c r="P230" s="10" t="s">
        <v>1262</v>
      </c>
      <c r="Q230" s="24"/>
      <c r="R230" s="30" t="str">
        <f>IF(O230="Yes",(IF(Q230="yes","Sponsor Certified Compliant",IF(Q230="No","Sponsor Certified Not Compliant",""))),IF(O230="No",IF(Q230&lt;&gt;"","Do not answer Question 2","Sponsor Certified Not Applicable"),""))</f>
        <v/>
      </c>
      <c r="S230" s="10" t="s">
        <v>33</v>
      </c>
      <c r="T230" s="51" t="s">
        <v>34</v>
      </c>
      <c r="U230" s="24"/>
    </row>
    <row r="231" spans="1:21" ht="125.25" customHeight="1" x14ac:dyDescent="0.25">
      <c r="A231" s="64">
        <v>802</v>
      </c>
      <c r="B231" s="49">
        <v>143</v>
      </c>
      <c r="C231" s="16">
        <v>34</v>
      </c>
      <c r="D231" s="10" t="s">
        <v>1263</v>
      </c>
      <c r="E231" s="10" t="s">
        <v>1263</v>
      </c>
      <c r="F231" s="10"/>
      <c r="G231" s="10" t="s">
        <v>1264</v>
      </c>
      <c r="H231" s="10" t="s">
        <v>27</v>
      </c>
      <c r="I231" s="25" t="s">
        <v>1265</v>
      </c>
      <c r="J231" s="25" t="s">
        <v>972</v>
      </c>
      <c r="K231" s="25" t="s">
        <v>972</v>
      </c>
      <c r="L231" s="15">
        <v>41821</v>
      </c>
      <c r="M231" s="9" t="s">
        <v>1266</v>
      </c>
      <c r="N231" s="34" t="s">
        <v>1267</v>
      </c>
      <c r="O231" s="24"/>
      <c r="P231" s="9" t="s">
        <v>1268</v>
      </c>
      <c r="Q231" s="24"/>
      <c r="R231" s="30" t="str">
        <f>IF(O231="Yes",(IF(Q231="yes","Sponsor Certified Compliant",IF(Q231="No","Sponsor Certified Not Compliant",""))),IF(O231="No",IF(Q231&lt;&gt;"","Do not answer Question 2","Sponsor Certified Not Applicable"),""))</f>
        <v/>
      </c>
      <c r="S231" s="10" t="s">
        <v>33</v>
      </c>
      <c r="T231" s="51" t="s">
        <v>34</v>
      </c>
      <c r="U231" s="35"/>
    </row>
    <row r="232" spans="1:21" ht="125.25" customHeight="1" x14ac:dyDescent="0.25">
      <c r="A232" s="64">
        <v>803</v>
      </c>
      <c r="B232" s="49">
        <v>144</v>
      </c>
      <c r="C232" s="16">
        <v>35</v>
      </c>
      <c r="D232" s="10" t="s">
        <v>1269</v>
      </c>
      <c r="E232" s="10" t="s">
        <v>1270</v>
      </c>
      <c r="F232" s="10"/>
      <c r="G232" s="10" t="s">
        <v>1271</v>
      </c>
      <c r="H232" s="10" t="s">
        <v>38</v>
      </c>
      <c r="I232" s="25" t="s">
        <v>972</v>
      </c>
      <c r="J232" s="25" t="s">
        <v>972</v>
      </c>
      <c r="K232" s="25" t="s">
        <v>972</v>
      </c>
      <c r="L232" s="15">
        <v>42276</v>
      </c>
      <c r="M232" s="9" t="s">
        <v>1272</v>
      </c>
      <c r="N232" s="34" t="s">
        <v>1267</v>
      </c>
      <c r="O232" s="24"/>
      <c r="P232" s="34" t="s">
        <v>1273</v>
      </c>
      <c r="Q232" s="24"/>
      <c r="R232" s="30" t="str">
        <f>IF(O232="Yes",(IF(Q232="yes","Sponsor Certified Compliant",IF(Q232="No","Sponsor Certified Not Compliant",""))),IF(O232="No",IF(Q232&lt;&gt;"","Do not answer Question 2","Sponsor Certified Not Applicable"),""))</f>
        <v/>
      </c>
      <c r="S232" s="10" t="s">
        <v>33</v>
      </c>
      <c r="T232" s="51" t="s">
        <v>34</v>
      </c>
      <c r="U232" s="35"/>
    </row>
    <row r="233" spans="1:21" ht="123.75" customHeight="1" x14ac:dyDescent="0.25">
      <c r="A233" s="64">
        <v>804</v>
      </c>
      <c r="B233" s="49">
        <v>146</v>
      </c>
      <c r="C233" s="16">
        <v>141</v>
      </c>
      <c r="D233" s="10" t="s">
        <v>1274</v>
      </c>
      <c r="E233" s="17" t="s">
        <v>50</v>
      </c>
      <c r="F233" s="10" t="s">
        <v>1275</v>
      </c>
      <c r="G233" s="10" t="s">
        <v>1276</v>
      </c>
      <c r="H233" s="10" t="s">
        <v>27</v>
      </c>
      <c r="I233" s="25" t="s">
        <v>972</v>
      </c>
      <c r="J233" s="25" t="s">
        <v>972</v>
      </c>
      <c r="K233" s="25" t="s">
        <v>972</v>
      </c>
      <c r="L233" s="15">
        <v>38261</v>
      </c>
      <c r="M233" s="3" t="s">
        <v>1277</v>
      </c>
      <c r="N233" s="3" t="s">
        <v>981</v>
      </c>
      <c r="O233" s="24"/>
      <c r="P233" s="10" t="s">
        <v>1278</v>
      </c>
      <c r="Q233" s="24"/>
      <c r="R233" s="30" t="str">
        <f>IF(O233="Yes",(IF(Q233="yes","Sponsor Certified Compliant - Documentation Required",IF(Q233="No","Sponsor Certified Not Compliant",""))),IF(O233="No",IF(Q233&lt;&gt;"","Do not answer Question 2","Sponsor Certified Not Applicable"),""))</f>
        <v/>
      </c>
      <c r="S233" s="10" t="s">
        <v>60</v>
      </c>
      <c r="T233" s="51" t="s">
        <v>34</v>
      </c>
      <c r="U233" s="24"/>
    </row>
    <row r="234" spans="1:21" ht="122.25" customHeight="1" x14ac:dyDescent="0.25">
      <c r="A234" s="64">
        <v>805</v>
      </c>
      <c r="B234" s="49">
        <v>147</v>
      </c>
      <c r="C234" s="16">
        <v>142</v>
      </c>
      <c r="D234" s="10" t="s">
        <v>1274</v>
      </c>
      <c r="E234" s="17" t="s">
        <v>50</v>
      </c>
      <c r="F234" s="10" t="s">
        <v>1279</v>
      </c>
      <c r="G234" s="10" t="s">
        <v>1280</v>
      </c>
      <c r="H234" s="10" t="s">
        <v>27</v>
      </c>
      <c r="I234" s="25" t="s">
        <v>972</v>
      </c>
      <c r="J234" s="25" t="s">
        <v>972</v>
      </c>
      <c r="K234" s="25" t="s">
        <v>972</v>
      </c>
      <c r="L234" s="15">
        <v>38261</v>
      </c>
      <c r="M234" s="3" t="s">
        <v>1281</v>
      </c>
      <c r="N234" s="3" t="s">
        <v>981</v>
      </c>
      <c r="O234" s="24"/>
      <c r="P234" s="10" t="s">
        <v>1282</v>
      </c>
      <c r="Q234" s="24"/>
      <c r="R234" s="30" t="str">
        <f>IF(O234="Yes",(IF(Q234="yes","Sponsor Certified Compliant - Documentation Required",IF(Q234="No","Sponsor Certified Not Compliant",""))),IF(O234="No",IF(Q234&lt;&gt;"","Do not answer Question 2","Sponsor Certified Not Applicable"),""))</f>
        <v/>
      </c>
      <c r="S234" s="10" t="s">
        <v>1283</v>
      </c>
      <c r="T234" s="51" t="s">
        <v>34</v>
      </c>
      <c r="U234" s="24"/>
    </row>
    <row r="235" spans="1:21" ht="123.75" customHeight="1" x14ac:dyDescent="0.25">
      <c r="A235" s="64">
        <v>806</v>
      </c>
      <c r="B235" s="49">
        <v>148</v>
      </c>
      <c r="C235" s="16">
        <v>143</v>
      </c>
      <c r="D235" s="10" t="s">
        <v>1284</v>
      </c>
      <c r="E235" s="17" t="s">
        <v>50</v>
      </c>
      <c r="F235" s="10" t="s">
        <v>1285</v>
      </c>
      <c r="G235" s="10" t="s">
        <v>1286</v>
      </c>
      <c r="H235" s="10" t="s">
        <v>27</v>
      </c>
      <c r="I235" s="25" t="s">
        <v>972</v>
      </c>
      <c r="J235" s="25" t="s">
        <v>972</v>
      </c>
      <c r="K235" s="25" t="s">
        <v>972</v>
      </c>
      <c r="L235" s="15">
        <v>38261</v>
      </c>
      <c r="M235" s="3" t="s">
        <v>1287</v>
      </c>
      <c r="N235" s="3" t="s">
        <v>981</v>
      </c>
      <c r="O235" s="24"/>
      <c r="P235" s="10" t="s">
        <v>1288</v>
      </c>
      <c r="Q235" s="24"/>
      <c r="R235" s="30" t="str">
        <f>IF(O235="Yes",(IF(Q235="yes","Sponsor Certified Compliant - Documentation Required",IF(Q235="No","Sponsor Certified Not Compliant",""))),IF(O235="No",IF(Q235&lt;&gt;"","Do not answer Question 2","Sponsor Certified Not Applicable"),""))</f>
        <v/>
      </c>
      <c r="S235" s="10" t="s">
        <v>60</v>
      </c>
      <c r="T235" s="51" t="s">
        <v>34</v>
      </c>
      <c r="U235" s="24"/>
    </row>
    <row r="236" spans="1:21" ht="122.25" customHeight="1" x14ac:dyDescent="0.25">
      <c r="A236" s="64">
        <v>807</v>
      </c>
      <c r="B236" s="49">
        <v>149</v>
      </c>
      <c r="C236" s="16">
        <v>285</v>
      </c>
      <c r="D236" s="10" t="s">
        <v>977</v>
      </c>
      <c r="E236" s="9" t="s">
        <v>36</v>
      </c>
      <c r="F236" s="10" t="s">
        <v>1289</v>
      </c>
      <c r="G236" s="10" t="s">
        <v>1290</v>
      </c>
      <c r="H236" s="10" t="s">
        <v>27</v>
      </c>
      <c r="I236" s="25" t="s">
        <v>972</v>
      </c>
      <c r="J236" s="25" t="s">
        <v>972</v>
      </c>
      <c r="K236" s="25" t="s">
        <v>972</v>
      </c>
      <c r="L236" s="15">
        <v>38261</v>
      </c>
      <c r="M236" s="3" t="s">
        <v>1291</v>
      </c>
      <c r="N236" s="3" t="s">
        <v>981</v>
      </c>
      <c r="O236" s="24"/>
      <c r="P236" s="10" t="s">
        <v>1292</v>
      </c>
      <c r="Q236" s="24"/>
      <c r="R236" s="30" t="str">
        <f t="shared" ref="R236:R242" si="4">IF(O236="Yes",(IF(Q236="yes","Sponsor Certified Compliant",IF(Q236="No","Sponsor Certified Not Compliant",""))),IF(O236="No",IF(Q236&lt;&gt;"","Do not answer Question 2","Sponsor Certified Not Applicable"),""))</f>
        <v/>
      </c>
      <c r="S236" s="10" t="s">
        <v>33</v>
      </c>
      <c r="T236" s="51" t="s">
        <v>34</v>
      </c>
      <c r="U236" s="24"/>
    </row>
    <row r="237" spans="1:21" ht="125.25" customHeight="1" x14ac:dyDescent="0.25">
      <c r="A237" s="64">
        <v>808</v>
      </c>
      <c r="B237" s="49">
        <v>150</v>
      </c>
      <c r="C237" s="16">
        <v>286</v>
      </c>
      <c r="D237" s="10" t="s">
        <v>977</v>
      </c>
      <c r="E237" s="9" t="s">
        <v>36</v>
      </c>
      <c r="F237" s="10" t="s">
        <v>1293</v>
      </c>
      <c r="G237" s="10" t="s">
        <v>1294</v>
      </c>
      <c r="H237" s="10" t="s">
        <v>38</v>
      </c>
      <c r="I237" s="25" t="s">
        <v>972</v>
      </c>
      <c r="J237" s="25" t="s">
        <v>972</v>
      </c>
      <c r="K237" s="25" t="s">
        <v>972</v>
      </c>
      <c r="L237" s="15">
        <v>41480</v>
      </c>
      <c r="M237" s="3" t="s">
        <v>1295</v>
      </c>
      <c r="N237" s="3" t="s">
        <v>981</v>
      </c>
      <c r="O237" s="24"/>
      <c r="P237" s="10" t="s">
        <v>1296</v>
      </c>
      <c r="Q237" s="24"/>
      <c r="R237" s="30" t="str">
        <f t="shared" si="4"/>
        <v/>
      </c>
      <c r="S237" s="10" t="s">
        <v>33</v>
      </c>
      <c r="T237" s="51" t="s">
        <v>34</v>
      </c>
      <c r="U237" s="24"/>
    </row>
    <row r="238" spans="1:21" ht="123.75" customHeight="1" x14ac:dyDescent="0.25">
      <c r="A238" s="64">
        <v>809</v>
      </c>
      <c r="B238" s="49">
        <v>152</v>
      </c>
      <c r="C238" s="16">
        <v>288</v>
      </c>
      <c r="D238" s="10" t="s">
        <v>977</v>
      </c>
      <c r="E238" s="9" t="s">
        <v>36</v>
      </c>
      <c r="F238" s="10" t="s">
        <v>1297</v>
      </c>
      <c r="G238" s="10" t="s">
        <v>1298</v>
      </c>
      <c r="H238" s="10" t="s">
        <v>38</v>
      </c>
      <c r="I238" s="25" t="s">
        <v>972</v>
      </c>
      <c r="J238" s="25" t="s">
        <v>972</v>
      </c>
      <c r="K238" s="25" t="s">
        <v>972</v>
      </c>
      <c r="L238" s="15">
        <v>38856</v>
      </c>
      <c r="M238" s="3" t="s">
        <v>1299</v>
      </c>
      <c r="N238" s="31" t="s">
        <v>981</v>
      </c>
      <c r="O238" s="24"/>
      <c r="P238" s="25" t="s">
        <v>1300</v>
      </c>
      <c r="Q238" s="24"/>
      <c r="R238" s="30" t="str">
        <f t="shared" si="4"/>
        <v/>
      </c>
      <c r="S238" s="10" t="s">
        <v>33</v>
      </c>
      <c r="T238" s="51" t="s">
        <v>34</v>
      </c>
      <c r="U238" s="35"/>
    </row>
    <row r="239" spans="1:21" ht="126" customHeight="1" x14ac:dyDescent="0.25">
      <c r="A239" s="64">
        <v>810</v>
      </c>
      <c r="B239" s="49">
        <v>153</v>
      </c>
      <c r="C239" s="16">
        <v>99</v>
      </c>
      <c r="D239" s="10" t="s">
        <v>1301</v>
      </c>
      <c r="E239" s="10" t="s">
        <v>984</v>
      </c>
      <c r="F239" s="10" t="s">
        <v>1302</v>
      </c>
      <c r="G239" s="10" t="s">
        <v>1303</v>
      </c>
      <c r="H239" s="10" t="s">
        <v>987</v>
      </c>
      <c r="I239" s="25" t="s">
        <v>972</v>
      </c>
      <c r="J239" s="25" t="s">
        <v>972</v>
      </c>
      <c r="K239" s="25" t="s">
        <v>972</v>
      </c>
      <c r="L239" s="15">
        <v>39354</v>
      </c>
      <c r="M239" s="3" t="s">
        <v>1304</v>
      </c>
      <c r="N239" s="3" t="s">
        <v>1305</v>
      </c>
      <c r="O239" s="24"/>
      <c r="P239" s="10" t="s">
        <v>1306</v>
      </c>
      <c r="Q239" s="24"/>
      <c r="R239" s="30" t="str">
        <f t="shared" si="4"/>
        <v/>
      </c>
      <c r="S239" s="10" t="s">
        <v>33</v>
      </c>
      <c r="T239" s="51" t="s">
        <v>34</v>
      </c>
      <c r="U239" s="24"/>
    </row>
    <row r="240" spans="1:21" ht="120" customHeight="1" x14ac:dyDescent="0.25">
      <c r="A240" s="64">
        <v>811</v>
      </c>
      <c r="B240" s="49">
        <v>154</v>
      </c>
      <c r="C240" s="16">
        <v>100</v>
      </c>
      <c r="D240" s="10" t="s">
        <v>1307</v>
      </c>
      <c r="E240" s="10" t="s">
        <v>984</v>
      </c>
      <c r="F240" s="10" t="s">
        <v>1308</v>
      </c>
      <c r="G240" s="10" t="s">
        <v>1309</v>
      </c>
      <c r="H240" s="10" t="s">
        <v>987</v>
      </c>
      <c r="I240" s="25" t="s">
        <v>972</v>
      </c>
      <c r="J240" s="25" t="s">
        <v>972</v>
      </c>
      <c r="K240" s="25" t="s">
        <v>972</v>
      </c>
      <c r="L240" s="15">
        <v>29251</v>
      </c>
      <c r="M240" s="3" t="s">
        <v>1310</v>
      </c>
      <c r="N240" s="3" t="s">
        <v>981</v>
      </c>
      <c r="O240" s="24"/>
      <c r="P240" s="10" t="s">
        <v>1311</v>
      </c>
      <c r="Q240" s="24"/>
      <c r="R240" s="30" t="str">
        <f t="shared" si="4"/>
        <v/>
      </c>
      <c r="S240" s="10" t="s">
        <v>33</v>
      </c>
      <c r="T240" s="51" t="s">
        <v>34</v>
      </c>
      <c r="U240" s="24"/>
    </row>
    <row r="241" spans="1:21" ht="122.25" customHeight="1" x14ac:dyDescent="0.25">
      <c r="A241" s="64">
        <v>812</v>
      </c>
      <c r="B241" s="49">
        <v>157</v>
      </c>
      <c r="C241" s="36">
        <v>103</v>
      </c>
      <c r="D241" s="10" t="s">
        <v>1312</v>
      </c>
      <c r="E241" s="10" t="s">
        <v>984</v>
      </c>
      <c r="F241" s="10" t="s">
        <v>1313</v>
      </c>
      <c r="G241" s="10" t="s">
        <v>1314</v>
      </c>
      <c r="H241" s="10" t="s">
        <v>987</v>
      </c>
      <c r="I241" s="25" t="s">
        <v>972</v>
      </c>
      <c r="J241" s="25" t="s">
        <v>972</v>
      </c>
      <c r="K241" s="25" t="s">
        <v>972</v>
      </c>
      <c r="L241" s="15">
        <v>35724</v>
      </c>
      <c r="M241" s="3" t="s">
        <v>1315</v>
      </c>
      <c r="N241" s="3" t="s">
        <v>1316</v>
      </c>
      <c r="O241" s="24"/>
      <c r="P241" s="10" t="s">
        <v>1317</v>
      </c>
      <c r="Q241" s="24"/>
      <c r="R241" s="30" t="str">
        <f t="shared" si="4"/>
        <v/>
      </c>
      <c r="S241" s="10" t="s">
        <v>33</v>
      </c>
      <c r="T241" s="51" t="s">
        <v>34</v>
      </c>
      <c r="U241" s="24"/>
    </row>
    <row r="242" spans="1:21" ht="121.5" customHeight="1" x14ac:dyDescent="0.25">
      <c r="A242" s="64">
        <v>813</v>
      </c>
      <c r="B242" s="49">
        <v>158</v>
      </c>
      <c r="C242" s="16">
        <v>104</v>
      </c>
      <c r="D242" s="10" t="s">
        <v>1318</v>
      </c>
      <c r="E242" s="10" t="s">
        <v>984</v>
      </c>
      <c r="F242" s="10" t="s">
        <v>1319</v>
      </c>
      <c r="G242" s="10" t="s">
        <v>1320</v>
      </c>
      <c r="H242" s="10" t="s">
        <v>987</v>
      </c>
      <c r="I242" s="25" t="s">
        <v>972</v>
      </c>
      <c r="J242" s="25" t="s">
        <v>972</v>
      </c>
      <c r="K242" s="25" t="s">
        <v>972</v>
      </c>
      <c r="L242" s="15">
        <v>41091</v>
      </c>
      <c r="M242" s="3" t="s">
        <v>1321</v>
      </c>
      <c r="N242" s="3" t="s">
        <v>981</v>
      </c>
      <c r="O242" s="24"/>
      <c r="P242" s="10" t="s">
        <v>958</v>
      </c>
      <c r="Q242" s="24"/>
      <c r="R242" s="30" t="str">
        <f t="shared" si="4"/>
        <v/>
      </c>
      <c r="S242" s="10" t="s">
        <v>33</v>
      </c>
      <c r="T242" s="51" t="s">
        <v>34</v>
      </c>
      <c r="U242" s="24"/>
    </row>
    <row r="243" spans="1:21" ht="125.25" customHeight="1" x14ac:dyDescent="0.25">
      <c r="A243" s="64">
        <v>814</v>
      </c>
      <c r="B243" s="49">
        <v>159</v>
      </c>
      <c r="C243" s="16">
        <v>105</v>
      </c>
      <c r="D243" s="10" t="s">
        <v>1318</v>
      </c>
      <c r="E243" s="10" t="s">
        <v>984</v>
      </c>
      <c r="F243" s="10" t="s">
        <v>1322</v>
      </c>
      <c r="G243" s="10" t="s">
        <v>1323</v>
      </c>
      <c r="H243" s="10" t="s">
        <v>987</v>
      </c>
      <c r="I243" s="25" t="s">
        <v>972</v>
      </c>
      <c r="J243" s="25" t="s">
        <v>972</v>
      </c>
      <c r="K243" s="25" t="s">
        <v>972</v>
      </c>
      <c r="L243" s="15">
        <v>40262</v>
      </c>
      <c r="M243" s="3" t="s">
        <v>1324</v>
      </c>
      <c r="N243" s="3" t="s">
        <v>981</v>
      </c>
      <c r="O243" s="24"/>
      <c r="P243" s="10" t="s">
        <v>1325</v>
      </c>
      <c r="Q243" s="24"/>
      <c r="R243" s="30" t="str">
        <f>IF(O243="Yes",(IF(Q243="yes","Sponsor Certified Compliant - Documentation Required",IF(Q243="No","Sponsor Certified Not Compliant",""))),IF(O243="No",IF(Q243&lt;&gt;"","Do not answer Question 2","Sponsor Certified Not Applicable"),""))</f>
        <v/>
      </c>
      <c r="S243" s="10" t="s">
        <v>1326</v>
      </c>
      <c r="T243" s="51" t="s">
        <v>34</v>
      </c>
      <c r="U243" s="24"/>
    </row>
    <row r="244" spans="1:21" s="8" customFormat="1" ht="129.75" customHeight="1" x14ac:dyDescent="0.25">
      <c r="A244" s="64">
        <v>815</v>
      </c>
      <c r="B244" s="49">
        <v>160</v>
      </c>
      <c r="C244" s="16">
        <v>106</v>
      </c>
      <c r="D244" s="10" t="s">
        <v>1318</v>
      </c>
      <c r="E244" s="10" t="s">
        <v>984</v>
      </c>
      <c r="F244" s="10" t="s">
        <v>1327</v>
      </c>
      <c r="G244" s="10" t="s">
        <v>1328</v>
      </c>
      <c r="H244" s="10" t="s">
        <v>987</v>
      </c>
      <c r="I244" s="25" t="s">
        <v>972</v>
      </c>
      <c r="J244" s="25" t="s">
        <v>972</v>
      </c>
      <c r="K244" s="25" t="s">
        <v>972</v>
      </c>
      <c r="L244" s="15">
        <v>41480</v>
      </c>
      <c r="M244" s="3" t="s">
        <v>1329</v>
      </c>
      <c r="N244" s="3" t="s">
        <v>981</v>
      </c>
      <c r="O244" s="24"/>
      <c r="P244" s="10" t="s">
        <v>1330</v>
      </c>
      <c r="Q244" s="24"/>
      <c r="R244" s="30" t="str">
        <f>IF(O244="Yes",(IF(Q244="yes","Sponsor Certified Compliant",IF(Q244="No","Sponsor Certified Not Compliant",""))),IF(O244="No",IF(Q244&lt;&gt;"","Do not answer Question 2","Sponsor Certified Not Applicable"),""))</f>
        <v/>
      </c>
      <c r="S244" s="10" t="s">
        <v>33</v>
      </c>
      <c r="T244" s="51" t="s">
        <v>34</v>
      </c>
      <c r="U244" s="24"/>
    </row>
    <row r="245" spans="1:21" ht="127.5" customHeight="1" x14ac:dyDescent="0.25">
      <c r="A245" s="64">
        <v>816</v>
      </c>
      <c r="B245" s="49">
        <v>161</v>
      </c>
      <c r="C245" s="16">
        <v>107</v>
      </c>
      <c r="D245" s="10" t="s">
        <v>1331</v>
      </c>
      <c r="E245" s="10" t="s">
        <v>984</v>
      </c>
      <c r="F245" s="10" t="s">
        <v>1332</v>
      </c>
      <c r="G245" s="10" t="s">
        <v>1333</v>
      </c>
      <c r="H245" s="10" t="s">
        <v>987</v>
      </c>
      <c r="I245" s="25" t="s">
        <v>972</v>
      </c>
      <c r="J245" s="25" t="s">
        <v>972</v>
      </c>
      <c r="K245" s="25" t="s">
        <v>972</v>
      </c>
      <c r="L245" s="15">
        <v>41091</v>
      </c>
      <c r="M245" s="3" t="s">
        <v>1334</v>
      </c>
      <c r="N245" s="3" t="s">
        <v>981</v>
      </c>
      <c r="O245" s="24"/>
      <c r="P245" s="10" t="s">
        <v>1335</v>
      </c>
      <c r="Q245" s="24"/>
      <c r="R245" s="30" t="str">
        <f>IF(O245="Yes",(IF(Q245="yes","Sponsor Certified Compliant",IF(Q245="No","Sponsor Certified Not Compliant",""))),IF(O245="No",IF(Q245&lt;&gt;"","Do not answer Question 2","Sponsor Certified Not Applicable"),""))</f>
        <v/>
      </c>
      <c r="S245" s="10" t="s">
        <v>33</v>
      </c>
      <c r="T245" s="51" t="s">
        <v>34</v>
      </c>
      <c r="U245" s="24"/>
    </row>
    <row r="246" spans="1:21" ht="90" x14ac:dyDescent="0.25">
      <c r="A246" s="64">
        <v>817</v>
      </c>
      <c r="B246" s="49">
        <v>162</v>
      </c>
      <c r="C246" s="16">
        <v>169</v>
      </c>
      <c r="D246" s="11" t="s">
        <v>1336</v>
      </c>
      <c r="E246" s="10" t="s">
        <v>50</v>
      </c>
      <c r="F246" s="11"/>
      <c r="G246" s="11" t="s">
        <v>1337</v>
      </c>
      <c r="H246" s="11" t="s">
        <v>987</v>
      </c>
      <c r="I246" s="32" t="s">
        <v>146</v>
      </c>
      <c r="J246" s="25" t="s">
        <v>972</v>
      </c>
      <c r="K246" s="32" t="s">
        <v>1338</v>
      </c>
      <c r="L246" s="14">
        <v>41899</v>
      </c>
      <c r="M246" s="10" t="s">
        <v>1339</v>
      </c>
      <c r="N246" s="10" t="s">
        <v>1340</v>
      </c>
      <c r="O246" s="24"/>
      <c r="P246" s="25" t="s">
        <v>1341</v>
      </c>
      <c r="Q246" s="24"/>
      <c r="R246" s="30" t="str">
        <f>IF(O246="Yes",(IF(Q246="yes","Sponsor Certified Compliant",IF(Q246="No","Sponsor Certified Not Compliant",""))),IF(O246="No",IF(Q246&lt;&gt;"","Do not answer Question 2","Sponsor Certified Not Applicable"),""))</f>
        <v/>
      </c>
      <c r="S246" s="10" t="s">
        <v>33</v>
      </c>
      <c r="T246" s="51" t="s">
        <v>34</v>
      </c>
      <c r="U246" s="35"/>
    </row>
    <row r="247" spans="1:21" s="4" customFormat="1" ht="123.75" customHeight="1" x14ac:dyDescent="0.25">
      <c r="A247" s="64">
        <v>901</v>
      </c>
      <c r="B247" s="49">
        <v>99</v>
      </c>
      <c r="C247" s="16">
        <v>144</v>
      </c>
      <c r="D247" s="10" t="s">
        <v>1342</v>
      </c>
      <c r="E247" s="17" t="s">
        <v>50</v>
      </c>
      <c r="F247" s="10" t="s">
        <v>1343</v>
      </c>
      <c r="G247" s="10" t="s">
        <v>1344</v>
      </c>
      <c r="H247" s="10" t="s">
        <v>27</v>
      </c>
      <c r="I247" s="25" t="s">
        <v>52</v>
      </c>
      <c r="J247" s="25" t="s">
        <v>1345</v>
      </c>
      <c r="K247" s="25" t="s">
        <v>1346</v>
      </c>
      <c r="L247" s="15">
        <v>42177</v>
      </c>
      <c r="M247" s="3" t="s">
        <v>1347</v>
      </c>
      <c r="N247" s="3" t="s">
        <v>1348</v>
      </c>
      <c r="O247" s="24"/>
      <c r="P247" s="33" t="s">
        <v>1349</v>
      </c>
      <c r="Q247" s="24"/>
      <c r="R247" s="30" t="str">
        <f>IF(O247="Yes",(IF(Q247="yes","Sponsor Certified Not Compliant",IF(Q247="No","Sponsor Certified Compliant - Documentation Required",""))),IF(O247="No",IF(Q247&lt;&gt;"","Do not answer Question 2","Sponsor Certified Not Compliant"),""))</f>
        <v/>
      </c>
      <c r="S247" s="10" t="s">
        <v>586</v>
      </c>
      <c r="T247" s="51" t="s">
        <v>34</v>
      </c>
      <c r="U247" s="35"/>
    </row>
    <row r="248" spans="1:21" s="4" customFormat="1" ht="214.5" customHeight="1" x14ac:dyDescent="0.25">
      <c r="A248" s="64">
        <v>902</v>
      </c>
      <c r="B248" s="49">
        <v>104</v>
      </c>
      <c r="C248" s="16">
        <v>230</v>
      </c>
      <c r="D248" s="10" t="s">
        <v>1350</v>
      </c>
      <c r="E248" s="10" t="s">
        <v>50</v>
      </c>
      <c r="F248" s="10"/>
      <c r="G248" s="10" t="s">
        <v>1351</v>
      </c>
      <c r="H248" s="10" t="s">
        <v>27</v>
      </c>
      <c r="I248" s="25" t="s">
        <v>52</v>
      </c>
      <c r="J248" s="25" t="s">
        <v>1345</v>
      </c>
      <c r="K248" s="25" t="s">
        <v>1346</v>
      </c>
      <c r="L248" s="15">
        <v>35977</v>
      </c>
      <c r="M248" s="9" t="s">
        <v>1352</v>
      </c>
      <c r="N248" s="9" t="s">
        <v>1353</v>
      </c>
      <c r="O248" s="24"/>
      <c r="P248" s="28"/>
      <c r="Q248" s="28"/>
      <c r="R248" s="30" t="str">
        <f>IF(O248="Yes","Sponsor Certified Compliant - Documentation Required",IF(O248="No","Sponsor Certified Not Compliant",""))</f>
        <v/>
      </c>
      <c r="S248" s="10" t="s">
        <v>60</v>
      </c>
      <c r="T248" s="51" t="s">
        <v>34</v>
      </c>
      <c r="U248" s="24"/>
    </row>
    <row r="249" spans="1:21" s="4" customFormat="1" ht="123.75" customHeight="1" x14ac:dyDescent="0.25">
      <c r="A249" s="64">
        <v>903</v>
      </c>
      <c r="B249" s="49">
        <v>105</v>
      </c>
      <c r="C249" s="16">
        <v>245</v>
      </c>
      <c r="D249" s="17" t="s">
        <v>1354</v>
      </c>
      <c r="E249" s="10" t="s">
        <v>50</v>
      </c>
      <c r="F249" s="17"/>
      <c r="G249" s="10" t="s">
        <v>1355</v>
      </c>
      <c r="H249" s="10" t="s">
        <v>27</v>
      </c>
      <c r="I249" s="25" t="s">
        <v>52</v>
      </c>
      <c r="J249" s="25" t="s">
        <v>1345</v>
      </c>
      <c r="K249" s="25" t="s">
        <v>1346</v>
      </c>
      <c r="L249" s="15">
        <v>39176</v>
      </c>
      <c r="M249" s="10" t="s">
        <v>1356</v>
      </c>
      <c r="N249" s="10" t="s">
        <v>1357</v>
      </c>
      <c r="O249" s="24"/>
      <c r="P249" s="28"/>
      <c r="Q249" s="28"/>
      <c r="R249" s="30" t="str">
        <f>IF(O249="Yes","Sponsor Certified Compliant - Documentation Required",IF(O249="No","Sponsor Certified Not Compliant",""))</f>
        <v/>
      </c>
      <c r="S249" s="10" t="s">
        <v>60</v>
      </c>
      <c r="T249" s="51" t="s">
        <v>34</v>
      </c>
      <c r="U249" s="24"/>
    </row>
    <row r="250" spans="1:21" s="4" customFormat="1" ht="129" customHeight="1" x14ac:dyDescent="0.25">
      <c r="A250" s="65">
        <v>951</v>
      </c>
      <c r="B250" s="49">
        <v>181</v>
      </c>
      <c r="C250" s="16">
        <v>316</v>
      </c>
      <c r="D250" s="11" t="s">
        <v>1358</v>
      </c>
      <c r="E250" s="11" t="s">
        <v>36</v>
      </c>
      <c r="F250" s="11"/>
      <c r="G250" s="11" t="s">
        <v>1359</v>
      </c>
      <c r="H250" s="11" t="s">
        <v>38</v>
      </c>
      <c r="I250" s="32" t="s">
        <v>105</v>
      </c>
      <c r="J250" s="25" t="s">
        <v>1345</v>
      </c>
      <c r="K250" s="32" t="s">
        <v>1360</v>
      </c>
      <c r="L250" s="14">
        <v>42292</v>
      </c>
      <c r="M250" s="9" t="s">
        <v>1361</v>
      </c>
      <c r="N250" s="9" t="s">
        <v>1362</v>
      </c>
      <c r="O250" s="24"/>
      <c r="P250" s="10" t="s">
        <v>1363</v>
      </c>
      <c r="Q250" s="24"/>
      <c r="R250" s="30" t="str">
        <f>IF(O250="Yes",(IF(Q250="yes","Sponsor Certified Compliant",IF(Q250="No","Sponsor Certified Not Compliant",""))),IF(O250="No",IF(Q250&lt;&gt;"","Do not answer Question 2","Sponsor Certified Not Applicable"),""))</f>
        <v/>
      </c>
      <c r="S250" s="10" t="s">
        <v>33</v>
      </c>
      <c r="T250" s="51" t="s">
        <v>34</v>
      </c>
      <c r="U250" s="24"/>
    </row>
    <row r="251" spans="1:21" s="4" customFormat="1" ht="169.5" customHeight="1" x14ac:dyDescent="0.25">
      <c r="A251" s="64">
        <v>952</v>
      </c>
      <c r="B251" s="49">
        <v>25</v>
      </c>
      <c r="C251" s="16">
        <v>247</v>
      </c>
      <c r="D251" s="17" t="s">
        <v>1364</v>
      </c>
      <c r="E251" s="17" t="s">
        <v>1364</v>
      </c>
      <c r="F251" s="17"/>
      <c r="G251" s="10" t="s">
        <v>1010</v>
      </c>
      <c r="H251" s="10" t="s">
        <v>27</v>
      </c>
      <c r="I251" s="25" t="s">
        <v>1365</v>
      </c>
      <c r="J251" s="25" t="s">
        <v>1345</v>
      </c>
      <c r="K251" s="25" t="s">
        <v>1366</v>
      </c>
      <c r="L251" s="15">
        <v>42401</v>
      </c>
      <c r="M251" s="9" t="s">
        <v>1367</v>
      </c>
      <c r="N251" s="34" t="s">
        <v>1368</v>
      </c>
      <c r="O251" s="24"/>
      <c r="P251" s="34" t="s">
        <v>1369</v>
      </c>
      <c r="Q251" s="24"/>
      <c r="R251" s="30" t="str">
        <f>IF(O251="Yes",(IF(Q251="yes","Sponsor Certified Compliant",IF(Q251="No","Sponsor Certified Not Compliant",""))),IF(O251="No",IF(Q251&lt;&gt;"","Do not answer Question 2","Sponsor Certified Not Applicable"),""))</f>
        <v/>
      </c>
      <c r="S251" s="10" t="s">
        <v>33</v>
      </c>
      <c r="T251" s="51" t="s">
        <v>34</v>
      </c>
      <c r="U251" s="35"/>
    </row>
    <row r="252" spans="1:21" s="4" customFormat="1" ht="123.75" customHeight="1" x14ac:dyDescent="0.25">
      <c r="A252" s="65">
        <v>953</v>
      </c>
      <c r="B252" s="49">
        <v>252</v>
      </c>
      <c r="C252" s="16">
        <v>14</v>
      </c>
      <c r="D252" s="10" t="s">
        <v>1370</v>
      </c>
      <c r="E252" s="10" t="s">
        <v>1370</v>
      </c>
      <c r="F252" s="10"/>
      <c r="G252" s="10" t="s">
        <v>1371</v>
      </c>
      <c r="H252" s="10" t="s">
        <v>63</v>
      </c>
      <c r="I252" s="25" t="s">
        <v>64</v>
      </c>
      <c r="J252" s="25" t="s">
        <v>1345</v>
      </c>
      <c r="K252" s="25" t="s">
        <v>1372</v>
      </c>
      <c r="L252" s="15">
        <v>38624</v>
      </c>
      <c r="M252" s="10" t="s">
        <v>1373</v>
      </c>
      <c r="N252" s="25" t="s">
        <v>1374</v>
      </c>
      <c r="O252" s="24"/>
      <c r="P252" s="25" t="s">
        <v>1375</v>
      </c>
      <c r="Q252" s="24"/>
      <c r="R252" s="30" t="str">
        <f>IF(O252="Yes",(IF(Q252="yes","Sponsor Certified Compliant",IF(Q252="No","Sponsor Certified Not Compliant",""))),IF(O252="No",IF(Q252&lt;&gt;"","Do not answer Question 2","Sponsor Certified Not Applicable"),""))</f>
        <v/>
      </c>
      <c r="S252" s="10" t="s">
        <v>33</v>
      </c>
      <c r="T252" s="51" t="s">
        <v>34</v>
      </c>
      <c r="U252" s="35"/>
    </row>
    <row r="253" spans="1:21" s="4" customFormat="1" ht="122.25" customHeight="1" x14ac:dyDescent="0.25">
      <c r="A253" s="64">
        <v>954</v>
      </c>
      <c r="B253" s="49">
        <v>111</v>
      </c>
      <c r="C253" s="16">
        <v>279</v>
      </c>
      <c r="D253" s="17" t="s">
        <v>1376</v>
      </c>
      <c r="E253" s="17" t="s">
        <v>50</v>
      </c>
      <c r="F253" s="17"/>
      <c r="G253" s="10" t="s">
        <v>1377</v>
      </c>
      <c r="H253" s="10" t="s">
        <v>27</v>
      </c>
      <c r="I253" s="25" t="s">
        <v>52</v>
      </c>
      <c r="J253" s="25" t="s">
        <v>1345</v>
      </c>
      <c r="K253" s="25" t="s">
        <v>1378</v>
      </c>
      <c r="L253" s="15">
        <v>36708</v>
      </c>
      <c r="M253" s="3" t="s">
        <v>1379</v>
      </c>
      <c r="N253" s="31" t="s">
        <v>1380</v>
      </c>
      <c r="O253" s="24"/>
      <c r="P253" s="25" t="s">
        <v>1381</v>
      </c>
      <c r="Q253" s="24"/>
      <c r="R253" s="30" t="str">
        <f>IF(O253="Yes",(IF(Q253="yes","Sponsor Certified Compliant",IF(Q253="No","Sponsor Certified Not Compliant",""))),IF(O253="No",IF(Q253&lt;&gt;"","Do not answer Question 2","Sponsor Certified Not Applicable"),""))</f>
        <v/>
      </c>
      <c r="S253" s="10" t="s">
        <v>33</v>
      </c>
      <c r="T253" s="51" t="s">
        <v>34</v>
      </c>
      <c r="U253" s="35"/>
    </row>
    <row r="254" spans="1:21" ht="120" customHeight="1" x14ac:dyDescent="0.25">
      <c r="A254" s="65">
        <v>955</v>
      </c>
      <c r="B254" s="59"/>
      <c r="C254" s="68"/>
      <c r="D254" s="10" t="s">
        <v>1382</v>
      </c>
      <c r="E254" s="10" t="s">
        <v>1382</v>
      </c>
      <c r="F254" s="50"/>
      <c r="G254" s="10" t="s">
        <v>1383</v>
      </c>
      <c r="H254" s="10" t="s">
        <v>38</v>
      </c>
      <c r="I254" s="25" t="s">
        <v>38</v>
      </c>
      <c r="J254" s="25" t="s">
        <v>1345</v>
      </c>
      <c r="K254" s="39" t="s">
        <v>1384</v>
      </c>
      <c r="L254" s="15">
        <v>41899</v>
      </c>
      <c r="M254" s="10" t="s">
        <v>1385</v>
      </c>
      <c r="N254" s="25" t="s">
        <v>1386</v>
      </c>
      <c r="O254" s="24"/>
      <c r="P254" s="25" t="s">
        <v>1387</v>
      </c>
      <c r="Q254" s="24"/>
      <c r="R254" s="30" t="str">
        <f>IF(O254="Yes",(IF(Q254="yes","Sponsor Certified Compliant",IF(Q254="No","Sponsor Certified Not Compliant",""))),IF(O254="No",IF(Q254&lt;&gt;"","Do not answer Question 2","Sponsor Certified Not Applicable"),""))</f>
        <v/>
      </c>
      <c r="S254" s="10" t="s">
        <v>1388</v>
      </c>
      <c r="T254" s="51"/>
      <c r="U254" s="71"/>
    </row>
    <row r="255" spans="1:21" s="8" customFormat="1" ht="120" customHeight="1" x14ac:dyDescent="0.25">
      <c r="A255" s="64">
        <v>956</v>
      </c>
      <c r="B255" s="49">
        <v>41</v>
      </c>
      <c r="C255" s="16">
        <v>311</v>
      </c>
      <c r="D255" s="11" t="s">
        <v>1389</v>
      </c>
      <c r="E255" s="11" t="s">
        <v>36</v>
      </c>
      <c r="F255" s="11"/>
      <c r="G255" s="11" t="s">
        <v>1390</v>
      </c>
      <c r="H255" s="11" t="s">
        <v>145</v>
      </c>
      <c r="I255" s="25" t="s">
        <v>1391</v>
      </c>
      <c r="J255" s="25" t="s">
        <v>1345</v>
      </c>
      <c r="K255" s="25" t="s">
        <v>1392</v>
      </c>
      <c r="L255" s="14">
        <v>41183</v>
      </c>
      <c r="M255" s="9" t="s">
        <v>1393</v>
      </c>
      <c r="N255" s="34" t="s">
        <v>1394</v>
      </c>
      <c r="O255" s="24"/>
      <c r="P255" s="25" t="s">
        <v>1395</v>
      </c>
      <c r="Q255" s="24"/>
      <c r="R255" s="30" t="str">
        <f>IF(O255="Yes",(IF(Q255="yes","Sponsor Certified Compliant - Documentation Required",IF(Q255="No","Sponsor Certified Not Compliant",""))),IF(O255="No",IF(Q255&lt;&gt;"","Do not answer Question 2","Sponsor Certified Not Applicable"),""))</f>
        <v/>
      </c>
      <c r="S255" s="10" t="s">
        <v>1396</v>
      </c>
      <c r="T255" s="51" t="s">
        <v>34</v>
      </c>
      <c r="U255" s="35"/>
    </row>
    <row r="256" spans="1:21" s="8" customFormat="1" ht="129.75" customHeight="1" x14ac:dyDescent="0.25">
      <c r="A256" s="65">
        <v>957</v>
      </c>
      <c r="B256" s="49">
        <v>243</v>
      </c>
      <c r="C256" s="16">
        <v>209</v>
      </c>
      <c r="D256" s="10" t="s">
        <v>1397</v>
      </c>
      <c r="E256" s="10" t="s">
        <v>50</v>
      </c>
      <c r="F256" s="10"/>
      <c r="G256" s="10" t="s">
        <v>1398</v>
      </c>
      <c r="H256" s="10" t="s">
        <v>1399</v>
      </c>
      <c r="I256" s="25" t="s">
        <v>105</v>
      </c>
      <c r="J256" s="25" t="s">
        <v>1345</v>
      </c>
      <c r="K256" s="25" t="s">
        <v>1400</v>
      </c>
      <c r="L256" s="15">
        <v>19633</v>
      </c>
      <c r="M256" s="9" t="s">
        <v>1401</v>
      </c>
      <c r="N256" s="34" t="s">
        <v>1402</v>
      </c>
      <c r="O256" s="24"/>
      <c r="P256" s="9" t="s">
        <v>1403</v>
      </c>
      <c r="Q256" s="24"/>
      <c r="R256" s="30" t="str">
        <f>IF(O256="Yes",(IF(Q256="yes","Sponsor Certified Compliant",IF(Q256="No","Sponsor Certified Not Compliant",""))),IF(O256="No",IF(Q256&lt;&gt;"","Do not answer Question 2","Sponsor Certified Not Applicable"),""))</f>
        <v/>
      </c>
      <c r="S256" s="10" t="s">
        <v>33</v>
      </c>
      <c r="T256" s="51" t="s">
        <v>34</v>
      </c>
      <c r="U256" s="35"/>
    </row>
    <row r="257" spans="1:21" s="19" customFormat="1" ht="90" x14ac:dyDescent="0.25">
      <c r="A257" s="64">
        <v>958</v>
      </c>
      <c r="B257" s="16">
        <v>242</v>
      </c>
      <c r="C257" s="16">
        <v>208</v>
      </c>
      <c r="D257" s="10" t="s">
        <v>1404</v>
      </c>
      <c r="E257" s="10" t="s">
        <v>538</v>
      </c>
      <c r="F257" s="10"/>
      <c r="G257" s="10" t="s">
        <v>1405</v>
      </c>
      <c r="H257" s="10" t="s">
        <v>1399</v>
      </c>
      <c r="I257" s="25" t="s">
        <v>105</v>
      </c>
      <c r="J257" s="25" t="s">
        <v>1345</v>
      </c>
      <c r="K257" s="25" t="s">
        <v>1406</v>
      </c>
      <c r="L257" s="15">
        <v>39002</v>
      </c>
      <c r="M257" s="9" t="s">
        <v>1407</v>
      </c>
      <c r="N257" s="34" t="s">
        <v>1408</v>
      </c>
      <c r="O257" s="24"/>
      <c r="P257" s="34" t="s">
        <v>1409</v>
      </c>
      <c r="Q257" s="24"/>
      <c r="R257" s="30" t="str">
        <f>IF(O257="Yes",(IF(Q257="yes","Sponsor Certified Compliant",IF(Q257="No","Sponsor Certified Not Compliant",""))),IF(O257="No",IF(Q257&lt;&gt;"","Do not answer Question 2","Sponsor Certified Not Applicable"),""))</f>
        <v/>
      </c>
      <c r="S257" s="10" t="s">
        <v>33</v>
      </c>
      <c r="T257" s="51" t="s">
        <v>34</v>
      </c>
      <c r="U257" s="35"/>
    </row>
    <row r="258" spans="1:21" s="19" customFormat="1" x14ac:dyDescent="0.25">
      <c r="A258" s="66"/>
      <c r="B258" s="20"/>
      <c r="I258" s="58"/>
      <c r="J258" s="58"/>
      <c r="K258" s="55"/>
      <c r="O258" s="40"/>
      <c r="Q258" s="40"/>
      <c r="R258" s="42"/>
      <c r="T258" s="52"/>
      <c r="U258" s="40"/>
    </row>
  </sheetData>
  <sheetProtection algorithmName="SHA-512" hashValue="Bc/x2D+G4YWLP1nSA4i/IdN6M+h9GXW7Jcj1G54adNFYUwXBEaR0FSuixljyGa95hjvo6XWcsMxP0S1pIeWjhQ==" saltValue="AosmYuZtUSB9YgCuyz2ARg==" spinCount="100000" sheet="1" objects="1" scenarios="1" formatRows="0" sort="0" autoFilter="0"/>
  <autoFilter ref="A6:U257">
    <sortState ref="A7:U257">
      <sortCondition ref="A7:A257"/>
    </sortState>
  </autoFilter>
  <sortState ref="A7:U257">
    <sortCondition ref="A7:A257"/>
  </sortState>
  <mergeCells count="4">
    <mergeCell ref="A2:C2"/>
    <mergeCell ref="D2:G2"/>
    <mergeCell ref="A4:C4"/>
    <mergeCell ref="D4:G4"/>
  </mergeCells>
  <conditionalFormatting sqref="P214:Q214">
    <cfRule type="expression" dxfId="33" priority="242">
      <formula>$O$214="Yes"</formula>
    </cfRule>
  </conditionalFormatting>
  <conditionalFormatting sqref="R7">
    <cfRule type="expression" dxfId="32" priority="73">
      <formula>R7="Sponsor Certified Compliant - Documentation Required"</formula>
    </cfRule>
  </conditionalFormatting>
  <conditionalFormatting sqref="R8">
    <cfRule type="expression" dxfId="31" priority="71">
      <formula>R8="Sponsor Certified Compliant - Documentation Required"</formula>
    </cfRule>
  </conditionalFormatting>
  <conditionalFormatting sqref="T7">
    <cfRule type="expression" dxfId="30" priority="47">
      <formula>R7="Sponsor Certified Not Compliant"</formula>
    </cfRule>
  </conditionalFormatting>
  <conditionalFormatting sqref="T8">
    <cfRule type="expression" dxfId="29" priority="46">
      <formula>R8="Sponsor Certified Not Compliant"</formula>
    </cfRule>
  </conditionalFormatting>
  <conditionalFormatting sqref="T9">
    <cfRule type="expression" dxfId="28" priority="45">
      <formula>R9="Sponsor Certified Not Compliant"</formula>
    </cfRule>
  </conditionalFormatting>
  <conditionalFormatting sqref="T10 T256:T257">
    <cfRule type="expression" dxfId="27" priority="44">
      <formula>R10="Sponsor Certified Not Compliant"</formula>
    </cfRule>
  </conditionalFormatting>
  <conditionalFormatting sqref="R9">
    <cfRule type="expression" dxfId="26" priority="42">
      <formula>R9="Do not answer Question 2"</formula>
    </cfRule>
  </conditionalFormatting>
  <conditionalFormatting sqref="R10 R256:R257">
    <cfRule type="expression" dxfId="25" priority="41">
      <formula>R10="Do not answer Question 2"</formula>
    </cfRule>
  </conditionalFormatting>
  <conditionalFormatting sqref="R11">
    <cfRule type="expression" dxfId="24" priority="40">
      <formula>R11="Do not answer Question 2"</formula>
    </cfRule>
    <cfRule type="expression" dxfId="23" priority="39">
      <formula>R11="Sponsor Certified Compliant - Documentation Required"</formula>
    </cfRule>
  </conditionalFormatting>
  <conditionalFormatting sqref="S11">
    <cfRule type="expression" dxfId="22" priority="38">
      <formula>R11="Sponsor Certified Compliant - Documentation Required"</formula>
    </cfRule>
    <cfRule type="expression" dxfId="21" priority="35">
      <formula>R11="Sponsor Certified Not Compliant"</formula>
    </cfRule>
    <cfRule type="expression" dxfId="20" priority="34">
      <formula>R11="Sponsor Certified Not Applicable"</formula>
    </cfRule>
  </conditionalFormatting>
  <conditionalFormatting sqref="T11">
    <cfRule type="expression" dxfId="19" priority="36">
      <formula>R11="Sponsor Certified Not Compliant"</formula>
    </cfRule>
  </conditionalFormatting>
  <conditionalFormatting sqref="R17:R255">
    <cfRule type="expression" dxfId="18" priority="32">
      <formula>R17="Sponsor Certified Compliant - Documentation Required"</formula>
    </cfRule>
    <cfRule type="expression" dxfId="17" priority="33">
      <formula>R17="Do not answer Question 2"</formula>
    </cfRule>
  </conditionalFormatting>
  <conditionalFormatting sqref="T17:T253 T255">
    <cfRule type="expression" dxfId="16" priority="28">
      <formula>R17="Sponsor Certified Not Compliant"</formula>
    </cfRule>
  </conditionalFormatting>
  <conditionalFormatting sqref="T12">
    <cfRule type="expression" dxfId="15" priority="27">
      <formula>R12="Sponsor Certified Not Compliant"</formula>
    </cfRule>
  </conditionalFormatting>
  <conditionalFormatting sqref="T13:T16">
    <cfRule type="expression" dxfId="14" priority="26">
      <formula>R13="Sponsor Certified Not Compliant"</formula>
    </cfRule>
  </conditionalFormatting>
  <conditionalFormatting sqref="T254">
    <cfRule type="expression" dxfId="13" priority="25">
      <formula>R254="Sponsor Certified Not Compliant"</formula>
    </cfRule>
  </conditionalFormatting>
  <conditionalFormatting sqref="R12">
    <cfRule type="expression" dxfId="12" priority="22">
      <formula>R12="Do not answer Question 2"</formula>
    </cfRule>
  </conditionalFormatting>
  <conditionalFormatting sqref="R14:R16">
    <cfRule type="expression" dxfId="11" priority="21">
      <formula>R14="Do not answer Question 2"</formula>
    </cfRule>
  </conditionalFormatting>
  <conditionalFormatting sqref="S17">
    <cfRule type="expression" dxfId="10" priority="13">
      <formula>R17="Sponsor Certified Not Compliant"</formula>
    </cfRule>
    <cfRule type="expression" dxfId="9" priority="12">
      <formula>R17="Sponsor Certified Not Applicable"</formula>
    </cfRule>
    <cfRule type="expression" dxfId="8" priority="11">
      <formula>R17="Sponsor Certified Compliant - Documentation Required"</formula>
    </cfRule>
  </conditionalFormatting>
  <conditionalFormatting sqref="S25:S255">
    <cfRule type="expression" dxfId="7" priority="8">
      <formula>R25="Sponsor Certified Compliant - Documentation Required"</formula>
    </cfRule>
    <cfRule type="expression" dxfId="6" priority="9">
      <formula>R25="Sponsor Certified Not Applicable"</formula>
    </cfRule>
    <cfRule type="expression" dxfId="5" priority="10">
      <formula>R25="Sponsor Certified Not Compliant"</formula>
    </cfRule>
  </conditionalFormatting>
  <conditionalFormatting sqref="S136">
    <cfRule type="expression" dxfId="4" priority="7">
      <formula>R136="Sponsor Certified Not Applicable - go to item 518"</formula>
    </cfRule>
  </conditionalFormatting>
  <conditionalFormatting sqref="P137">
    <cfRule type="expression" dxfId="3" priority="4">
      <formula>O136="yes"</formula>
    </cfRule>
  </conditionalFormatting>
  <conditionalFormatting sqref="Q137">
    <cfRule type="expression" dxfId="2" priority="3">
      <formula>O136="yes"</formula>
    </cfRule>
  </conditionalFormatting>
  <conditionalFormatting sqref="S137">
    <cfRule type="expression" dxfId="1" priority="2">
      <formula>R137="Sponsor Certified Not Applicable Based on Previous Item - Do not answer questions for this item"</formula>
    </cfRule>
  </conditionalFormatting>
  <conditionalFormatting sqref="S159">
    <cfRule type="expression" dxfId="0" priority="1">
      <formula>R159="Sponsor Certified Compliant - No Documentation Required"</formula>
    </cfRule>
  </conditionalFormatting>
  <dataValidations count="3">
    <dataValidation allowBlank="1" showInputMessage="1" showErrorMessage="1" error="Please select one response._x000a_" promptTitle="Select One" sqref="P7 P206 P21:P22 P25 P76:P79 P27:P28 P32:P33 P36:P41 P43:P47 P51:P52 P208 P65:P69 P57:P62 P71 P88:P90 P138:P139 P30 P103:P117 P196 P194 P119 P191 P14 P99:P100 P18 P49 P92 P94:P97 P121:P133 P81:P84 P135"/>
    <dataValidation type="list" allowBlank="1" showInputMessage="1" showErrorMessage="1" error="Please respond to the question in the previous column using the drop down selection._x000a_" promptTitle="Select One" sqref="Q214">
      <formula1>"N/A"</formula1>
    </dataValidation>
    <dataValidation allowBlank="1" showInputMessage="1" showErrorMessage="1" error="Please respond to the question in the previous column using the drop down selection._x000a_" promptTitle="Select One" sqref="R7:R256"/>
  </dataValidations>
  <printOptions headings="1" gridLines="1"/>
  <pageMargins left="0.5" right="0.5" top="0.75" bottom="0.75" header="0.3" footer="0.3"/>
  <pageSetup paperSize="3" scale="48" fitToHeight="0" orientation="landscape" r:id="rId1"/>
  <headerFooter>
    <oddHeader>&amp;C2016-2017 Certification Worksheet - Oversight of Schools</oddHeader>
    <oddFooter>Page &amp;P of &amp;N</oddFooter>
  </headerFooter>
  <ignoredErrors>
    <ignoredError sqref="R11"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Please respond to the question in the previous column using the drop down selection._x000a_" promptTitle="Select One">
          <x14:formula1>
            <xm:f>'Drop Downs'!$A$1:$A$2</xm:f>
          </x14:formula1>
          <xm:sqref>Q215:Q257 Q7:Q213 U7:U256 O7:O257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XFD1"/>
    </sheetView>
  </sheetViews>
  <sheetFormatPr defaultRowHeight="15" x14ac:dyDescent="0.25"/>
  <cols>
    <col min="1" max="1" width="10.5703125" bestFit="1" customWidth="1"/>
  </cols>
  <sheetData>
    <row r="1" spans="1:1" x14ac:dyDescent="0.25">
      <c r="A1" s="8" t="s">
        <v>1410</v>
      </c>
    </row>
    <row r="2" spans="1:1" x14ac:dyDescent="0.25">
      <c r="A2" s="8" t="s">
        <v>1411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Sponsor Oversight of Schools</vt:lpstr>
      <vt:lpstr>Drop Downs</vt:lpstr>
      <vt:lpstr>'Sponsor Oversight of Schools'!Print_Area</vt:lpstr>
      <vt:lpstr>'Sponsor Oversight of Schools'!Print_Titles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Marsha Ward</cp:lastModifiedBy>
  <cp:revision/>
  <dcterms:created xsi:type="dcterms:W3CDTF">2016-11-08T21:38:45Z</dcterms:created>
  <dcterms:modified xsi:type="dcterms:W3CDTF">2017-02-21T13:49:49Z</dcterms:modified>
  <cp:category/>
  <cp:contentStatus/>
</cp:coreProperties>
</file>