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ohiodas-my.sharepoint.com/personal/10073974_id_ohio_gov/Documents/Sponsor Evaluation/2016-17 Evaluation/Final for Publication/"/>
    </mc:Choice>
  </mc:AlternateContent>
  <bookViews>
    <workbookView xWindow="0" yWindow="0" windowWidth="20490" windowHeight="7305"/>
  </bookViews>
  <sheets>
    <sheet name="Sponsor Compliance" sheetId="1" r:id="rId1"/>
    <sheet name="Drop Downs" sheetId="2" state="hidden" r:id="rId2"/>
  </sheets>
  <definedNames>
    <definedName name="_xlnm._FilterDatabase" localSheetId="0" hidden="1">'Sponsor Compliance'!$A$4:$R$23</definedName>
    <definedName name="_xlnm.Print_Titles" localSheetId="0">'Sponsor Compliance'!$4:$4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1" l="1"/>
  <c r="Q9" i="1" l="1"/>
  <c r="Q16" i="1"/>
  <c r="Q11" i="1"/>
  <c r="Q7" i="1"/>
  <c r="Q17" i="1"/>
  <c r="Q21" i="1"/>
  <c r="Q20" i="1"/>
  <c r="Q8" i="1"/>
  <c r="Q15" i="1"/>
  <c r="Q14" i="1"/>
  <c r="Q10" i="1"/>
  <c r="Q12" i="1"/>
  <c r="Q22" i="1"/>
  <c r="Q23" i="1"/>
  <c r="Q18" i="1"/>
  <c r="Q5" i="1"/>
  <c r="Q19" i="1"/>
</calcChain>
</file>

<file path=xl/sharedStrings.xml><?xml version="1.0" encoding="utf-8"?>
<sst xmlns="http://schemas.openxmlformats.org/spreadsheetml/2006/main" count="231" uniqueCount="169">
  <si>
    <t>Sponsor Name:</t>
  </si>
  <si>
    <t xml:space="preserve">Sponsor IRN:   </t>
  </si>
  <si>
    <t>Item Number</t>
  </si>
  <si>
    <t>2016-17 Item No.</t>
  </si>
  <si>
    <t>No. 2015-1026</t>
  </si>
  <si>
    <t>ORC Section</t>
  </si>
  <si>
    <t>ORC 3314 reference</t>
  </si>
  <si>
    <t>OAC Section</t>
  </si>
  <si>
    <t>ORC Section Title</t>
  </si>
  <si>
    <t>Applies To</t>
  </si>
  <si>
    <t>Category</t>
  </si>
  <si>
    <t>Sub-category</t>
  </si>
  <si>
    <t>ORC Effective Date</t>
  </si>
  <si>
    <t>ORC Description</t>
  </si>
  <si>
    <t>Compliance Component Question 1</t>
  </si>
  <si>
    <t>Answer Question 1</t>
  </si>
  <si>
    <t>Compliance Component Question 2</t>
  </si>
  <si>
    <t>Answer 2</t>
  </si>
  <si>
    <t>Certification Determination</t>
  </si>
  <si>
    <t>Required Documentation</t>
  </si>
  <si>
    <t>S-101</t>
  </si>
  <si>
    <t>ORC 3314.12</t>
  </si>
  <si>
    <t>Sponsor to submit annual report of services and expenditures</t>
  </si>
  <si>
    <t>All sponsors</t>
  </si>
  <si>
    <t>Academic</t>
  </si>
  <si>
    <t>Special Education</t>
  </si>
  <si>
    <t>The sponsor ensures that schools' special education and related services are reported for enrolled students, as well as expenditures for those services.</t>
  </si>
  <si>
    <t>Did you sponsor any schools that provided special education and related services during the 2015-16 school year?  Yes/No</t>
  </si>
  <si>
    <t>If yes, did you submit the special education and related services and expenditures report to the Department by November 1, 2016 for ALL of schools you sponsored that provided those services for the 2015-2016 school year AND did the submitted report(s) meet the guidelines established by the Department?  Yes/No</t>
  </si>
  <si>
    <t>None</t>
  </si>
  <si>
    <t>S-501</t>
  </si>
  <si>
    <t>ORC 3314.025</t>
  </si>
  <si>
    <t>Report on expenditures to provide monitoring, oversight, and technical assistance</t>
  </si>
  <si>
    <t>Fiscal</t>
  </si>
  <si>
    <t>Expenditure Report</t>
  </si>
  <si>
    <t xml:space="preserve">The sponsor submits a report of its expenditures related to providing oversight, monitoring, and technical assistance timely to the Department.  </t>
  </si>
  <si>
    <t>Do not Answer</t>
  </si>
  <si>
    <t>Sponsor Certified Compliant pending submission of report to the Department by August 15.</t>
  </si>
  <si>
    <t>S-502</t>
  </si>
  <si>
    <t>ORC 3314.023, cont.</t>
  </si>
  <si>
    <t xml:space="preserve">ORC 3314.023(C) </t>
  </si>
  <si>
    <t>Monitoring, oversight, and technical assistance; school closure</t>
  </si>
  <si>
    <t>Monthly Financial Reviews</t>
  </si>
  <si>
    <t>The sponsor meets monthly with each school's governing authority to reviews financial and enrollment records, and provides a written report on the school's finances.  And the sponsor has a plan of action in place, should a school experience financial difficulties or close before the end of the school year.</t>
  </si>
  <si>
    <t xml:space="preserve">Did you meet monthly with your school governing authority to review financial and enrollment records?  Yes/No  </t>
  </si>
  <si>
    <t>If so, did you provide a written report back to the schools within 10 days after the review? Yes/No</t>
  </si>
  <si>
    <t xml:space="preserve">Schedule of meetings for each sponsored school </t>
  </si>
  <si>
    <t>S-503</t>
  </si>
  <si>
    <t>ORC 3314.191</t>
  </si>
  <si>
    <t>Prerequisites for payments from Department</t>
  </si>
  <si>
    <t>New schools opening this year</t>
  </si>
  <si>
    <t>The sponsor confirms to the Department that criteria for releasing a school's first foundation payment has been met.</t>
  </si>
  <si>
    <t xml:space="preserve">Did you open any schools during the 2016-2017 school year? Yes/No </t>
  </si>
  <si>
    <t>If yes, did you confirm that the financial controls required under the comprehensive plan for the schools you sponsor met the requirements of ORC 3314.191 AND make all assurances prior to the release of the first foundation payment? Yes/No</t>
  </si>
  <si>
    <t>Narrative of how the sponsor met the requirements of ORC 3314.191</t>
  </si>
  <si>
    <t>S-601</t>
  </si>
  <si>
    <t>ORC 3314.019</t>
  </si>
  <si>
    <t>Communication with state auditor</t>
  </si>
  <si>
    <t>Governance / Operations / Employment</t>
  </si>
  <si>
    <t>Governance (Auditor of State Meetings)</t>
  </si>
  <si>
    <t>The sponsor participates at meetings between sponsored schools and the Auditor of State, maintaining regular communication regarding school audits and topics, consistent with ORC 3314.019.</t>
  </si>
  <si>
    <t>Did you communicate with the Auditor of State regarding the audit of each school that you sponsor?  Yes/No</t>
  </si>
  <si>
    <t>If yes, did you maintain a presence at any and all meetings with the Auditor of State as required by statute?  Yes/No</t>
  </si>
  <si>
    <t>List of schools for which the sponsor was notified of audit and associated meetings AND documentation of the audit meetings attended by the sponsor.</t>
  </si>
  <si>
    <t>S-602</t>
  </si>
  <si>
    <t>ORC 3314.02</t>
  </si>
  <si>
    <t>Proposal for establishing a conversion community school</t>
  </si>
  <si>
    <t>Governance (CMSD)</t>
  </si>
  <si>
    <t xml:space="preserve">The sponsor of a conversion community school proposed to open in an alliance municipal school district shall be subject to approval by the department of education for sponsorship of that school using the criteria established under division (A) of section 3311.87 of the Revised Code. </t>
  </si>
  <si>
    <t xml:space="preserve">Did you propose to open a community school in an alliance municipal school district?  Yes/No  </t>
  </si>
  <si>
    <t>If yes, did you obtain the Department's approval?  Yes/No</t>
  </si>
  <si>
    <t>S-603</t>
  </si>
  <si>
    <t>ORC 3311.86</t>
  </si>
  <si>
    <t>ORC 3314.02(C )(1)</t>
  </si>
  <si>
    <t>Municipal school district transformation alliance</t>
  </si>
  <si>
    <t>Cleveland Metro School District only</t>
  </si>
  <si>
    <t>The sponsor obtains a recommendation from the Transformation Alliance before opening a new school within CMSD.</t>
  </si>
  <si>
    <t xml:space="preserve">Did you open any schools in the current school year in the Cleveland Metro School District? Yes/No </t>
  </si>
  <si>
    <t xml:space="preserve"> If yes, did you obtain recommendations from the Transformation Alliance?   Yes/No</t>
  </si>
  <si>
    <t>Recommendation of the Transformation Alliance</t>
  </si>
  <si>
    <t>S-604</t>
  </si>
  <si>
    <t>ORC 3314.013</t>
  </si>
  <si>
    <t>OAC 3301-102-09</t>
  </si>
  <si>
    <t>Limits on internet- or computer-based community schools</t>
  </si>
  <si>
    <t>Governance (New eSchools)</t>
  </si>
  <si>
    <t xml:space="preserve">Up to five new internet- or computer-based community schools may open each year, subject to approval of the superintendent of public instruction under division (B)(2) of this section. </t>
  </si>
  <si>
    <t>Did you open an internet or computer based community school during the current school year?  Yes/No</t>
  </si>
  <si>
    <t>If yes, did you obtain approval from the Department's Superintendent?  Y/N</t>
  </si>
  <si>
    <t>S-605</t>
  </si>
  <si>
    <t>Proposal for establishing a new or conversion community school</t>
  </si>
  <si>
    <t>Governance (Preliminary Agreement)</t>
  </si>
  <si>
    <t>The Sponsor enters into a preliminary agreement before proceeding to timely adoption (March 15) and execution (May 15) of the community school contract.</t>
  </si>
  <si>
    <t xml:space="preserve">Did you enter into a preliminary agreement to open a new or conversion community school during the current school year? Yes/No  </t>
  </si>
  <si>
    <t>If yes, did you receive a proposal and enter into an agreement pursuant to ORC 3314.015  OR  are exempt from this provision? Yes/No</t>
  </si>
  <si>
    <t>Copy of preliminary agreement(s) or explanation of exemption</t>
  </si>
  <si>
    <t>S-606</t>
  </si>
  <si>
    <t>ORC 3314.016</t>
  </si>
  <si>
    <t>ORC3314.016</t>
  </si>
  <si>
    <t>Ineffective sponsor submits a  sponsor quality improvement plan</t>
  </si>
  <si>
    <t>Governance (Quality Improvement Plan)</t>
  </si>
  <si>
    <t xml:space="preserve">Entities that receive an overall rating of "ineffective" (on the preceding year's the sponsor evaluation) shall submit a quality improvement plan based on correcting the deficiencies that led to the "ineffective" rating, with timelines and benchmarks </t>
  </si>
  <si>
    <t xml:space="preserve">Did you receive an overall rating of "ineffective" on the preceding year's sponsor evaluation?  Yes/No  </t>
  </si>
  <si>
    <t>If yes, did you submit a quality improvement plan that was rated as sufficient by the Department? Yes/No</t>
  </si>
  <si>
    <t>S-607</t>
  </si>
  <si>
    <t>ORC 3314.46</t>
  </si>
  <si>
    <t>Sponsors; sales of goods or services prohibited</t>
  </si>
  <si>
    <t>Governance (Sale of Goods)</t>
  </si>
  <si>
    <t>The sponsor does not sell any goods or services to any community school it sponsors, or meets one of the exceptions set forth in ORC 3314.46.</t>
  </si>
  <si>
    <t xml:space="preserve">During the 2016-2017 school year, did you sell any goods or services to any of the schools you sponsor?  Yes/No   </t>
  </si>
  <si>
    <t xml:space="preserve">If yes, did you rely on an exemption under 3314.46(B)  or entered into a contract under 3314.46(B)(1)?  Yes/No </t>
  </si>
  <si>
    <t>Contracts between the sponsor and the schools OR exemption information</t>
  </si>
  <si>
    <t>S-608</t>
  </si>
  <si>
    <t>ORC 3314.029</t>
  </si>
  <si>
    <t xml:space="preserve">Ohio School Sponsorship Program </t>
  </si>
  <si>
    <t>Office of School Sponsorship only</t>
  </si>
  <si>
    <t>Operations (Application)</t>
  </si>
  <si>
    <t>This section establishes the Ohio school sponsorship program. The Ohio Department of Education shall establish an office of Ohio school sponsorship to perform the Department's duties prescribed by this section. The Department shall annually publish on its website the criteria it uses to approve or deny an application submitted pursuant to this section. The Department submits its annual report about the program to the General Assembly and the Governor.</t>
  </si>
  <si>
    <t xml:space="preserve">Are you the Office of School Sponsorship?  Yes/No </t>
  </si>
  <si>
    <t>If yes, did you establish and post on the website the criteria you use to approve or deny an application AND did you timely submit the annual report required by law AND did the Department establish a format and deadlines for an application for authorization to establish a community school under ORC 3314.029?  Yes/No</t>
  </si>
  <si>
    <t>Screenshot of the appropriate page of the website</t>
  </si>
  <si>
    <t>S-609</t>
  </si>
  <si>
    <t>Operations (Compliance with State Operational Procedures - Annual Report)</t>
  </si>
  <si>
    <t>The sponsor timely reported their annual evaluation conducted under division (D)(2) of section 3314.03 of the Revised Code to the Ohio Department of Education and to the parents of students enrolled in the community school.</t>
  </si>
  <si>
    <t>Did you timely complete your annual evaluation and report of all your schools AND provide a copy of the report to the Department and to the parents of students enrolled in your schools? Yes/No</t>
  </si>
  <si>
    <t>Copy of notice to parents</t>
  </si>
  <si>
    <t>S-610</t>
  </si>
  <si>
    <t>ORC 3314.07</t>
  </si>
  <si>
    <t>Expiration, termination or nonrenewal of contract for community school</t>
  </si>
  <si>
    <t>Operations (Compliance with State Operational Procedures - Contracts)</t>
  </si>
  <si>
    <t>The sponsor follows proper procedures consistent with ORC 3314.07 regarding contract non-renewal or termination.</t>
  </si>
  <si>
    <t xml:space="preserve">Did you non-renew or terminate any contracts during the current school year? Yes/No </t>
  </si>
  <si>
    <t>If yes, did you give notice by January 15, 2017 AND did the notice specify the reasons for the proposed action in detail as well as providing the effective date of the termination or non-renewal and a statement that the school may request an informal hearing before the sponsor within 14 days of receiving the notice AND if the school requested a hearing, did you provide an informal hearing within 14 days of receipt of the request for a hearing AND if an informal hearing was held, did you issue a written decision within 14 days of the informal hearing OR If not, did the school waive the deadline?  Yes/No</t>
  </si>
  <si>
    <t>S-611</t>
  </si>
  <si>
    <t>ORC 3314.19</t>
  </si>
  <si>
    <t>Annual assurances by community school sponsor</t>
  </si>
  <si>
    <t>Operations (Opening Assurances)</t>
  </si>
  <si>
    <t xml:space="preserve">The sponsor timely provides a completed list of all required assurances annually. It must be provided at least 10 days prior to the opening of school. </t>
  </si>
  <si>
    <t xml:space="preserve">Did you complete and provide the Department with a copy of opening assurances for all of your schools? Yes/No </t>
  </si>
  <si>
    <t xml:space="preserve"> If yes, were all required assurances submitted  prior to the statutory deadline? Yes/No</t>
  </si>
  <si>
    <t>S-612</t>
  </si>
  <si>
    <t>ORC 3314.073</t>
  </si>
  <si>
    <t>Declaring school to be in probationary status</t>
  </si>
  <si>
    <t>Operations (School Probation)</t>
  </si>
  <si>
    <t xml:space="preserve">The sponsor follows proper procedures consistent with ORC 3314.073 regarding probation and taking over school operations. </t>
  </si>
  <si>
    <t xml:space="preserve">Did you place any schools on probation during the current school year?  Yes/No  </t>
  </si>
  <si>
    <t>If yes, did the notice specify the conditions that warrant the probationary status, AND did you receive from the governing authority reasonable assurances that the governing authority can and will take actions necessary to remedy the conditions to your satisfaction?  Yes/No</t>
  </si>
  <si>
    <t xml:space="preserve">Documentation of  placing the school  probation and evidence of governing authority assurances </t>
  </si>
  <si>
    <t>S-613</t>
  </si>
  <si>
    <t>ORC 3314.072</t>
  </si>
  <si>
    <t>Suspending operation of a noncomplying school</t>
  </si>
  <si>
    <t>Operations (School Suspension)</t>
  </si>
  <si>
    <t>The sponsor follows proper procedures consistent with ORC 3314.074 regarding school suspension.</t>
  </si>
  <si>
    <t xml:space="preserve">Did you suspend the operations of any of the schools you sponsor during the 2016-2017 school year?  Yes/No  </t>
  </si>
  <si>
    <t>If yes, did you first issue a notice of intent to suspend the operations AND did the notice explain the reasons for the sponsor's intent to suspend AND did you also provide five business days for the school to submit to you a proposal to cure the conditions cited in the notice? Yes/No</t>
  </si>
  <si>
    <t>Documentation related to placing the school on suspension</t>
  </si>
  <si>
    <t>S-614</t>
  </si>
  <si>
    <t>ORC 3314.015</t>
  </si>
  <si>
    <t xml:space="preserve">OAC 3301-102-05 </t>
  </si>
  <si>
    <t>Oversight of Sponsors</t>
  </si>
  <si>
    <t>Operations (Site Visits)</t>
  </si>
  <si>
    <t>The sponsor complies with all monitoring and reporting requirements pursuant to OAC 3301-102-05.</t>
  </si>
  <si>
    <t>Do you conduct site visits of your schools as necessary or at least twice annually to monitor their compliance with laws and their compliance with reporting requirements, as outlined in OAC 3310-102-05?  Yes/No</t>
  </si>
  <si>
    <t>S-615</t>
  </si>
  <si>
    <t>ORC 3314.023</t>
  </si>
  <si>
    <t>Operations (Technical Assistance)</t>
  </si>
  <si>
    <t>The sponsor provides monitoring, oversight and technical assistance to schools, regarding applicable laws and contract terms.</t>
  </si>
  <si>
    <t>Did you provide monitoring, oversight, and technical assistance to all of the schools you sponsor? Yes/No</t>
  </si>
  <si>
    <t>Yes</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</si>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</sst>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name val="Calibri"/>
      <family val="2"/>
      <scheme val="minor"/>
    </font>
    <font>
      <sz val="11"/>
      <name val="Calibri"/>
      <family val="2"/>
    </font>
    <font>
      <b/>
      <sz val="11"/>
      <name val="Calibri"/>
      <family val="2"/>
      <scheme val="minor"/>
    </font>
    <font>
      <b/>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7">
    <xf numFmtId="0" fontId="0" fillId="0" borderId="0" xfId="0"/>
    <xf numFmtId="0" fontId="1"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14" fontId="1"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14" fontId="2" fillId="0" borderId="1" xfId="0" applyNumberFormat="1" applyFont="1" applyFill="1" applyBorder="1" applyAlignment="1">
      <alignment horizontal="left" vertical="top" wrapText="1"/>
    </xf>
    <xf numFmtId="0" fontId="1" fillId="0" borderId="0" xfId="0" applyFont="1" applyFill="1"/>
    <xf numFmtId="0" fontId="1" fillId="0" borderId="1" xfId="0" applyFont="1" applyFill="1" applyBorder="1" applyAlignment="1" applyProtection="1">
      <alignment horizontal="left" vertical="top" wrapText="1"/>
    </xf>
    <xf numFmtId="49" fontId="2" fillId="2" borderId="1" xfId="0" applyNumberFormat="1" applyFont="1" applyFill="1" applyBorder="1" applyAlignment="1">
      <alignment horizontal="left" vertical="top" wrapText="1"/>
    </xf>
    <xf numFmtId="49" fontId="2" fillId="2" borderId="1" xfId="0" applyNumberFormat="1" applyFont="1" applyFill="1" applyBorder="1" applyAlignment="1" applyProtection="1">
      <alignment horizontal="left" vertical="top" wrapText="1"/>
    </xf>
    <xf numFmtId="49" fontId="2" fillId="4" borderId="1" xfId="0" applyNumberFormat="1" applyFont="1" applyFill="1" applyBorder="1" applyAlignment="1">
      <alignment horizontal="left" vertical="top" wrapText="1"/>
    </xf>
    <xf numFmtId="49" fontId="2" fillId="4" borderId="1" xfId="0" applyNumberFormat="1" applyFont="1" applyFill="1" applyBorder="1" applyAlignment="1" applyProtection="1">
      <alignment horizontal="left" vertical="top" wrapText="1"/>
      <protection locked="0"/>
    </xf>
    <xf numFmtId="0" fontId="3" fillId="0" borderId="1" xfId="0" applyFont="1" applyFill="1" applyBorder="1" applyAlignment="1">
      <alignment horizontal="center" vertical="top" wrapText="1"/>
    </xf>
    <xf numFmtId="0" fontId="4" fillId="0" borderId="0" xfId="0" applyFont="1" applyBorder="1" applyAlignment="1">
      <alignment horizontal="center"/>
    </xf>
    <xf numFmtId="0" fontId="1" fillId="4" borderId="1" xfId="0" applyFont="1" applyFill="1" applyBorder="1" applyAlignment="1">
      <alignment horizontal="left" vertical="top" wrapText="1"/>
    </xf>
    <xf numFmtId="0" fontId="1" fillId="0" borderId="1" xfId="0" applyFont="1" applyFill="1" applyBorder="1" applyAlignment="1">
      <alignment horizontal="left" vertical="top"/>
    </xf>
    <xf numFmtId="0" fontId="0" fillId="0" borderId="0" xfId="0" applyFont="1"/>
    <xf numFmtId="49" fontId="2" fillId="3" borderId="1" xfId="0" applyNumberFormat="1" applyFont="1" applyFill="1" applyBorder="1" applyAlignment="1">
      <alignment horizontal="left" vertical="top" wrapText="1"/>
    </xf>
    <xf numFmtId="49" fontId="2" fillId="3" borderId="1" xfId="0" applyNumberFormat="1" applyFont="1" applyFill="1" applyBorder="1" applyAlignment="1" applyProtection="1">
      <alignment horizontal="left" vertical="top" wrapText="1"/>
    </xf>
    <xf numFmtId="0" fontId="1" fillId="0" borderId="0" xfId="0" applyFont="1" applyFill="1" applyBorder="1" applyAlignment="1">
      <alignment horizontal="left" vertical="top"/>
    </xf>
    <xf numFmtId="0" fontId="1" fillId="0" borderId="0" xfId="0" applyFont="1" applyFill="1" applyAlignment="1">
      <alignment horizontal="left" vertical="top"/>
    </xf>
    <xf numFmtId="0" fontId="1" fillId="4" borderId="1" xfId="0" applyFont="1" applyFill="1" applyBorder="1" applyAlignment="1">
      <alignment horizontal="left" vertical="top"/>
    </xf>
    <xf numFmtId="14" fontId="1" fillId="4" borderId="1" xfId="0" applyNumberFormat="1" applyFont="1" applyFill="1" applyBorder="1" applyAlignment="1">
      <alignment horizontal="left" vertical="top" wrapText="1"/>
    </xf>
    <xf numFmtId="0" fontId="0" fillId="0" borderId="1" xfId="0" applyFont="1" applyBorder="1" applyAlignment="1">
      <alignment vertical="top"/>
    </xf>
    <xf numFmtId="0" fontId="0" fillId="0" borderId="0" xfId="0" applyFont="1" applyAlignment="1">
      <alignment vertical="top"/>
    </xf>
    <xf numFmtId="0" fontId="4" fillId="0" borderId="1" xfId="0" applyFont="1" applyBorder="1" applyAlignment="1">
      <alignment horizontal="center" vertical="top" wrapText="1"/>
    </xf>
    <xf numFmtId="0" fontId="0" fillId="0" borderId="0" xfId="0" applyAlignment="1">
      <alignment horizontal="center" vertical="center"/>
    </xf>
    <xf numFmtId="0" fontId="0" fillId="0" borderId="0" xfId="0" applyAlignment="1">
      <alignment horizontal="left" vertical="top"/>
    </xf>
    <xf numFmtId="0" fontId="0" fillId="4" borderId="0" xfId="0" applyFill="1"/>
    <xf numFmtId="0" fontId="0" fillId="4" borderId="0" xfId="0" applyFill="1" applyAlignment="1">
      <alignment vertical="top"/>
    </xf>
    <xf numFmtId="0" fontId="0" fillId="0" borderId="0" xfId="0" applyAlignment="1">
      <alignment vertical="top"/>
    </xf>
    <xf numFmtId="0" fontId="0" fillId="0" borderId="0" xfId="0" applyAlignment="1" applyProtection="1">
      <alignment vertical="top"/>
    </xf>
    <xf numFmtId="0" fontId="0" fillId="0" borderId="2" xfId="0" applyBorder="1" applyProtection="1">
      <protection locked="0"/>
    </xf>
    <xf numFmtId="0" fontId="5" fillId="0" borderId="0" xfId="0" applyFont="1" applyAlignment="1">
      <alignment horizontal="right"/>
    </xf>
    <xf numFmtId="0" fontId="5" fillId="0" borderId="0" xfId="0" applyFont="1" applyAlignment="1">
      <alignment horizontal="center" vertical="center"/>
    </xf>
    <xf numFmtId="0" fontId="0" fillId="0" borderId="2" xfId="0" applyBorder="1" applyAlignment="1" applyProtection="1">
      <alignment horizontal="left"/>
      <protection locked="0"/>
    </xf>
  </cellXfs>
  <cellStyles count="1">
    <cellStyle name="Normal" xfId="0" builtinId="0"/>
  </cellStyles>
  <dxfs count="14">
    <dxf>
      <fill>
        <patternFill>
          <bgColor rgb="FFFFFF00"/>
        </patternFill>
      </fill>
    </dxf>
    <dxf>
      <fill>
        <patternFill>
          <bgColor rgb="FFFFFF00"/>
        </patternFill>
      </fill>
    </dxf>
    <dxf>
      <fill>
        <patternFill>
          <bgColor rgb="FFFFFF00"/>
        </patternFill>
      </fill>
    </dxf>
    <dxf>
      <font>
        <strike/>
      </font>
    </dxf>
    <dxf>
      <font>
        <strike/>
      </font>
    </dxf>
    <dxf>
      <fill>
        <patternFill>
          <bgColor rgb="FFFFFF00"/>
        </patternFill>
      </fill>
    </dxf>
    <dxf>
      <fill>
        <patternFill>
          <bgColor theme="5" tint="0.59996337778862885"/>
        </patternFill>
      </fill>
    </dxf>
    <dxf>
      <font>
        <strike/>
      </font>
    </dxf>
    <dxf>
      <font>
        <strike/>
      </font>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tabSelected="1" zoomScale="80" zoomScaleNormal="80" workbookViewId="0">
      <pane ySplit="4" topLeftCell="A11" activePane="bottomLeft" state="frozen"/>
      <selection pane="bottomLeft" activeCell="N13" sqref="N13"/>
    </sheetView>
  </sheetViews>
  <sheetFormatPr defaultRowHeight="15" x14ac:dyDescent="0.25"/>
  <cols>
    <col min="1" max="1" width="10.42578125" style="25" customWidth="1"/>
    <col min="2" max="2" width="12" style="21" hidden="1" customWidth="1"/>
    <col min="3" max="3" width="7.7109375" style="7" customWidth="1"/>
    <col min="4" max="4" width="14" style="7" customWidth="1"/>
    <col min="5" max="5" width="12" style="7" customWidth="1"/>
    <col min="6" max="6" width="14.28515625" style="7" customWidth="1"/>
    <col min="7" max="7" width="23.28515625" style="7" customWidth="1"/>
    <col min="8" max="9" width="14" style="7" customWidth="1"/>
    <col min="10" max="10" width="16.5703125" style="7" customWidth="1"/>
    <col min="11" max="11" width="13.5703125" style="7" customWidth="1"/>
    <col min="12" max="13" width="34.28515625" style="7" customWidth="1"/>
    <col min="14" max="14" width="14" style="7" customWidth="1"/>
    <col min="15" max="15" width="34.28515625" style="7" customWidth="1"/>
    <col min="16" max="16" width="14" style="7" customWidth="1"/>
    <col min="17" max="17" width="34.28515625" style="7" customWidth="1"/>
    <col min="18" max="18" width="20.7109375" style="7" customWidth="1"/>
    <col min="19" max="16384" width="9.140625" style="17"/>
  </cols>
  <sheetData>
    <row r="1" spans="1:18" customFormat="1" x14ac:dyDescent="0.25">
      <c r="A1" s="27"/>
      <c r="B1" s="28"/>
      <c r="I1" s="29"/>
      <c r="J1" s="29"/>
      <c r="K1" s="30"/>
      <c r="O1" s="31"/>
      <c r="Q1" s="31"/>
      <c r="R1" s="32"/>
    </row>
    <row r="2" spans="1:18" customFormat="1" ht="18.75" x14ac:dyDescent="0.3">
      <c r="A2" s="35" t="s">
        <v>0</v>
      </c>
      <c r="B2" s="35"/>
      <c r="C2" s="35"/>
      <c r="D2" s="36"/>
      <c r="E2" s="36"/>
      <c r="F2" s="36"/>
      <c r="G2" s="36"/>
      <c r="I2" s="29"/>
      <c r="J2" s="34" t="s">
        <v>1</v>
      </c>
      <c r="K2" s="33"/>
      <c r="O2" s="31"/>
      <c r="Q2" s="31"/>
      <c r="R2" s="32"/>
    </row>
    <row r="3" spans="1:18" customFormat="1" x14ac:dyDescent="0.25">
      <c r="A3" s="27"/>
      <c r="B3" s="28"/>
      <c r="I3" s="29"/>
      <c r="J3" s="29"/>
      <c r="K3" s="30"/>
      <c r="O3" s="31"/>
      <c r="Q3" s="31"/>
      <c r="R3" s="32"/>
    </row>
    <row r="4" spans="1:18" s="14" customFormat="1" ht="45" x14ac:dyDescent="0.25">
      <c r="A4" s="26" t="s">
        <v>2</v>
      </c>
      <c r="B4" s="13" t="s">
        <v>3</v>
      </c>
      <c r="C4" s="13" t="s">
        <v>4</v>
      </c>
      <c r="D4" s="13" t="s">
        <v>5</v>
      </c>
      <c r="E4" s="13" t="s">
        <v>6</v>
      </c>
      <c r="F4" s="13" t="s">
        <v>7</v>
      </c>
      <c r="G4" s="13" t="s">
        <v>8</v>
      </c>
      <c r="H4" s="13" t="s">
        <v>9</v>
      </c>
      <c r="I4" s="13" t="s">
        <v>10</v>
      </c>
      <c r="J4" s="13" t="s">
        <v>11</v>
      </c>
      <c r="K4" s="13" t="s">
        <v>12</v>
      </c>
      <c r="L4" s="13" t="s">
        <v>13</v>
      </c>
      <c r="M4" s="13" t="s">
        <v>14</v>
      </c>
      <c r="N4" s="13" t="s">
        <v>15</v>
      </c>
      <c r="O4" s="13" t="s">
        <v>16</v>
      </c>
      <c r="P4" s="13" t="s">
        <v>17</v>
      </c>
      <c r="Q4" s="13" t="s">
        <v>18</v>
      </c>
      <c r="R4" s="13" t="s">
        <v>19</v>
      </c>
    </row>
    <row r="5" spans="1:18" ht="150" x14ac:dyDescent="0.25">
      <c r="A5" s="24" t="s">
        <v>20</v>
      </c>
      <c r="B5" s="16">
        <v>4</v>
      </c>
      <c r="C5" s="1">
        <v>29</v>
      </c>
      <c r="D5" s="1" t="s">
        <v>21</v>
      </c>
      <c r="E5" s="1" t="s">
        <v>21</v>
      </c>
      <c r="F5" s="1"/>
      <c r="G5" s="1" t="s">
        <v>22</v>
      </c>
      <c r="H5" s="1" t="s">
        <v>23</v>
      </c>
      <c r="I5" s="1" t="s">
        <v>24</v>
      </c>
      <c r="J5" s="1" t="s">
        <v>25</v>
      </c>
      <c r="K5" s="3">
        <v>38624</v>
      </c>
      <c r="L5" s="4" t="s">
        <v>26</v>
      </c>
      <c r="M5" s="11" t="s">
        <v>27</v>
      </c>
      <c r="N5" s="12"/>
      <c r="O5" s="11" t="s">
        <v>28</v>
      </c>
      <c r="P5" s="12"/>
      <c r="Q5" s="8" t="str">
        <f>IF(N5="Yes",(IF(P5="yes","Sponsor Certified Compliant",IF(P5="No","Sponsor Certified Not Compliant",""))),IF(N5="No",IF(P5&lt;&gt;"","Do not answer Question 2","Sponsor Certified Not Applicable"),""))</f>
        <v/>
      </c>
      <c r="R5" s="1" t="s">
        <v>29</v>
      </c>
    </row>
    <row r="6" spans="1:18" ht="75" x14ac:dyDescent="0.25">
      <c r="A6" s="24" t="s">
        <v>30</v>
      </c>
      <c r="B6" s="22">
        <v>15</v>
      </c>
      <c r="C6" s="15">
        <v>72</v>
      </c>
      <c r="D6" s="15" t="s">
        <v>31</v>
      </c>
      <c r="E6" s="15" t="s">
        <v>31</v>
      </c>
      <c r="F6" s="15"/>
      <c r="G6" s="15" t="s">
        <v>32</v>
      </c>
      <c r="H6" s="15" t="s">
        <v>23</v>
      </c>
      <c r="I6" s="15" t="s">
        <v>33</v>
      </c>
      <c r="J6" s="15" t="s">
        <v>34</v>
      </c>
      <c r="K6" s="23">
        <v>42401</v>
      </c>
      <c r="L6" s="11" t="s">
        <v>35</v>
      </c>
      <c r="M6" s="18"/>
      <c r="N6" s="19" t="s">
        <v>36</v>
      </c>
      <c r="O6" s="19"/>
      <c r="P6" s="19" t="s">
        <v>36</v>
      </c>
      <c r="Q6" s="8" t="s">
        <v>37</v>
      </c>
      <c r="R6" s="1" t="s">
        <v>29</v>
      </c>
    </row>
    <row r="7" spans="1:18" ht="150.75" customHeight="1" x14ac:dyDescent="0.25">
      <c r="A7" s="24" t="s">
        <v>38</v>
      </c>
      <c r="B7" s="16">
        <v>9</v>
      </c>
      <c r="C7" s="1">
        <v>77</v>
      </c>
      <c r="D7" s="1" t="s">
        <v>39</v>
      </c>
      <c r="E7" s="1" t="s">
        <v>40</v>
      </c>
      <c r="F7" s="1"/>
      <c r="G7" s="1" t="s">
        <v>41</v>
      </c>
      <c r="H7" s="1" t="s">
        <v>23</v>
      </c>
      <c r="I7" s="1" t="s">
        <v>33</v>
      </c>
      <c r="J7" s="1" t="s">
        <v>42</v>
      </c>
      <c r="K7" s="3">
        <v>42401</v>
      </c>
      <c r="L7" s="4" t="s">
        <v>43</v>
      </c>
      <c r="M7" s="4" t="s">
        <v>44</v>
      </c>
      <c r="N7" s="12"/>
      <c r="O7" s="4" t="s">
        <v>45</v>
      </c>
      <c r="P7" s="12"/>
      <c r="Q7" s="8" t="str">
        <f>IF(N7="Yes",(IF(P7="yes","Sponsor Certified Compliant - Documentation Required",IF(P7="No","Sponsor Certified Not Compliant",""))),IF(N7="No",IF(P7&lt;&gt;"","Do not answer Question 2","Sponsor Certified Not Compliant"),""))</f>
        <v/>
      </c>
      <c r="R7" s="1" t="s">
        <v>46</v>
      </c>
    </row>
    <row r="8" spans="1:18" ht="153" customHeight="1" x14ac:dyDescent="0.25">
      <c r="A8" s="24" t="s">
        <v>47</v>
      </c>
      <c r="B8" s="16">
        <v>2</v>
      </c>
      <c r="C8" s="1">
        <v>20</v>
      </c>
      <c r="D8" s="1" t="s">
        <v>48</v>
      </c>
      <c r="E8" s="1" t="s">
        <v>48</v>
      </c>
      <c r="F8" s="1"/>
      <c r="G8" s="15" t="s">
        <v>49</v>
      </c>
      <c r="H8" s="1" t="s">
        <v>23</v>
      </c>
      <c r="I8" s="1" t="s">
        <v>33</v>
      </c>
      <c r="J8" s="1" t="s">
        <v>50</v>
      </c>
      <c r="K8" s="3">
        <v>41899</v>
      </c>
      <c r="L8" s="15" t="s">
        <v>51</v>
      </c>
      <c r="M8" s="1" t="s">
        <v>52</v>
      </c>
      <c r="N8" s="12"/>
      <c r="O8" s="1" t="s">
        <v>53</v>
      </c>
      <c r="P8" s="12"/>
      <c r="Q8" s="8" t="str">
        <f>IF(N8="Yes",(IF(P8="yes","Sponsor Certified Compliant - Documentation Required",IF(P8="No","Sponsor Certified Not Compliant",""))),IF(N8="No",IF(P8&lt;&gt;"","Do not answer Question 2","Sponsor Certified Not Applicable"),""))</f>
        <v/>
      </c>
      <c r="R8" s="1" t="s">
        <v>54</v>
      </c>
    </row>
    <row r="9" spans="1:18" ht="210" customHeight="1" x14ac:dyDescent="0.25">
      <c r="A9" s="24" t="s">
        <v>55</v>
      </c>
      <c r="B9" s="16">
        <v>12</v>
      </c>
      <c r="C9" s="1">
        <v>81</v>
      </c>
      <c r="D9" s="1" t="s">
        <v>56</v>
      </c>
      <c r="E9" s="1" t="s">
        <v>56</v>
      </c>
      <c r="F9" s="1"/>
      <c r="G9" s="1" t="s">
        <v>57</v>
      </c>
      <c r="H9" s="1" t="s">
        <v>23</v>
      </c>
      <c r="I9" s="1" t="s">
        <v>58</v>
      </c>
      <c r="J9" s="1" t="s">
        <v>59</v>
      </c>
      <c r="K9" s="3">
        <v>42401</v>
      </c>
      <c r="L9" s="11" t="s">
        <v>60</v>
      </c>
      <c r="M9" s="11" t="s">
        <v>61</v>
      </c>
      <c r="N9" s="12"/>
      <c r="O9" s="11" t="s">
        <v>62</v>
      </c>
      <c r="P9" s="12"/>
      <c r="Q9" s="8" t="str">
        <f>IF(N9="Yes",(IF(P9="yes","Sponsor Certified Compliant Pending Documentation Review",IF(P9="No","Sponsor Certified Not Compliant",""))),IF(N9="No",IF(P9&lt;&gt;"","Sponsor Certified Compliant Pending Documentation Review","Sponsor Certified Compliant Pending Documentation Review"),""))</f>
        <v/>
      </c>
      <c r="R9" s="1" t="s">
        <v>63</v>
      </c>
    </row>
    <row r="10" spans="1:18" ht="156.75" customHeight="1" x14ac:dyDescent="0.25">
      <c r="A10" s="24" t="s">
        <v>64</v>
      </c>
      <c r="B10" s="16">
        <v>19</v>
      </c>
      <c r="C10" s="1">
        <v>79</v>
      </c>
      <c r="D10" s="1" t="s">
        <v>65</v>
      </c>
      <c r="E10" s="1" t="s">
        <v>65</v>
      </c>
      <c r="F10" s="1"/>
      <c r="G10" s="1" t="s">
        <v>66</v>
      </c>
      <c r="H10" s="1" t="s">
        <v>23</v>
      </c>
      <c r="I10" s="1" t="s">
        <v>58</v>
      </c>
      <c r="J10" s="1" t="s">
        <v>67</v>
      </c>
      <c r="K10" s="3">
        <v>42401</v>
      </c>
      <c r="L10" s="11" t="s">
        <v>68</v>
      </c>
      <c r="M10" s="4" t="s">
        <v>69</v>
      </c>
      <c r="N10" s="12"/>
      <c r="O10" s="4" t="s">
        <v>70</v>
      </c>
      <c r="P10" s="12"/>
      <c r="Q10" s="8" t="str">
        <f>IF(N10="Yes",(IF(P10="yes","Sponsor Certified Compliant",IF(P10="No","Sponsor Certified Not Compliant",""))),IF(N10="No",IF(P10&lt;&gt;"","Do not answer Question 2","Sponsor Certified Not Applicable"),""))</f>
        <v/>
      </c>
      <c r="R10" s="1" t="s">
        <v>29</v>
      </c>
    </row>
    <row r="11" spans="1:18" ht="78.75" customHeight="1" x14ac:dyDescent="0.25">
      <c r="A11" s="24" t="s">
        <v>71</v>
      </c>
      <c r="B11" s="16">
        <v>14</v>
      </c>
      <c r="C11" s="1">
        <v>247</v>
      </c>
      <c r="D11" s="5" t="s">
        <v>72</v>
      </c>
      <c r="E11" s="5" t="s">
        <v>73</v>
      </c>
      <c r="F11" s="5"/>
      <c r="G11" s="5" t="s">
        <v>74</v>
      </c>
      <c r="H11" s="5" t="s">
        <v>75</v>
      </c>
      <c r="I11" s="1" t="s">
        <v>58</v>
      </c>
      <c r="J11" s="1" t="s">
        <v>67</v>
      </c>
      <c r="K11" s="6">
        <v>41899</v>
      </c>
      <c r="L11" s="4" t="s">
        <v>76</v>
      </c>
      <c r="M11" s="4" t="s">
        <v>77</v>
      </c>
      <c r="N11" s="12"/>
      <c r="O11" s="4" t="s">
        <v>78</v>
      </c>
      <c r="P11" s="12"/>
      <c r="Q11" s="8" t="str">
        <f>IF(N11="Yes",(IF(P11="yes","Sponsor Certified Compliant - Documentation Required",IF(P11="No","Sponsor Certified Not Compliant",""))),IF(N11="No",IF(P11&lt;&gt;"","Do not answer Question 2","Sponsor Certified Not Applicable"),""))</f>
        <v/>
      </c>
      <c r="R11" s="1" t="s">
        <v>79</v>
      </c>
    </row>
    <row r="12" spans="1:18" ht="107.25" customHeight="1" x14ac:dyDescent="0.25">
      <c r="A12" s="24" t="s">
        <v>80</v>
      </c>
      <c r="B12" s="16">
        <v>16</v>
      </c>
      <c r="C12" s="1">
        <v>91</v>
      </c>
      <c r="D12" s="1" t="s">
        <v>81</v>
      </c>
      <c r="E12" s="1" t="s">
        <v>81</v>
      </c>
      <c r="F12" s="1" t="s">
        <v>82</v>
      </c>
      <c r="G12" s="1" t="s">
        <v>83</v>
      </c>
      <c r="H12" s="1" t="s">
        <v>23</v>
      </c>
      <c r="I12" s="1" t="s">
        <v>58</v>
      </c>
      <c r="J12" s="1" t="s">
        <v>84</v>
      </c>
      <c r="K12" s="3">
        <v>41355</v>
      </c>
      <c r="L12" s="11" t="s">
        <v>85</v>
      </c>
      <c r="M12" s="4" t="s">
        <v>86</v>
      </c>
      <c r="N12" s="12"/>
      <c r="O12" s="4" t="s">
        <v>87</v>
      </c>
      <c r="P12" s="12"/>
      <c r="Q12" s="8" t="str">
        <f>IF(N12="Yes",(IF(P12="yes","Sponsor Certified Compliant",IF(P12="No","Sponsor Certified Not Compliant",""))),IF(N12="No",IF(P12&lt;&gt;"","Do not answer Question 2","Sponsor Certified Not Applicable"),""))</f>
        <v/>
      </c>
      <c r="R12" s="1" t="s">
        <v>29</v>
      </c>
    </row>
    <row r="13" spans="1:18" ht="75" x14ac:dyDescent="0.25">
      <c r="A13" s="24" t="s">
        <v>88</v>
      </c>
      <c r="B13" s="16">
        <v>11</v>
      </c>
      <c r="C13" s="1">
        <v>80</v>
      </c>
      <c r="D13" s="1" t="s">
        <v>65</v>
      </c>
      <c r="E13" s="1" t="s">
        <v>65</v>
      </c>
      <c r="F13" s="1"/>
      <c r="G13" s="1" t="s">
        <v>89</v>
      </c>
      <c r="H13" s="1" t="s">
        <v>23</v>
      </c>
      <c r="I13" s="1" t="s">
        <v>58</v>
      </c>
      <c r="J13" s="1" t="s">
        <v>90</v>
      </c>
      <c r="K13" s="3">
        <v>42401</v>
      </c>
      <c r="L13" s="4" t="s">
        <v>91</v>
      </c>
      <c r="M13" s="4" t="s">
        <v>92</v>
      </c>
      <c r="N13" s="12"/>
      <c r="O13" s="4" t="s">
        <v>93</v>
      </c>
      <c r="P13" s="12"/>
      <c r="Q13" s="8" t="str">
        <f>IF(N13="Yes",(IF(P13="yes","Sponsor Certified Compliant - Documentation Required",IF(P13="No","Sponsor Certified Not Compliant",""))),IF(N13="No",IF(P13&lt;&gt;"","Do not answer Question 2","Sponsor Certified Not Applicable"),""))</f>
        <v/>
      </c>
      <c r="R13" s="1" t="s">
        <v>94</v>
      </c>
    </row>
    <row r="14" spans="1:18" ht="125.25" customHeight="1" x14ac:dyDescent="0.25">
      <c r="A14" s="24" t="s">
        <v>95</v>
      </c>
      <c r="B14" s="16">
        <v>20</v>
      </c>
      <c r="C14" s="1"/>
      <c r="D14" s="1" t="s">
        <v>96</v>
      </c>
      <c r="E14" s="1" t="s">
        <v>97</v>
      </c>
      <c r="F14" s="1"/>
      <c r="G14" s="1" t="s">
        <v>98</v>
      </c>
      <c r="H14" s="1" t="s">
        <v>23</v>
      </c>
      <c r="I14" s="1" t="s">
        <v>58</v>
      </c>
      <c r="J14" s="1" t="s">
        <v>99</v>
      </c>
      <c r="K14" s="3">
        <v>42401</v>
      </c>
      <c r="L14" s="4" t="s">
        <v>100</v>
      </c>
      <c r="M14" s="4" t="s">
        <v>101</v>
      </c>
      <c r="N14" s="12"/>
      <c r="O14" s="11" t="s">
        <v>102</v>
      </c>
      <c r="P14" s="12"/>
      <c r="Q14" s="8" t="str">
        <f>IF(N14="Yes",(IF(P14="yes","Sponsor Certified Compliant",IF(P14="No","Sponsor Certified Not Compliant",""))),IF(N14="No",IF(P14&lt;&gt;"","Do not answer Question 2","Sponsor Certified Not Applicable"),""))</f>
        <v/>
      </c>
      <c r="R14" s="1" t="s">
        <v>29</v>
      </c>
    </row>
    <row r="15" spans="1:18" ht="75" x14ac:dyDescent="0.25">
      <c r="A15" s="24" t="s">
        <v>103</v>
      </c>
      <c r="B15" s="16">
        <v>1</v>
      </c>
      <c r="C15" s="1">
        <v>3</v>
      </c>
      <c r="D15" s="1" t="s">
        <v>104</v>
      </c>
      <c r="E15" s="1" t="s">
        <v>104</v>
      </c>
      <c r="F15" s="1"/>
      <c r="G15" s="1" t="s">
        <v>105</v>
      </c>
      <c r="H15" s="1" t="s">
        <v>23</v>
      </c>
      <c r="I15" s="1" t="s">
        <v>58</v>
      </c>
      <c r="J15" s="1" t="s">
        <v>106</v>
      </c>
      <c r="K15" s="3">
        <v>42401</v>
      </c>
      <c r="L15" s="15" t="s">
        <v>107</v>
      </c>
      <c r="M15" s="1" t="s">
        <v>108</v>
      </c>
      <c r="N15" s="12"/>
      <c r="O15" s="1" t="s">
        <v>109</v>
      </c>
      <c r="P15" s="12"/>
      <c r="Q15" s="8" t="str">
        <f>IF(N15="Yes",(IF(P15="yes","Sponsor Certified Compliant - Documentation Required",IF(P15="No","Sponsor Certified Not Compliant",""))),IF(N15="No",IF(P15&lt;&gt;"","Do not answer Question 2","Sponsor Certified Not Applicable"),""))</f>
        <v/>
      </c>
      <c r="R15" s="1" t="s">
        <v>110</v>
      </c>
    </row>
    <row r="16" spans="1:18" ht="232.5" customHeight="1" x14ac:dyDescent="0.25">
      <c r="A16" s="24" t="s">
        <v>111</v>
      </c>
      <c r="B16" s="16">
        <v>17</v>
      </c>
      <c r="C16" s="1">
        <v>70</v>
      </c>
      <c r="D16" s="1" t="s">
        <v>112</v>
      </c>
      <c r="E16" s="1" t="s">
        <v>112</v>
      </c>
      <c r="F16" s="1"/>
      <c r="G16" s="1" t="s">
        <v>113</v>
      </c>
      <c r="H16" s="1" t="s">
        <v>114</v>
      </c>
      <c r="I16" s="1" t="s">
        <v>58</v>
      </c>
      <c r="J16" s="1" t="s">
        <v>115</v>
      </c>
      <c r="K16" s="3">
        <v>42401</v>
      </c>
      <c r="L16" s="11" t="s">
        <v>116</v>
      </c>
      <c r="M16" s="11" t="s">
        <v>117</v>
      </c>
      <c r="N16" s="12"/>
      <c r="O16" s="11" t="s">
        <v>118</v>
      </c>
      <c r="P16" s="12"/>
      <c r="Q16" s="8" t="str">
        <f>IF(N16="Yes",(IF(P16="yes","Sponsor Certified Compliant - Documentation Required",IF(P16="No","Sponsor Certified Not Compliant",""))),IF(N16="No",IF(P16&lt;&gt;"","Do not answer Question 2","Sponsor Certified Not Applicable"),""))</f>
        <v/>
      </c>
      <c r="R16" s="1" t="s">
        <v>119</v>
      </c>
    </row>
    <row r="17" spans="1:18" ht="108" customHeight="1" x14ac:dyDescent="0.25">
      <c r="A17" s="24" t="s">
        <v>120</v>
      </c>
      <c r="B17" s="16">
        <v>8</v>
      </c>
      <c r="C17" s="1">
        <v>75</v>
      </c>
      <c r="D17" s="1" t="s">
        <v>39</v>
      </c>
      <c r="E17" s="1" t="s">
        <v>40</v>
      </c>
      <c r="F17" s="1"/>
      <c r="G17" s="1" t="s">
        <v>41</v>
      </c>
      <c r="H17" s="1" t="s">
        <v>23</v>
      </c>
      <c r="I17" s="1" t="s">
        <v>58</v>
      </c>
      <c r="J17" s="1" t="s">
        <v>121</v>
      </c>
      <c r="K17" s="3">
        <v>42401</v>
      </c>
      <c r="L17" s="11" t="s">
        <v>122</v>
      </c>
      <c r="M17" s="4" t="s">
        <v>123</v>
      </c>
      <c r="N17" s="12"/>
      <c r="O17" s="9"/>
      <c r="P17" s="10"/>
      <c r="Q17" s="8" t="str">
        <f>IF(N17="Yes","Sponsor Certified Compliant - Documentation Required",IF(N17="No","Sponsor Certified Not Compliant",""))</f>
        <v/>
      </c>
      <c r="R17" s="1" t="s">
        <v>124</v>
      </c>
    </row>
    <row r="18" spans="1:18" ht="292.5" customHeight="1" x14ac:dyDescent="0.25">
      <c r="A18" s="24" t="s">
        <v>125</v>
      </c>
      <c r="B18" s="16">
        <v>7</v>
      </c>
      <c r="C18" s="1">
        <v>42</v>
      </c>
      <c r="D18" s="1" t="s">
        <v>126</v>
      </c>
      <c r="E18" s="1" t="s">
        <v>126</v>
      </c>
      <c r="F18" s="1"/>
      <c r="G18" s="1" t="s">
        <v>127</v>
      </c>
      <c r="H18" s="1" t="s">
        <v>23</v>
      </c>
      <c r="I18" s="1" t="s">
        <v>58</v>
      </c>
      <c r="J18" s="1" t="s">
        <v>128</v>
      </c>
      <c r="K18" s="3">
        <v>42401</v>
      </c>
      <c r="L18" s="4" t="s">
        <v>129</v>
      </c>
      <c r="M18" s="4" t="s">
        <v>130</v>
      </c>
      <c r="N18" s="12"/>
      <c r="O18" s="11" t="s">
        <v>131</v>
      </c>
      <c r="P18" s="12"/>
      <c r="Q18" s="8" t="str">
        <f>IF(N18="Yes",(IF(P18="yes","Sponsor Certified Compliant",IF(P18="No","Sponsor Certified Not Compliant",""))),IF(N18="No",IF(P18&lt;&gt;"","Do not answer Question 2","Sponsor Certified Not Applicable"),""))</f>
        <v/>
      </c>
      <c r="R18" s="1" t="s">
        <v>29</v>
      </c>
    </row>
    <row r="19" spans="1:18" ht="75" x14ac:dyDescent="0.25">
      <c r="A19" s="24" t="s">
        <v>132</v>
      </c>
      <c r="B19" s="16">
        <v>3</v>
      </c>
      <c r="C19" s="1">
        <v>21</v>
      </c>
      <c r="D19" s="1" t="s">
        <v>133</v>
      </c>
      <c r="E19" s="1" t="s">
        <v>133</v>
      </c>
      <c r="F19" s="1"/>
      <c r="G19" s="1" t="s">
        <v>134</v>
      </c>
      <c r="H19" s="1" t="s">
        <v>23</v>
      </c>
      <c r="I19" s="1" t="s">
        <v>58</v>
      </c>
      <c r="J19" s="15" t="s">
        <v>135</v>
      </c>
      <c r="K19" s="3">
        <v>42401</v>
      </c>
      <c r="L19" s="1" t="s">
        <v>136</v>
      </c>
      <c r="M19" s="1" t="s">
        <v>137</v>
      </c>
      <c r="N19" s="12"/>
      <c r="O19" s="1" t="s">
        <v>138</v>
      </c>
      <c r="P19" s="12"/>
      <c r="Q19" s="8" t="str">
        <f>IF(N19="Yes",(IF(P19="yes","Sponsor Certified Compliant",IF(P19="No","Sponsor Certified Not Compliant",""))),IF(N19="No",IF(P19&lt;&gt;"","Do not answer Question 2","Sponsor Certified Not Compliant"),""))</f>
        <v/>
      </c>
      <c r="R19" s="1" t="s">
        <v>29</v>
      </c>
    </row>
    <row r="20" spans="1:18" ht="135" x14ac:dyDescent="0.25">
      <c r="A20" s="24" t="s">
        <v>139</v>
      </c>
      <c r="B20" s="16">
        <v>5</v>
      </c>
      <c r="C20" s="1">
        <v>40</v>
      </c>
      <c r="D20" s="1" t="s">
        <v>140</v>
      </c>
      <c r="E20" s="1" t="s">
        <v>140</v>
      </c>
      <c r="F20" s="1"/>
      <c r="G20" s="1" t="s">
        <v>141</v>
      </c>
      <c r="H20" s="1" t="s">
        <v>23</v>
      </c>
      <c r="I20" s="1" t="s">
        <v>58</v>
      </c>
      <c r="J20" s="1" t="s">
        <v>142</v>
      </c>
      <c r="K20" s="3">
        <v>37719</v>
      </c>
      <c r="L20" s="4" t="s">
        <v>143</v>
      </c>
      <c r="M20" s="4" t="s">
        <v>144</v>
      </c>
      <c r="N20" s="12"/>
      <c r="O20" s="11" t="s">
        <v>145</v>
      </c>
      <c r="P20" s="12"/>
      <c r="Q20" s="8" t="str">
        <f>IF(N20="Yes",(IF(P20="yes","Sponsor Certified Compliant - Documentation Required",IF(P20="No","Sponsor Certified Not Compliant",""))),IF(N20="No",IF(P20&lt;&gt;"","Do not answer Question 2","Sponsor Certified Not Applicable"),""))</f>
        <v/>
      </c>
      <c r="R20" s="1" t="s">
        <v>146</v>
      </c>
    </row>
    <row r="21" spans="1:18" ht="225" customHeight="1" x14ac:dyDescent="0.25">
      <c r="A21" s="24" t="s">
        <v>147</v>
      </c>
      <c r="B21" s="16">
        <v>6</v>
      </c>
      <c r="C21" s="1">
        <v>41</v>
      </c>
      <c r="D21" s="1" t="s">
        <v>148</v>
      </c>
      <c r="E21" s="1" t="s">
        <v>148</v>
      </c>
      <c r="F21" s="1"/>
      <c r="G21" s="1" t="s">
        <v>149</v>
      </c>
      <c r="H21" s="1" t="s">
        <v>23</v>
      </c>
      <c r="I21" s="1" t="s">
        <v>58</v>
      </c>
      <c r="J21" s="1" t="s">
        <v>150</v>
      </c>
      <c r="K21" s="3">
        <v>41546</v>
      </c>
      <c r="L21" s="4" t="s">
        <v>151</v>
      </c>
      <c r="M21" s="4" t="s">
        <v>152</v>
      </c>
      <c r="N21" s="12"/>
      <c r="O21" s="11" t="s">
        <v>153</v>
      </c>
      <c r="P21" s="12"/>
      <c r="Q21" s="8" t="str">
        <f>IF(N21="Yes",(IF(P21="yes","Sponsor Certified Compliant - Documentation Required",IF(P21="No","Sponsor Certified Not Compliant",""))),IF(N21="No",IF(P21&lt;&gt;"","Do not answer Question 2","Sponsor Certified Not Applicable"),""))</f>
        <v/>
      </c>
      <c r="R21" s="1" t="s">
        <v>154</v>
      </c>
    </row>
    <row r="22" spans="1:18" ht="105" x14ac:dyDescent="0.25">
      <c r="A22" s="24" t="s">
        <v>155</v>
      </c>
      <c r="B22" s="16">
        <v>13</v>
      </c>
      <c r="C22" s="1">
        <v>88</v>
      </c>
      <c r="D22" s="1" t="s">
        <v>156</v>
      </c>
      <c r="E22" s="1" t="s">
        <v>156</v>
      </c>
      <c r="F22" s="1" t="s">
        <v>157</v>
      </c>
      <c r="G22" s="1" t="s">
        <v>158</v>
      </c>
      <c r="H22" s="1" t="s">
        <v>23</v>
      </c>
      <c r="I22" s="1" t="s">
        <v>58</v>
      </c>
      <c r="J22" s="1" t="s">
        <v>159</v>
      </c>
      <c r="K22" s="3">
        <v>42401</v>
      </c>
      <c r="L22" s="1" t="s">
        <v>160</v>
      </c>
      <c r="M22" s="15" t="s">
        <v>161</v>
      </c>
      <c r="N22" s="12"/>
      <c r="O22" s="9"/>
      <c r="P22" s="10"/>
      <c r="Q22" s="8" t="str">
        <f>IF(N22="Yes","Sponsor Certified Compliant",IF(N22="No","Sponsor Certified Not Compliant",""))</f>
        <v/>
      </c>
      <c r="R22" s="1" t="s">
        <v>29</v>
      </c>
    </row>
    <row r="23" spans="1:18" ht="81" customHeight="1" x14ac:dyDescent="0.25">
      <c r="A23" s="24" t="s">
        <v>162</v>
      </c>
      <c r="B23" s="16">
        <v>10</v>
      </c>
      <c r="C23" s="1">
        <v>78</v>
      </c>
      <c r="D23" s="1" t="s">
        <v>163</v>
      </c>
      <c r="E23" s="1" t="s">
        <v>163</v>
      </c>
      <c r="F23" s="1"/>
      <c r="G23" s="1" t="s">
        <v>41</v>
      </c>
      <c r="H23" s="1" t="s">
        <v>23</v>
      </c>
      <c r="I23" s="1" t="s">
        <v>58</v>
      </c>
      <c r="J23" s="1" t="s">
        <v>164</v>
      </c>
      <c r="K23" s="3">
        <v>42401</v>
      </c>
      <c r="L23" s="4" t="s">
        <v>165</v>
      </c>
      <c r="M23" s="4" t="s">
        <v>166</v>
      </c>
      <c r="N23" s="12"/>
      <c r="O23" s="9"/>
      <c r="P23" s="10"/>
      <c r="Q23" s="8" t="str">
        <f>IF(N23="Yes","Sponsor Certified Compliant",IF(N23="No","Sponsor Certified Not Compliant",""))</f>
        <v/>
      </c>
      <c r="R23" s="1" t="s">
        <v>29</v>
      </c>
    </row>
    <row r="24" spans="1:18" x14ac:dyDescent="0.25">
      <c r="B24" s="20"/>
      <c r="C24" s="2"/>
      <c r="D24" s="2"/>
      <c r="E24" s="2"/>
      <c r="F24" s="2"/>
      <c r="G24" s="2"/>
      <c r="H24" s="2"/>
      <c r="I24" s="2"/>
      <c r="J24" s="2"/>
      <c r="K24" s="2"/>
      <c r="L24" s="2"/>
      <c r="M24" s="2"/>
      <c r="N24" s="2"/>
      <c r="O24" s="2"/>
      <c r="P24" s="2"/>
      <c r="Q24" s="2"/>
      <c r="R24" s="2"/>
    </row>
  </sheetData>
  <sheetProtection algorithmName="SHA-512" hashValue="HEkphW8l1ZU7O0OR1SbTyWkYnzQLR+xYvUanFgf5YIQ0KxlgStHQX3mOyTPEJ1uMCmc45VEgwkbRFm/VSAss8g==" saltValue="r7FPJwcP60ImN8nz48Z3hA==" spinCount="100000" sheet="1" objects="1" scenarios="1" formatRows="0" sort="0" autoFilter="0"/>
  <autoFilter ref="A4:R23"/>
  <sortState ref="A2:T20">
    <sortCondition ref="A2:A20"/>
  </sortState>
  <mergeCells count="2">
    <mergeCell ref="A2:C2"/>
    <mergeCell ref="D2:G2"/>
  </mergeCells>
  <conditionalFormatting sqref="Q5">
    <cfRule type="expression" dxfId="13" priority="20">
      <formula>Q5="Do not answer Question 2"</formula>
    </cfRule>
  </conditionalFormatting>
  <conditionalFormatting sqref="Q22:Q23">
    <cfRule type="expression" dxfId="12" priority="19">
      <formula>Q22="Do not answer Question 2"</formula>
    </cfRule>
  </conditionalFormatting>
  <conditionalFormatting sqref="Q7">
    <cfRule type="expression" dxfId="11" priority="15">
      <formula>Q7="Sponsor Certified Compliant - Documentation Required"</formula>
    </cfRule>
    <cfRule type="expression" dxfId="10" priority="11">
      <formula>Q7="Do not answer Question 2"</formula>
    </cfRule>
  </conditionalFormatting>
  <conditionalFormatting sqref="R7">
    <cfRule type="expression" dxfId="9" priority="13">
      <formula>Q7="Sponsor Certified Compliant - Documentation Required"</formula>
    </cfRule>
    <cfRule type="expression" dxfId="8" priority="7">
      <formula>Q7="Sponsor Certified Not Compliant"</formula>
    </cfRule>
    <cfRule type="expression" dxfId="7" priority="6">
      <formula>Q7="Sponsor Certified Not Applicable"</formula>
    </cfRule>
  </conditionalFormatting>
  <conditionalFormatting sqref="Q8:Q21">
    <cfRule type="expression" dxfId="6" priority="9">
      <formula>Q8="Do not answer Question 2"</formula>
    </cfRule>
    <cfRule type="expression" dxfId="5" priority="10">
      <formula>Q8="Sponsor Certified Compliant - Documentation Required"</formula>
    </cfRule>
  </conditionalFormatting>
  <conditionalFormatting sqref="R8:R21">
    <cfRule type="expression" dxfId="4" priority="3">
      <formula>Q8="Sponsor Certified Not Applicable"</formula>
    </cfRule>
    <cfRule type="expression" dxfId="3" priority="4">
      <formula>Q8="Sponsor Certified Not Compliant"</formula>
    </cfRule>
    <cfRule type="expression" dxfId="2" priority="5">
      <formula>Q8="Sponsor Certified Compliant - Documentation Required"</formula>
    </cfRule>
  </conditionalFormatting>
  <conditionalFormatting sqref="Q9">
    <cfRule type="expression" dxfId="1" priority="2">
      <formula>Q9="Sponsor Certified Compliant Pending Documentation Review"</formula>
    </cfRule>
  </conditionalFormatting>
  <conditionalFormatting sqref="R9">
    <cfRule type="expression" dxfId="0" priority="1">
      <formula>Q9="Sponsor Certified Compliant Pending Documentation Review"</formula>
    </cfRule>
  </conditionalFormatting>
  <dataValidations count="1">
    <dataValidation allowBlank="1" showInputMessage="1" showErrorMessage="1" error="Please respond to the question in the previous column using the drop down selection._x000a_" promptTitle="Select One" sqref="Q20:Q23 Q5:Q18"/>
  </dataValidations>
  <printOptions headings="1" gridLines="1"/>
  <pageMargins left="0.5" right="0.5" top="0.75" bottom="0.75" header="0.3" footer="0.3"/>
  <pageSetup paperSize="3" scale="57" fitToHeight="0" orientation="landscape" r:id="rId1"/>
  <headerFooter>
    <oddHeader>&amp;C2016-2017 List of Laws and Rules for Sponsors</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Downs'!$A$1:$A$2</xm:f>
          </x14:formula1>
          <xm:sqref>N20:N23 P20:P23 N5:N18 P5:P18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sheetData>
    <row r="1" spans="1:1" x14ac:dyDescent="0.25">
      <c r="A1" t="s">
        <v>167</v>
      </c>
    </row>
    <row r="2" spans="1:1" x14ac:dyDescent="0.25">
      <c r="A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Sponsor Compliance</vt:lpstr>
      <vt:lpstr>Drop Downs</vt:lpstr>
      <vt:lpstr>'Sponsor Compliance'!Print_Titles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Marsha Ward</cp:lastModifiedBy>
  <cp:revision/>
  <dcterms:created xsi:type="dcterms:W3CDTF">2016-11-08T17:13:56Z</dcterms:created>
  <dcterms:modified xsi:type="dcterms:W3CDTF">2017-02-21T13:24:15Z</dcterms:modified>
  <cp:category/>
  <cp:contentStatus/>
</cp:coreProperties>
</file>