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.edu.isi.oitfs.ohio.gov\edushares\Office\SchoolFinance\1.) BUDGET &amp; SCHOOL FUNDING\College Credit Plus\Payments\Web Posting\"/>
    </mc:Choice>
  </mc:AlternateContent>
  <xr:revisionPtr revIDLastSave="0" documentId="13_ncr:1_{7AC64937-F400-453B-8624-C1ADF94FA2C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raditional School Districts" sheetId="1" r:id="rId1"/>
    <sheet name="Nonpublic Schools" sheetId="2" r:id="rId2"/>
    <sheet name="Homeschooled" sheetId="3" r:id="rId3"/>
  </sheets>
  <definedNames>
    <definedName name="_xlnm._FilterDatabase" localSheetId="2" hidden="1">Homeschooled!$A$2:$AA$2</definedName>
    <definedName name="_xlnm._FilterDatabase" localSheetId="1" hidden="1">'Nonpublic Schools'!$A$2:$Z$2</definedName>
    <definedName name="_xlnm._FilterDatabase" localSheetId="0" hidden="1">'Traditional School Districts'!$A$1:$AB$1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" i="2" l="1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3" i="2"/>
  <c r="Y67" i="2"/>
  <c r="X62" i="3"/>
  <c r="Y43" i="3"/>
  <c r="Y23" i="3"/>
  <c r="Y45" i="3"/>
  <c r="Y46" i="3"/>
  <c r="Y20" i="3"/>
  <c r="Y7" i="3"/>
  <c r="Y9" i="3"/>
  <c r="Y41" i="3"/>
  <c r="Y21" i="3"/>
  <c r="Y60" i="3"/>
  <c r="Y3" i="3"/>
  <c r="Y62" i="3" s="1"/>
  <c r="Y4" i="3"/>
  <c r="Y5" i="3"/>
  <c r="Y6" i="3"/>
  <c r="Y8" i="3"/>
  <c r="Y10" i="3"/>
  <c r="Y11" i="3"/>
  <c r="Y12" i="3"/>
  <c r="Y13" i="3"/>
  <c r="Y14" i="3"/>
  <c r="Y15" i="3"/>
  <c r="Y17" i="3"/>
  <c r="Y18" i="3"/>
  <c r="Y19" i="3"/>
  <c r="Y22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2" i="3"/>
  <c r="Y44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16" i="3"/>
  <c r="R62" i="3"/>
  <c r="S3" i="3"/>
  <c r="S39" i="3"/>
  <c r="S60" i="3"/>
  <c r="S22" i="3"/>
  <c r="S36" i="3"/>
  <c r="S48" i="3"/>
  <c r="S17" i="3"/>
  <c r="S55" i="3"/>
  <c r="S28" i="3"/>
  <c r="S46" i="3"/>
  <c r="S44" i="3"/>
  <c r="S56" i="3"/>
  <c r="S41" i="3"/>
  <c r="S38" i="3"/>
  <c r="S5" i="3"/>
  <c r="S9" i="3"/>
  <c r="S11" i="3"/>
  <c r="S59" i="3"/>
  <c r="S53" i="3"/>
  <c r="S45" i="3"/>
  <c r="S37" i="3"/>
  <c r="S31" i="3"/>
  <c r="S18" i="3"/>
  <c r="S21" i="3"/>
  <c r="S29" i="3"/>
  <c r="S58" i="3"/>
  <c r="S7" i="3"/>
  <c r="S30" i="3"/>
  <c r="S27" i="3"/>
  <c r="S24" i="3"/>
  <c r="S32" i="3"/>
  <c r="S49" i="3"/>
  <c r="S40" i="3"/>
  <c r="S23" i="3"/>
  <c r="S50" i="3"/>
  <c r="S25" i="3"/>
  <c r="S12" i="3"/>
  <c r="S16" i="3"/>
  <c r="S34" i="3"/>
  <c r="S6" i="3"/>
  <c r="S15" i="3"/>
  <c r="S43" i="3"/>
  <c r="S4" i="3"/>
  <c r="S8" i="3"/>
  <c r="S10" i="3"/>
  <c r="S13" i="3"/>
  <c r="S14" i="3"/>
  <c r="S19" i="3"/>
  <c r="S20" i="3"/>
  <c r="S26" i="3"/>
  <c r="S33" i="3"/>
  <c r="S35" i="3"/>
  <c r="S42" i="3"/>
  <c r="S47" i="3"/>
  <c r="S51" i="3"/>
  <c r="S52" i="3"/>
  <c r="S57" i="3"/>
  <c r="S54" i="3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U67" i="2"/>
  <c r="V67" i="2"/>
  <c r="W67" i="2"/>
  <c r="X67" i="2"/>
  <c r="C67" i="2"/>
  <c r="T57" i="2"/>
  <c r="T46" i="2"/>
  <c r="T51" i="2"/>
  <c r="T52" i="2"/>
  <c r="T35" i="2"/>
  <c r="T19" i="2"/>
  <c r="T5" i="2"/>
  <c r="T50" i="2"/>
  <c r="T44" i="2"/>
  <c r="T55" i="2"/>
  <c r="T59" i="2"/>
  <c r="T14" i="2"/>
  <c r="T10" i="2"/>
  <c r="T36" i="2"/>
  <c r="T63" i="2"/>
  <c r="T43" i="2"/>
  <c r="T56" i="2"/>
  <c r="T33" i="2"/>
  <c r="T48" i="2"/>
  <c r="T15" i="2"/>
  <c r="T7" i="2"/>
  <c r="T53" i="2"/>
  <c r="T37" i="2"/>
  <c r="T58" i="2"/>
  <c r="T60" i="2"/>
  <c r="T30" i="2"/>
  <c r="T18" i="2"/>
  <c r="T64" i="2"/>
  <c r="T26" i="2"/>
  <c r="T28" i="2"/>
  <c r="T20" i="2"/>
  <c r="T17" i="2"/>
  <c r="T9" i="2"/>
  <c r="T49" i="2"/>
  <c r="T40" i="2"/>
  <c r="T39" i="2"/>
  <c r="T31" i="2"/>
  <c r="T3" i="2"/>
  <c r="T4" i="2"/>
  <c r="T8" i="2"/>
  <c r="T11" i="2"/>
  <c r="T12" i="2"/>
  <c r="T13" i="2"/>
  <c r="T16" i="2"/>
  <c r="T21" i="2"/>
  <c r="T22" i="2"/>
  <c r="T24" i="2"/>
  <c r="T25" i="2"/>
  <c r="T27" i="2"/>
  <c r="T29" i="2"/>
  <c r="T32" i="2"/>
  <c r="T41" i="2"/>
  <c r="T47" i="2"/>
  <c r="T62" i="2"/>
  <c r="T65" i="2"/>
  <c r="T61" i="2"/>
  <c r="T42" i="2"/>
  <c r="T54" i="2"/>
  <c r="T6" i="2"/>
  <c r="T38" i="2"/>
  <c r="T23" i="2"/>
  <c r="T45" i="2"/>
  <c r="T34" i="2"/>
  <c r="T67" i="2" l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Z74" i="1"/>
  <c r="C7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2" i="1"/>
  <c r="H73" i="1"/>
  <c r="H3" i="1"/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2" i="1"/>
  <c r="Y74" i="1" s="1"/>
  <c r="Y73" i="1"/>
  <c r="Y3" i="1"/>
  <c r="AA2" i="1" l="1"/>
  <c r="AA74" i="1" s="1"/>
  <c r="AA73" i="1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T62" i="3"/>
  <c r="U62" i="3"/>
  <c r="V62" i="3"/>
  <c r="W62" i="3"/>
  <c r="C62" i="3"/>
  <c r="Z67" i="2" l="1"/>
  <c r="S62" i="3"/>
  <c r="AA72" i="1" l="1"/>
  <c r="AA71" i="1"/>
  <c r="AA69" i="1"/>
  <c r="AA65" i="1"/>
  <c r="AA61" i="1"/>
  <c r="AA57" i="1"/>
  <c r="AA53" i="1"/>
  <c r="AA49" i="1"/>
  <c r="AA45" i="1"/>
  <c r="AA41" i="1"/>
  <c r="AA37" i="1"/>
  <c r="AA33" i="1"/>
  <c r="AA29" i="1"/>
  <c r="AA25" i="1"/>
  <c r="AA21" i="1"/>
  <c r="AA17" i="1"/>
  <c r="AA13" i="1"/>
  <c r="AA9" i="1"/>
  <c r="AA5" i="1"/>
  <c r="AA68" i="1"/>
  <c r="AA64" i="1"/>
  <c r="AA60" i="1"/>
  <c r="AA56" i="1"/>
  <c r="AA52" i="1"/>
  <c r="AA48" i="1"/>
  <c r="AA44" i="1"/>
  <c r="AA40" i="1"/>
  <c r="AA36" i="1"/>
  <c r="AA32" i="1"/>
  <c r="AA28" i="1"/>
  <c r="AA24" i="1"/>
  <c r="AA20" i="1"/>
  <c r="AA16" i="1"/>
  <c r="AA12" i="1"/>
  <c r="AA8" i="1"/>
  <c r="AA4" i="1"/>
  <c r="AA67" i="1"/>
  <c r="AA63" i="1"/>
  <c r="AA59" i="1"/>
  <c r="AA55" i="1"/>
  <c r="AA51" i="1"/>
  <c r="AA47" i="1"/>
  <c r="AA43" i="1"/>
  <c r="AA39" i="1"/>
  <c r="AA35" i="1"/>
  <c r="AA31" i="1"/>
  <c r="AA27" i="1"/>
  <c r="AA23" i="1"/>
  <c r="AA19" i="1"/>
  <c r="AA15" i="1"/>
  <c r="AA11" i="1"/>
  <c r="AA7" i="1"/>
  <c r="AA66" i="1"/>
  <c r="AA62" i="1"/>
  <c r="AA58" i="1"/>
  <c r="AA54" i="1"/>
  <c r="AA50" i="1"/>
  <c r="AA46" i="1"/>
  <c r="AA42" i="1"/>
  <c r="AA38" i="1"/>
  <c r="AA34" i="1"/>
  <c r="AA30" i="1"/>
  <c r="AA26" i="1"/>
  <c r="AA22" i="1"/>
  <c r="AA18" i="1"/>
  <c r="AA14" i="1"/>
  <c r="AA10" i="1"/>
  <c r="AA6" i="1"/>
  <c r="AA3" i="1" l="1"/>
</calcChain>
</file>

<file path=xl/sharedStrings.xml><?xml version="1.0" encoding="utf-8"?>
<sst xmlns="http://schemas.openxmlformats.org/spreadsheetml/2006/main" count="456" uniqueCount="180">
  <si>
    <t>IRN</t>
  </si>
  <si>
    <t>College Name</t>
  </si>
  <si>
    <t>FY16 Calculated Amount of Payment</t>
  </si>
  <si>
    <t>FY17 Calculated Amount of Payment</t>
  </si>
  <si>
    <t>FY18 Calculated Amount of Payment</t>
  </si>
  <si>
    <t>Total Calculated Amount of Payment</t>
  </si>
  <si>
    <t>Total Paid</t>
  </si>
  <si>
    <t>063396</t>
  </si>
  <si>
    <t>Ashland University</t>
  </si>
  <si>
    <t>005552</t>
  </si>
  <si>
    <t>Aultman</t>
  </si>
  <si>
    <t>063586</t>
  </si>
  <si>
    <t>Baldwin Wallace University</t>
  </si>
  <si>
    <t>063446</t>
  </si>
  <si>
    <t>Belmont College</t>
  </si>
  <si>
    <t>063602</t>
  </si>
  <si>
    <t>Bluffton University</t>
  </si>
  <si>
    <t>062893</t>
  </si>
  <si>
    <t>Bowling Green State University</t>
  </si>
  <si>
    <t>136267</t>
  </si>
  <si>
    <t>Bryant &amp; Stratton College</t>
  </si>
  <si>
    <t>063628</t>
  </si>
  <si>
    <t>Case Western Reserve Univ</t>
  </si>
  <si>
    <t>063636</t>
  </si>
  <si>
    <t>Cedarville University</t>
  </si>
  <si>
    <t>065078</t>
  </si>
  <si>
    <t>Central Ohio Technical College</t>
  </si>
  <si>
    <t>068254</t>
  </si>
  <si>
    <t>Central State University</t>
  </si>
  <si>
    <t>112151</t>
  </si>
  <si>
    <t>Chatfield College</t>
  </si>
  <si>
    <t>126078</t>
  </si>
  <si>
    <t>Cincinnati Christian Univ</t>
  </si>
  <si>
    <t>063388</t>
  </si>
  <si>
    <t>Cincinnati St Tech &amp; Comm Coll</t>
  </si>
  <si>
    <t>063370</t>
  </si>
  <si>
    <t>Clark State Community College</t>
  </si>
  <si>
    <t>062950</t>
  </si>
  <si>
    <t>Cleveland State University</t>
  </si>
  <si>
    <t>136176</t>
  </si>
  <si>
    <t>Columbus Coll Art &amp; Design</t>
  </si>
  <si>
    <t>063305</t>
  </si>
  <si>
    <t>Columbus State Comm College</t>
  </si>
  <si>
    <t>063404</t>
  </si>
  <si>
    <t>Cuyahoga Community College</t>
  </si>
  <si>
    <t>063701</t>
  </si>
  <si>
    <t>Defiance College</t>
  </si>
  <si>
    <t>065763</t>
  </si>
  <si>
    <t>Edison State Comm College</t>
  </si>
  <si>
    <t>063453</t>
  </si>
  <si>
    <t>EGCC</t>
  </si>
  <si>
    <t>113381</t>
  </si>
  <si>
    <t>Franklin University</t>
  </si>
  <si>
    <t>063750</t>
  </si>
  <si>
    <t>Heidelberg University</t>
  </si>
  <si>
    <t>063768</t>
  </si>
  <si>
    <t>Hiram College</t>
  </si>
  <si>
    <t>063339</t>
  </si>
  <si>
    <t>Hocking College</t>
  </si>
  <si>
    <t>064501</t>
  </si>
  <si>
    <t>James A. Rhodes State College</t>
  </si>
  <si>
    <t>063776</t>
  </si>
  <si>
    <t>John Carroll University</t>
  </si>
  <si>
    <t>062976</t>
  </si>
  <si>
    <t>Kent State University</t>
  </si>
  <si>
    <t>063784</t>
  </si>
  <si>
    <t>Kenyon College</t>
  </si>
  <si>
    <t>063792</t>
  </si>
  <si>
    <t>Lake Erie College</t>
  </si>
  <si>
    <t>063347</t>
  </si>
  <si>
    <t>Lakeland Community College</t>
  </si>
  <si>
    <t>063297</t>
  </si>
  <si>
    <t>Lorain Co Community College</t>
  </si>
  <si>
    <t>111476</t>
  </si>
  <si>
    <t>Lourdes University</t>
  </si>
  <si>
    <t>063800</t>
  </si>
  <si>
    <t>Malone University</t>
  </si>
  <si>
    <t>063818</t>
  </si>
  <si>
    <t>Marietta College</t>
  </si>
  <si>
    <t>064527</t>
  </si>
  <si>
    <t>Marion Technical College</t>
  </si>
  <si>
    <t>062984</t>
  </si>
  <si>
    <t>Miami University</t>
  </si>
  <si>
    <t>068247</t>
  </si>
  <si>
    <t>Mount Vernon Nazarene Univ</t>
  </si>
  <si>
    <t>063842</t>
  </si>
  <si>
    <t>Muskingum University</t>
  </si>
  <si>
    <t>063354</t>
  </si>
  <si>
    <t>North Central State College</t>
  </si>
  <si>
    <t>063313</t>
  </si>
  <si>
    <t>Northwest State Community Coll</t>
  </si>
  <si>
    <t>063859</t>
  </si>
  <si>
    <t>Notre Dame College</t>
  </si>
  <si>
    <t>113761</t>
  </si>
  <si>
    <t>Ohio Christian University</t>
  </si>
  <si>
    <t>063677</t>
  </si>
  <si>
    <t>Ohio Dominican University</t>
  </si>
  <si>
    <t>063875</t>
  </si>
  <si>
    <t>Ohio Northern University</t>
  </si>
  <si>
    <t>063214</t>
  </si>
  <si>
    <t>Ohio State University, The</t>
  </si>
  <si>
    <t>063024</t>
  </si>
  <si>
    <t>Ohio University</t>
  </si>
  <si>
    <t>063891</t>
  </si>
  <si>
    <t>Otterbein University</t>
  </si>
  <si>
    <t>074864</t>
  </si>
  <si>
    <t>Owens State Community College</t>
  </si>
  <si>
    <t>070581</t>
  </si>
  <si>
    <t>Rio Grande Community College</t>
  </si>
  <si>
    <t>063321</t>
  </si>
  <si>
    <t>Shawnee State University</t>
  </si>
  <si>
    <t>063362</t>
  </si>
  <si>
    <t>Sinclair Community College</t>
  </si>
  <si>
    <t>067694</t>
  </si>
  <si>
    <t>Southern St Community Col</t>
  </si>
  <si>
    <t>063420</t>
  </si>
  <si>
    <t>Stark State College</t>
  </si>
  <si>
    <t>063438</t>
  </si>
  <si>
    <t>Terra State Community College</t>
  </si>
  <si>
    <t>113464</t>
  </si>
  <si>
    <t>Tiffin University</t>
  </si>
  <si>
    <t>118000</t>
  </si>
  <si>
    <t>Univ Of Northwestern Ohio</t>
  </si>
  <si>
    <t>062869</t>
  </si>
  <si>
    <t>University Of Akron</t>
  </si>
  <si>
    <t>062927</t>
  </si>
  <si>
    <t>University Of Cincinnati</t>
  </si>
  <si>
    <t>063743</t>
  </si>
  <si>
    <t>University Of Findlay</t>
  </si>
  <si>
    <t>063834</t>
  </si>
  <si>
    <t>University of Mount Union</t>
  </si>
  <si>
    <t>063099</t>
  </si>
  <si>
    <t>University Of Toledo</t>
  </si>
  <si>
    <t>063958</t>
  </si>
  <si>
    <t>Urbana University</t>
  </si>
  <si>
    <t>063974</t>
  </si>
  <si>
    <t>Walsh University</t>
  </si>
  <si>
    <t>064345</t>
  </si>
  <si>
    <t>Washington State Comm College</t>
  </si>
  <si>
    <t>064006</t>
  </si>
  <si>
    <t>Wilberforce University</t>
  </si>
  <si>
    <t>064022</t>
  </si>
  <si>
    <t>Wittenberg University</t>
  </si>
  <si>
    <t>063123</t>
  </si>
  <si>
    <t>Wright State University</t>
  </si>
  <si>
    <t>063156</t>
  </si>
  <si>
    <t>Youngstown State University</t>
  </si>
  <si>
    <t>063289</t>
  </si>
  <si>
    <t>Zane State</t>
  </si>
  <si>
    <t>Total</t>
  </si>
  <si>
    <t>Net Position</t>
  </si>
  <si>
    <t>Aultman College</t>
  </si>
  <si>
    <t>Cincinnati Christian University</t>
  </si>
  <si>
    <t>Eastern Gateway Community College</t>
  </si>
  <si>
    <t>005600</t>
  </si>
  <si>
    <t>GOOD SAMARITAN COLLEGE OF NURSING &amp; HEALTH SCIENCE</t>
  </si>
  <si>
    <t>Mount Vernon Nazarene University</t>
  </si>
  <si>
    <t>Southern State Community College</t>
  </si>
  <si>
    <t>Stark State College of Technology</t>
  </si>
  <si>
    <t>Zane State College</t>
  </si>
  <si>
    <t>Washington State Community College</t>
  </si>
  <si>
    <t>For FY16</t>
  </si>
  <si>
    <t>For FY17</t>
  </si>
  <si>
    <t>For FY18</t>
  </si>
  <si>
    <t>136317</t>
  </si>
  <si>
    <t>God's Bible Schl &amp; College</t>
  </si>
  <si>
    <t>Repaid by check</t>
  </si>
  <si>
    <t>FY19 Calculated Amount of Payment</t>
  </si>
  <si>
    <t>John Callrol University</t>
  </si>
  <si>
    <t xml:space="preserve">Marion Technical College </t>
  </si>
  <si>
    <t>Eastern Gateway Community School</t>
  </si>
  <si>
    <t>University of Findlay</t>
  </si>
  <si>
    <t xml:space="preserve">   </t>
  </si>
  <si>
    <t>For FY19</t>
  </si>
  <si>
    <t>For FY20</t>
  </si>
  <si>
    <t>FY20 Calculated Amount of Payment</t>
  </si>
  <si>
    <t>136325</t>
  </si>
  <si>
    <t>Art Academy Of Cincinnati</t>
  </si>
  <si>
    <t>College Owes Refund to ODE*</t>
  </si>
  <si>
    <t>* Refunds for years FY16-FY19 have not been updated during the July 2020 payment processing. These refunds will be updated prior to January 2021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</si>
</sst>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164" fontId="0" fillId="0" borderId="0" xfId="0" applyNumberFormat="1" applyFont="1"/>
    <xf numFmtId="164" fontId="1" fillId="0" borderId="0" xfId="0" applyNumberFormat="1" applyFont="1"/>
    <xf numFmtId="0" fontId="0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164" fontId="0" fillId="0" borderId="1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ont="1" applyFill="1"/>
    <xf numFmtId="0" fontId="0" fillId="0" borderId="1" xfId="0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4" fontId="0" fillId="0" borderId="1" xfId="0" applyNumberFormat="1" applyFont="1" applyFill="1" applyBorder="1" applyAlignment="1">
      <alignment horizontal="right" vertical="center"/>
    </xf>
    <xf numFmtId="49" fontId="0" fillId="0" borderId="0" xfId="0" applyNumberFormat="1"/>
    <xf numFmtId="0" fontId="0" fillId="0" borderId="5" xfId="0" applyNumberFormat="1" applyBorder="1"/>
    <xf numFmtId="0" fontId="2" fillId="5" borderId="1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2" fillId="5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5" borderId="5" xfId="0" applyNumberFormat="1" applyFont="1" applyFill="1" applyBorder="1"/>
    <xf numFmtId="0" fontId="0" fillId="0" borderId="8" xfId="0" applyBorder="1"/>
    <xf numFmtId="164" fontId="2" fillId="5" borderId="1" xfId="0" applyNumberFormat="1" applyFont="1" applyFill="1" applyBorder="1"/>
    <xf numFmtId="164" fontId="0" fillId="0" borderId="8" xfId="0" applyNumberFormat="1" applyBorder="1"/>
    <xf numFmtId="164" fontId="2" fillId="5" borderId="10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/>
    <xf numFmtId="164" fontId="2" fillId="5" borderId="11" xfId="0" applyNumberFormat="1" applyFont="1" applyFill="1" applyBorder="1"/>
    <xf numFmtId="164" fontId="1" fillId="4" borderId="6" xfId="0" applyNumberFormat="1" applyFont="1" applyFill="1" applyBorder="1"/>
    <xf numFmtId="164" fontId="0" fillId="0" borderId="5" xfId="0" applyNumberFormat="1" applyFont="1" applyBorder="1"/>
    <xf numFmtId="0" fontId="2" fillId="5" borderId="3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/>
    </xf>
    <xf numFmtId="14" fontId="2" fillId="5" borderId="3" xfId="0" applyNumberFormat="1" applyFont="1" applyFill="1" applyBorder="1" applyAlignment="1">
      <alignment horizontal="center"/>
    </xf>
    <xf numFmtId="164" fontId="3" fillId="4" borderId="7" xfId="0" applyNumberFormat="1" applyFont="1" applyFill="1" applyBorder="1"/>
    <xf numFmtId="0" fontId="3" fillId="0" borderId="0" xfId="0" applyFont="1"/>
    <xf numFmtId="164" fontId="0" fillId="4" borderId="6" xfId="0" applyNumberFormat="1" applyFill="1" applyBorder="1"/>
    <xf numFmtId="164" fontId="3" fillId="4" borderId="8" xfId="0" applyNumberFormat="1" applyFont="1" applyFill="1" applyBorder="1"/>
    <xf numFmtId="164" fontId="3" fillId="4" borderId="9" xfId="0" applyNumberFormat="1" applyFont="1" applyFill="1" applyBorder="1"/>
    <xf numFmtId="164" fontId="3" fillId="4" borderId="3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0" fillId="0" borderId="7" xfId="0" applyFill="1" applyBorder="1"/>
    <xf numFmtId="164" fontId="0" fillId="0" borderId="8" xfId="0" applyNumberFormat="1" applyFill="1" applyBorder="1"/>
    <xf numFmtId="164" fontId="1" fillId="2" borderId="8" xfId="0" applyNumberFormat="1" applyFont="1" applyFill="1" applyBorder="1"/>
    <xf numFmtId="164" fontId="0" fillId="0" borderId="8" xfId="0" applyNumberFormat="1" applyFont="1" applyFill="1" applyBorder="1"/>
    <xf numFmtId="164" fontId="0" fillId="4" borderId="9" xfId="0" applyNumberFormat="1" applyFill="1" applyBorder="1"/>
    <xf numFmtId="14" fontId="2" fillId="5" borderId="10" xfId="0" applyNumberFormat="1" applyFont="1" applyFill="1" applyBorder="1" applyAlignment="1">
      <alignment horizontal="center" vertical="center"/>
    </xf>
    <xf numFmtId="14" fontId="2" fillId="5" borderId="11" xfId="0" applyNumberFormat="1" applyFont="1" applyFill="1" applyBorder="1" applyAlignment="1">
      <alignment horizontal="center" vertical="center"/>
    </xf>
    <xf numFmtId="164" fontId="0" fillId="0" borderId="11" xfId="0" applyNumberFormat="1" applyBorder="1"/>
    <xf numFmtId="164" fontId="0" fillId="0" borderId="13" xfId="0" applyNumberFormat="1" applyFont="1" applyBorder="1"/>
    <xf numFmtId="164" fontId="1" fillId="4" borderId="15" xfId="0" applyNumberFormat="1" applyFont="1" applyFill="1" applyBorder="1"/>
    <xf numFmtId="164" fontId="0" fillId="0" borderId="16" xfId="0" applyNumberFormat="1" applyFont="1" applyBorder="1"/>
    <xf numFmtId="164" fontId="0" fillId="0" borderId="17" xfId="0" applyNumberFormat="1" applyFont="1" applyBorder="1"/>
    <xf numFmtId="0" fontId="0" fillId="0" borderId="1" xfId="0" applyNumberFormat="1" applyBorder="1"/>
    <xf numFmtId="164" fontId="1" fillId="3" borderId="1" xfId="0" applyNumberFormat="1" applyFont="1" applyFill="1" applyBorder="1"/>
    <xf numFmtId="164" fontId="3" fillId="4" borderId="10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/>
    <xf numFmtId="164" fontId="0" fillId="0" borderId="14" xfId="0" applyNumberFormat="1" applyFont="1" applyBorder="1"/>
    <xf numFmtId="164" fontId="3" fillId="4" borderId="12" xfId="0" applyNumberFormat="1" applyFont="1" applyFill="1" applyBorder="1"/>
    <xf numFmtId="49" fontId="0" fillId="4" borderId="0" xfId="0" applyNumberFormat="1" applyFill="1" applyAlignment="1">
      <alignment wrapText="1"/>
    </xf>
    <xf numFmtId="164" fontId="1" fillId="3" borderId="1" xfId="0" applyNumberFormat="1" applyFont="1" applyFill="1" applyBorder="1" applyAlignment="1">
      <alignment horizontal="right"/>
    </xf>
    <xf numFmtId="0" fontId="0" fillId="0" borderId="5" xfId="0" applyFont="1" applyBorder="1"/>
    <xf numFmtId="0" fontId="0" fillId="0" borderId="5" xfId="0" applyBorder="1"/>
    <xf numFmtId="49" fontId="0" fillId="0" borderId="5" xfId="0" applyNumberFormat="1" applyFont="1" applyBorder="1"/>
    <xf numFmtId="0" fontId="2" fillId="5" borderId="7" xfId="0" applyFont="1" applyFill="1" applyBorder="1"/>
    <xf numFmtId="0" fontId="2" fillId="5" borderId="8" xfId="0" applyFont="1" applyFill="1" applyBorder="1"/>
    <xf numFmtId="164" fontId="2" fillId="5" borderId="8" xfId="0" applyNumberFormat="1" applyFont="1" applyFill="1" applyBorder="1"/>
    <xf numFmtId="164" fontId="2" fillId="5" borderId="9" xfId="0" applyNumberFormat="1" applyFont="1" applyFill="1" applyBorder="1"/>
    <xf numFmtId="49" fontId="0" fillId="0" borderId="5" xfId="0" applyNumberFormat="1" applyFont="1" applyFill="1" applyBorder="1"/>
    <xf numFmtId="164" fontId="2" fillId="5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74"/>
  <sheetViews>
    <sheetView tabSelected="1" zoomScaleNormal="100" workbookViewId="0">
      <pane xSplit="8" ySplit="1" topLeftCell="T2" activePane="bottomRight" state="frozen"/>
      <selection pane="topRight" activeCell="H1" sqref="H1"/>
      <selection pane="bottomLeft" activeCell="A2" sqref="A2"/>
      <selection pane="bottomRight" activeCell="B2" sqref="B2"/>
    </sheetView>
  </sheetViews>
  <sheetFormatPr defaultRowHeight="15" x14ac:dyDescent="0.25"/>
  <cols>
    <col min="1" max="1" width="7.7109375" style="13" bestFit="1" customWidth="1"/>
    <col min="2" max="2" width="29.140625" customWidth="1"/>
    <col min="3" max="7" width="15.42578125" style="14" bestFit="1" customWidth="1"/>
    <col min="8" max="8" width="16.5703125" style="7" bestFit="1" customWidth="1"/>
    <col min="9" max="10" width="14.28515625" style="2" bestFit="1" customWidth="1"/>
    <col min="11" max="11" width="15.42578125" style="2" bestFit="1" customWidth="1"/>
    <col min="12" max="12" width="12.42578125" style="2" bestFit="1" customWidth="1"/>
    <col min="13" max="14" width="14.28515625" style="2" bestFit="1" customWidth="1"/>
    <col min="15" max="15" width="15.42578125" style="2" bestFit="1" customWidth="1"/>
    <col min="16" max="16" width="14.28515625" style="2" bestFit="1" customWidth="1"/>
    <col min="17" max="17" width="15.42578125" style="2" bestFit="1" customWidth="1"/>
    <col min="18" max="18" width="14.28515625" style="2" bestFit="1" customWidth="1"/>
    <col min="19" max="20" width="15.42578125" style="2" bestFit="1" customWidth="1"/>
    <col min="21" max="23" width="15.42578125" style="14" bestFit="1" customWidth="1"/>
    <col min="24" max="24" width="15.42578125" style="14" customWidth="1"/>
    <col min="25" max="25" width="16.5703125" style="7" bestFit="1" customWidth="1"/>
    <col min="26" max="26" width="11.28515625" style="7" bestFit="1" customWidth="1"/>
    <col min="27" max="27" width="16.5703125" style="2" bestFit="1" customWidth="1"/>
  </cols>
  <sheetData>
    <row r="1" spans="1:27" s="12" customFormat="1" ht="63" x14ac:dyDescent="0.25">
      <c r="A1" s="23" t="s">
        <v>0</v>
      </c>
      <c r="B1" s="24" t="s">
        <v>1</v>
      </c>
      <c r="C1" s="25" t="s">
        <v>2</v>
      </c>
      <c r="D1" s="25" t="s">
        <v>3</v>
      </c>
      <c r="E1" s="25" t="s">
        <v>4</v>
      </c>
      <c r="F1" s="25" t="s">
        <v>167</v>
      </c>
      <c r="G1" s="25" t="s">
        <v>175</v>
      </c>
      <c r="H1" s="25" t="s">
        <v>5</v>
      </c>
      <c r="I1" s="26">
        <v>42481</v>
      </c>
      <c r="J1" s="26">
        <v>42580</v>
      </c>
      <c r="K1" s="26">
        <v>42593</v>
      </c>
      <c r="L1" s="26">
        <v>42709</v>
      </c>
      <c r="M1" s="26">
        <v>42723</v>
      </c>
      <c r="N1" s="26">
        <v>42811</v>
      </c>
      <c r="O1" s="26">
        <v>42851</v>
      </c>
      <c r="P1" s="26">
        <v>42881</v>
      </c>
      <c r="Q1" s="26">
        <v>42948</v>
      </c>
      <c r="R1" s="26">
        <v>43069</v>
      </c>
      <c r="S1" s="26">
        <v>43131</v>
      </c>
      <c r="T1" s="26">
        <v>43308</v>
      </c>
      <c r="U1" s="26">
        <v>43496</v>
      </c>
      <c r="V1" s="26">
        <v>43677</v>
      </c>
      <c r="W1" s="26">
        <v>43861</v>
      </c>
      <c r="X1" s="26">
        <v>44043</v>
      </c>
      <c r="Y1" s="25" t="s">
        <v>6</v>
      </c>
      <c r="Z1" s="25" t="s">
        <v>166</v>
      </c>
      <c r="AA1" s="27" t="s">
        <v>150</v>
      </c>
    </row>
    <row r="2" spans="1:27" x14ac:dyDescent="0.25">
      <c r="A2" s="28" t="s">
        <v>176</v>
      </c>
      <c r="B2" s="3" t="s">
        <v>177</v>
      </c>
      <c r="C2" s="18">
        <v>0</v>
      </c>
      <c r="D2" s="18">
        <v>0</v>
      </c>
      <c r="E2" s="18">
        <v>0</v>
      </c>
      <c r="F2" s="18">
        <v>0</v>
      </c>
      <c r="G2" s="18">
        <v>499.68</v>
      </c>
      <c r="H2" s="5">
        <f t="shared" ref="H2:H33" si="0">SUM(C2:G2)</f>
        <v>499.68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18">
        <v>499.68</v>
      </c>
      <c r="Y2" s="5">
        <f t="shared" ref="Y2:Y33" si="1">SUM(I2:X2)</f>
        <v>499.68</v>
      </c>
      <c r="Z2" s="11"/>
      <c r="AA2" s="52">
        <f t="shared" ref="AA2:AA33" si="2">-(Y2-H2-Z2)</f>
        <v>0</v>
      </c>
    </row>
    <row r="3" spans="1:27" x14ac:dyDescent="0.25">
      <c r="A3" s="28" t="s">
        <v>7</v>
      </c>
      <c r="B3" s="3" t="s">
        <v>8</v>
      </c>
      <c r="C3" s="18">
        <v>146459.18</v>
      </c>
      <c r="D3" s="18">
        <v>223809.5</v>
      </c>
      <c r="E3" s="18">
        <v>283673.68</v>
      </c>
      <c r="F3" s="18">
        <v>261922.91</v>
      </c>
      <c r="G3" s="18">
        <v>304561.21000000002</v>
      </c>
      <c r="H3" s="5">
        <f t="shared" si="0"/>
        <v>1220426.48</v>
      </c>
      <c r="I3" s="4">
        <v>37359.65</v>
      </c>
      <c r="J3" s="4">
        <v>17853.09</v>
      </c>
      <c r="K3" s="4">
        <v>49213.36</v>
      </c>
      <c r="L3" s="4">
        <v>0</v>
      </c>
      <c r="M3" s="4">
        <v>34809.74</v>
      </c>
      <c r="N3" s="4">
        <v>92337.5</v>
      </c>
      <c r="O3" s="4">
        <v>22659</v>
      </c>
      <c r="P3" s="4">
        <v>0</v>
      </c>
      <c r="Q3" s="4">
        <v>90138</v>
      </c>
      <c r="R3" s="4">
        <v>11837.88</v>
      </c>
      <c r="S3" s="4">
        <v>146160.12</v>
      </c>
      <c r="T3" s="4">
        <v>150576.34</v>
      </c>
      <c r="U3" s="18">
        <v>131074.35</v>
      </c>
      <c r="V3" s="18">
        <v>132096.07999999996</v>
      </c>
      <c r="W3" s="18">
        <v>161534.43</v>
      </c>
      <c r="X3" s="18">
        <v>142776.94</v>
      </c>
      <c r="Y3" s="5">
        <f t="shared" si="1"/>
        <v>1220426.4799999997</v>
      </c>
      <c r="Z3" s="11"/>
      <c r="AA3" s="52">
        <f t="shared" si="2"/>
        <v>2.3283064365386963E-10</v>
      </c>
    </row>
    <row r="4" spans="1:27" x14ac:dyDescent="0.25">
      <c r="A4" s="28" t="s">
        <v>9</v>
      </c>
      <c r="B4" s="3" t="s">
        <v>10</v>
      </c>
      <c r="C4" s="18">
        <v>17600</v>
      </c>
      <c r="D4" s="18">
        <v>39100</v>
      </c>
      <c r="E4" s="18">
        <v>31500</v>
      </c>
      <c r="F4" s="18">
        <v>37530</v>
      </c>
      <c r="G4" s="18">
        <v>15490.25</v>
      </c>
      <c r="H4" s="5">
        <f t="shared" si="0"/>
        <v>141220.25</v>
      </c>
      <c r="I4" s="4">
        <v>0</v>
      </c>
      <c r="J4" s="4">
        <v>0</v>
      </c>
      <c r="K4" s="4">
        <v>32250</v>
      </c>
      <c r="L4" s="4">
        <v>0</v>
      </c>
      <c r="M4" s="4">
        <v>0</v>
      </c>
      <c r="N4" s="4">
        <v>12900</v>
      </c>
      <c r="O4" s="4">
        <v>9200</v>
      </c>
      <c r="P4" s="4">
        <v>0</v>
      </c>
      <c r="Q4" s="4">
        <v>2602</v>
      </c>
      <c r="R4" s="4">
        <v>0</v>
      </c>
      <c r="S4" s="4">
        <v>17348</v>
      </c>
      <c r="T4" s="4">
        <v>13900</v>
      </c>
      <c r="U4" s="18">
        <v>16249</v>
      </c>
      <c r="V4" s="18">
        <v>13761</v>
      </c>
      <c r="W4" s="18">
        <v>12025.45</v>
      </c>
      <c r="X4" s="18">
        <v>10984.8</v>
      </c>
      <c r="Y4" s="5">
        <f t="shared" si="1"/>
        <v>141220.25</v>
      </c>
      <c r="Z4" s="11"/>
      <c r="AA4" s="52">
        <f t="shared" si="2"/>
        <v>0</v>
      </c>
    </row>
    <row r="5" spans="1:27" x14ac:dyDescent="0.25">
      <c r="A5" s="28" t="s">
        <v>11</v>
      </c>
      <c r="B5" s="3" t="s">
        <v>12</v>
      </c>
      <c r="C5" s="18">
        <v>4733.67</v>
      </c>
      <c r="D5" s="18">
        <v>0</v>
      </c>
      <c r="E5" s="18">
        <v>0</v>
      </c>
      <c r="F5" s="18">
        <v>0</v>
      </c>
      <c r="G5" s="18">
        <v>0</v>
      </c>
      <c r="H5" s="5">
        <f t="shared" si="0"/>
        <v>4733.67</v>
      </c>
      <c r="I5" s="4">
        <v>1387.46</v>
      </c>
      <c r="J5" s="4">
        <v>3346.21</v>
      </c>
      <c r="K5" s="4">
        <v>0</v>
      </c>
      <c r="L5" s="4">
        <v>47.09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18">
        <v>0</v>
      </c>
      <c r="V5" s="18">
        <v>0</v>
      </c>
      <c r="W5" s="18">
        <v>0</v>
      </c>
      <c r="X5" s="18">
        <v>0</v>
      </c>
      <c r="Y5" s="5">
        <f t="shared" si="1"/>
        <v>4780.76</v>
      </c>
      <c r="Z5" s="11">
        <v>47</v>
      </c>
      <c r="AA5" s="52">
        <f t="shared" si="2"/>
        <v>-9.0000000000145519E-2</v>
      </c>
    </row>
    <row r="6" spans="1:27" x14ac:dyDescent="0.25">
      <c r="A6" s="28" t="s">
        <v>13</v>
      </c>
      <c r="B6" s="3" t="s">
        <v>14</v>
      </c>
      <c r="C6" s="18">
        <v>195797.23</v>
      </c>
      <c r="D6" s="18">
        <v>198925.3</v>
      </c>
      <c r="E6" s="18">
        <v>195915.6</v>
      </c>
      <c r="F6" s="18">
        <v>192734.9</v>
      </c>
      <c r="G6" s="18">
        <v>145434.96</v>
      </c>
      <c r="H6" s="5">
        <f t="shared" si="0"/>
        <v>928807.99</v>
      </c>
      <c r="I6" s="4">
        <v>45949.96</v>
      </c>
      <c r="J6" s="4">
        <v>67986.289999999994</v>
      </c>
      <c r="K6" s="4">
        <v>33095.42</v>
      </c>
      <c r="L6" s="4">
        <v>0</v>
      </c>
      <c r="M6" s="4">
        <v>49132.85</v>
      </c>
      <c r="N6" s="4">
        <v>373.5</v>
      </c>
      <c r="O6" s="4">
        <v>19920</v>
      </c>
      <c r="P6" s="4">
        <v>0</v>
      </c>
      <c r="Q6" s="4">
        <v>73705.52</v>
      </c>
      <c r="R6" s="4">
        <v>124878.19</v>
      </c>
      <c r="S6" s="4">
        <v>116679.78</v>
      </c>
      <c r="T6" s="4">
        <v>58271.19</v>
      </c>
      <c r="U6" s="18">
        <v>106580.82</v>
      </c>
      <c r="V6" s="18">
        <v>85808.790000000037</v>
      </c>
      <c r="W6" s="18">
        <v>74698.27</v>
      </c>
      <c r="X6" s="18">
        <v>71727.41</v>
      </c>
      <c r="Y6" s="5">
        <f t="shared" si="1"/>
        <v>928807.99000000011</v>
      </c>
      <c r="Z6" s="11"/>
      <c r="AA6" s="52">
        <f t="shared" si="2"/>
        <v>-1.1641532182693481E-10</v>
      </c>
    </row>
    <row r="7" spans="1:27" x14ac:dyDescent="0.25">
      <c r="A7" s="28" t="s">
        <v>15</v>
      </c>
      <c r="B7" s="3" t="s">
        <v>16</v>
      </c>
      <c r="C7" s="18">
        <v>33006.82</v>
      </c>
      <c r="D7" s="18">
        <v>12240</v>
      </c>
      <c r="E7" s="18">
        <v>32130</v>
      </c>
      <c r="F7" s="18">
        <v>474</v>
      </c>
      <c r="G7" s="18">
        <v>474</v>
      </c>
      <c r="H7" s="5">
        <f t="shared" si="0"/>
        <v>78324.820000000007</v>
      </c>
      <c r="I7" s="4">
        <v>0.95</v>
      </c>
      <c r="J7" s="4">
        <v>0</v>
      </c>
      <c r="K7" s="4">
        <v>32624.880000000001</v>
      </c>
      <c r="L7" s="4">
        <v>0</v>
      </c>
      <c r="M7" s="4">
        <v>10875.27</v>
      </c>
      <c r="N7" s="4">
        <v>46.74</v>
      </c>
      <c r="O7" s="4">
        <v>0</v>
      </c>
      <c r="P7" s="4">
        <v>4627.26</v>
      </c>
      <c r="Q7" s="4">
        <v>3280</v>
      </c>
      <c r="R7" s="4">
        <v>4286</v>
      </c>
      <c r="S7" s="4">
        <v>7803</v>
      </c>
      <c r="T7" s="4">
        <v>6885</v>
      </c>
      <c r="U7" s="18">
        <v>0</v>
      </c>
      <c r="V7" s="18">
        <v>34155.72</v>
      </c>
      <c r="W7" s="18">
        <v>474</v>
      </c>
      <c r="X7" s="18">
        <v>0</v>
      </c>
      <c r="Y7" s="5">
        <f t="shared" si="1"/>
        <v>105058.82</v>
      </c>
      <c r="Z7" s="11"/>
      <c r="AA7" s="52">
        <f t="shared" si="2"/>
        <v>-26734</v>
      </c>
    </row>
    <row r="8" spans="1:27" x14ac:dyDescent="0.25">
      <c r="A8" s="28" t="s">
        <v>17</v>
      </c>
      <c r="B8" s="3" t="s">
        <v>18</v>
      </c>
      <c r="C8" s="18">
        <v>1519255.22</v>
      </c>
      <c r="D8" s="18">
        <v>1685011.21</v>
      </c>
      <c r="E8" s="18">
        <v>1718305.41</v>
      </c>
      <c r="F8" s="18">
        <v>1787298.01</v>
      </c>
      <c r="G8" s="18">
        <v>2024930.9</v>
      </c>
      <c r="H8" s="5">
        <f t="shared" si="0"/>
        <v>8734800.75</v>
      </c>
      <c r="I8" s="4">
        <v>3766.17</v>
      </c>
      <c r="J8" s="4">
        <v>598581.53</v>
      </c>
      <c r="K8" s="4">
        <v>552755</v>
      </c>
      <c r="L8" s="4">
        <v>0</v>
      </c>
      <c r="M8" s="4">
        <v>395087.7</v>
      </c>
      <c r="N8" s="4">
        <v>282190.75</v>
      </c>
      <c r="O8" s="4">
        <v>501115.02</v>
      </c>
      <c r="P8" s="4">
        <v>33702.42</v>
      </c>
      <c r="Q8" s="4">
        <v>726127.31</v>
      </c>
      <c r="R8" s="4">
        <v>4161.3999999999996</v>
      </c>
      <c r="S8" s="4">
        <v>840489.36</v>
      </c>
      <c r="T8" s="4">
        <v>1006536.68</v>
      </c>
      <c r="U8" s="18">
        <v>906600.68</v>
      </c>
      <c r="V8" s="18">
        <v>868116.1400000006</v>
      </c>
      <c r="W8" s="18">
        <v>193467.51999999999</v>
      </c>
      <c r="X8" s="18">
        <v>1822103.07</v>
      </c>
      <c r="Y8" s="5">
        <f t="shared" si="1"/>
        <v>8734800.75</v>
      </c>
      <c r="Z8" s="11"/>
      <c r="AA8" s="52">
        <f t="shared" si="2"/>
        <v>0</v>
      </c>
    </row>
    <row r="9" spans="1:27" x14ac:dyDescent="0.25">
      <c r="A9" s="28" t="s">
        <v>19</v>
      </c>
      <c r="B9" s="3" t="s">
        <v>20</v>
      </c>
      <c r="C9" s="18">
        <v>3917.52</v>
      </c>
      <c r="D9" s="18">
        <v>0</v>
      </c>
      <c r="E9" s="18">
        <v>7981.44</v>
      </c>
      <c r="F9" s="18">
        <v>8494.0499999999993</v>
      </c>
      <c r="G9" s="18">
        <v>7494.75</v>
      </c>
      <c r="H9" s="5">
        <f t="shared" si="0"/>
        <v>27887.759999999998</v>
      </c>
      <c r="I9" s="4">
        <v>0</v>
      </c>
      <c r="J9" s="4">
        <v>0</v>
      </c>
      <c r="K9" s="4">
        <v>2938.14</v>
      </c>
      <c r="L9" s="4">
        <v>0</v>
      </c>
      <c r="M9" s="4">
        <v>4896.8999999999996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2068.56</v>
      </c>
      <c r="T9" s="4">
        <v>1995.36</v>
      </c>
      <c r="U9" s="18">
        <v>0</v>
      </c>
      <c r="V9" s="18">
        <v>0</v>
      </c>
      <c r="W9" s="18">
        <v>8494.0499999999993</v>
      </c>
      <c r="X9" s="18">
        <v>7494.75</v>
      </c>
      <c r="Y9" s="5">
        <f t="shared" si="1"/>
        <v>27887.759999999998</v>
      </c>
      <c r="Z9" s="11"/>
      <c r="AA9" s="52">
        <f t="shared" si="2"/>
        <v>0</v>
      </c>
    </row>
    <row r="10" spans="1:27" x14ac:dyDescent="0.25">
      <c r="A10" s="28" t="s">
        <v>21</v>
      </c>
      <c r="B10" s="3" t="s">
        <v>22</v>
      </c>
      <c r="C10" s="18">
        <v>0</v>
      </c>
      <c r="D10" s="18">
        <v>10790</v>
      </c>
      <c r="E10" s="18">
        <v>21117.56</v>
      </c>
      <c r="F10" s="18">
        <v>19153.25</v>
      </c>
      <c r="G10" s="18">
        <v>1205.82</v>
      </c>
      <c r="H10" s="5">
        <f t="shared" si="0"/>
        <v>52266.63</v>
      </c>
      <c r="I10" s="4">
        <v>2448.46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1494</v>
      </c>
      <c r="Q10" s="4">
        <v>6847.54</v>
      </c>
      <c r="R10" s="4">
        <v>0</v>
      </c>
      <c r="S10" s="4">
        <v>13967.52</v>
      </c>
      <c r="T10" s="4">
        <v>7150.04</v>
      </c>
      <c r="U10" s="18">
        <v>10326.1</v>
      </c>
      <c r="V10" s="18">
        <v>8827.1499999999942</v>
      </c>
      <c r="W10" s="18">
        <v>1165.8499999999999</v>
      </c>
      <c r="X10" s="18">
        <v>39.97</v>
      </c>
      <c r="Y10" s="5">
        <f t="shared" si="1"/>
        <v>52266.63</v>
      </c>
      <c r="Z10" s="11"/>
      <c r="AA10" s="52">
        <f t="shared" si="2"/>
        <v>0</v>
      </c>
    </row>
    <row r="11" spans="1:27" x14ac:dyDescent="0.25">
      <c r="A11" s="28" t="s">
        <v>23</v>
      </c>
      <c r="B11" s="3" t="s">
        <v>24</v>
      </c>
      <c r="C11" s="18">
        <v>100300.01</v>
      </c>
      <c r="D11" s="18">
        <v>134113</v>
      </c>
      <c r="E11" s="18">
        <v>173891.66</v>
      </c>
      <c r="F11" s="18">
        <v>146207.70000000001</v>
      </c>
      <c r="G11" s="18">
        <v>184791.72</v>
      </c>
      <c r="H11" s="5">
        <f t="shared" si="0"/>
        <v>739304.09000000008</v>
      </c>
      <c r="I11" s="4">
        <v>24256.59</v>
      </c>
      <c r="J11" s="4">
        <v>33783.54</v>
      </c>
      <c r="K11" s="4">
        <v>25329.02</v>
      </c>
      <c r="L11" s="4">
        <v>0</v>
      </c>
      <c r="M11" s="4">
        <v>20946.72</v>
      </c>
      <c r="N11" s="4">
        <v>38110</v>
      </c>
      <c r="O11" s="4">
        <v>30515.5</v>
      </c>
      <c r="P11" s="4">
        <v>0</v>
      </c>
      <c r="Q11" s="4">
        <v>65074.5</v>
      </c>
      <c r="R11" s="4">
        <v>0</v>
      </c>
      <c r="S11" s="4">
        <v>94233.38</v>
      </c>
      <c r="T11" s="4">
        <v>77094.66</v>
      </c>
      <c r="U11" s="18">
        <v>14408.31</v>
      </c>
      <c r="V11" s="18">
        <v>68590.020000000019</v>
      </c>
      <c r="W11" s="18">
        <v>166138.29999999999</v>
      </c>
      <c r="X11" s="18">
        <v>80823.55</v>
      </c>
      <c r="Y11" s="5">
        <f t="shared" si="1"/>
        <v>739304.09000000008</v>
      </c>
      <c r="Z11" s="11"/>
      <c r="AA11" s="52">
        <f t="shared" si="2"/>
        <v>0</v>
      </c>
    </row>
    <row r="12" spans="1:27" x14ac:dyDescent="0.25">
      <c r="A12" s="28" t="s">
        <v>25</v>
      </c>
      <c r="B12" s="3" t="s">
        <v>26</v>
      </c>
      <c r="C12" s="18">
        <v>803684.42</v>
      </c>
      <c r="D12" s="18">
        <v>1078643.93</v>
      </c>
      <c r="E12" s="18">
        <v>1163419.6000000001</v>
      </c>
      <c r="F12" s="18">
        <v>1298722.6399999999</v>
      </c>
      <c r="G12" s="18">
        <v>1269837.1499999999</v>
      </c>
      <c r="H12" s="5">
        <f t="shared" si="0"/>
        <v>5614307.7400000002</v>
      </c>
      <c r="I12" s="4">
        <v>166395.57999999999</v>
      </c>
      <c r="J12" s="4">
        <v>269842.01</v>
      </c>
      <c r="K12" s="4">
        <v>201840.52</v>
      </c>
      <c r="L12" s="4">
        <v>0</v>
      </c>
      <c r="M12" s="4">
        <v>0</v>
      </c>
      <c r="N12" s="4">
        <v>219244.5</v>
      </c>
      <c r="O12" s="4">
        <v>220927.33</v>
      </c>
      <c r="P12" s="4">
        <v>13008.17</v>
      </c>
      <c r="Q12" s="4">
        <v>631326.42000000004</v>
      </c>
      <c r="R12" s="4">
        <v>101606.89</v>
      </c>
      <c r="S12" s="4">
        <v>534380.24</v>
      </c>
      <c r="T12" s="4">
        <v>607925.15</v>
      </c>
      <c r="U12" s="18">
        <v>574185.52</v>
      </c>
      <c r="V12" s="18">
        <v>693800.54</v>
      </c>
      <c r="W12" s="18">
        <v>613411.17000000004</v>
      </c>
      <c r="X12" s="18">
        <v>766413.7</v>
      </c>
      <c r="Y12" s="5">
        <f t="shared" si="1"/>
        <v>5614307.7399999993</v>
      </c>
      <c r="Z12" s="11"/>
      <c r="AA12" s="52">
        <f t="shared" si="2"/>
        <v>9.3132257461547852E-10</v>
      </c>
    </row>
    <row r="13" spans="1:27" x14ac:dyDescent="0.25">
      <c r="A13" s="28" t="s">
        <v>27</v>
      </c>
      <c r="B13" s="3" t="s">
        <v>28</v>
      </c>
      <c r="C13" s="18">
        <v>0</v>
      </c>
      <c r="D13" s="18">
        <v>12284</v>
      </c>
      <c r="E13" s="18">
        <v>7482.6</v>
      </c>
      <c r="F13" s="18">
        <v>2748.18</v>
      </c>
      <c r="G13" s="18">
        <v>0</v>
      </c>
      <c r="H13" s="5">
        <f t="shared" si="0"/>
        <v>22514.78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8300</v>
      </c>
      <c r="R13" s="4">
        <v>3984</v>
      </c>
      <c r="S13" s="4">
        <v>2826.76</v>
      </c>
      <c r="T13" s="4">
        <v>0</v>
      </c>
      <c r="U13" s="18">
        <v>0</v>
      </c>
      <c r="V13" s="18">
        <v>7404.0199999999986</v>
      </c>
      <c r="W13" s="18">
        <v>0</v>
      </c>
      <c r="X13" s="18">
        <v>0</v>
      </c>
      <c r="Y13" s="5">
        <f t="shared" si="1"/>
        <v>22514.78</v>
      </c>
      <c r="Z13" s="11"/>
      <c r="AA13" s="52">
        <f t="shared" si="2"/>
        <v>0</v>
      </c>
    </row>
    <row r="14" spans="1:27" x14ac:dyDescent="0.25">
      <c r="A14" s="28" t="s">
        <v>29</v>
      </c>
      <c r="B14" s="3" t="s">
        <v>30</v>
      </c>
      <c r="C14" s="18">
        <v>356617.02</v>
      </c>
      <c r="D14" s="18">
        <v>446872</v>
      </c>
      <c r="E14" s="18">
        <v>310361.62</v>
      </c>
      <c r="F14" s="18">
        <v>236750.99</v>
      </c>
      <c r="G14" s="18">
        <v>267104.75</v>
      </c>
      <c r="H14" s="5">
        <f t="shared" si="0"/>
        <v>1617706.3800000001</v>
      </c>
      <c r="I14" s="4">
        <v>92327.09</v>
      </c>
      <c r="J14" s="4">
        <v>46541.11</v>
      </c>
      <c r="K14" s="4">
        <v>146590.76</v>
      </c>
      <c r="L14" s="4">
        <v>0</v>
      </c>
      <c r="M14" s="4">
        <v>62670.1</v>
      </c>
      <c r="N14" s="4">
        <v>158945</v>
      </c>
      <c r="O14" s="4">
        <v>97608</v>
      </c>
      <c r="P14" s="4">
        <v>0</v>
      </c>
      <c r="Q14" s="4">
        <v>174217</v>
      </c>
      <c r="R14" s="4">
        <v>0</v>
      </c>
      <c r="S14" s="4">
        <v>172891.58</v>
      </c>
      <c r="T14" s="4">
        <v>29326.99</v>
      </c>
      <c r="U14" s="18">
        <v>258978.27</v>
      </c>
      <c r="V14" s="18">
        <v>108175.1100000001</v>
      </c>
      <c r="W14" s="18">
        <v>154765.62</v>
      </c>
      <c r="X14" s="18">
        <v>114669.75</v>
      </c>
      <c r="Y14" s="5">
        <f t="shared" si="1"/>
        <v>1617706.38</v>
      </c>
      <c r="Z14" s="11"/>
      <c r="AA14" s="52">
        <f t="shared" si="2"/>
        <v>2.3283064365386963E-10</v>
      </c>
    </row>
    <row r="15" spans="1:27" x14ac:dyDescent="0.25">
      <c r="A15" s="28" t="s">
        <v>31</v>
      </c>
      <c r="B15" s="3" t="s">
        <v>32</v>
      </c>
      <c r="C15" s="18">
        <v>14507.4</v>
      </c>
      <c r="D15" s="18">
        <v>24028.5</v>
      </c>
      <c r="E15" s="18">
        <v>7482.6</v>
      </c>
      <c r="F15" s="18">
        <v>6245.76</v>
      </c>
      <c r="G15" s="18">
        <v>0</v>
      </c>
      <c r="H15" s="5">
        <f t="shared" si="0"/>
        <v>52264.26</v>
      </c>
      <c r="I15" s="4">
        <v>5094.57</v>
      </c>
      <c r="J15" s="4">
        <v>0</v>
      </c>
      <c r="K15" s="4">
        <v>10543.51</v>
      </c>
      <c r="L15" s="4">
        <v>0</v>
      </c>
      <c r="M15" s="4">
        <v>6681.71</v>
      </c>
      <c r="N15" s="4">
        <v>10084.5</v>
      </c>
      <c r="O15" s="4">
        <v>3984</v>
      </c>
      <c r="P15" s="4">
        <v>0</v>
      </c>
      <c r="Q15" s="4">
        <v>5478</v>
      </c>
      <c r="R15" s="4">
        <v>0</v>
      </c>
      <c r="S15" s="4">
        <v>159.06</v>
      </c>
      <c r="T15" s="4">
        <v>3990.72</v>
      </c>
      <c r="U15" s="18">
        <v>0</v>
      </c>
      <c r="V15" s="18">
        <v>2535.8099999999977</v>
      </c>
      <c r="W15" s="18">
        <v>3712.38</v>
      </c>
      <c r="X15" s="18">
        <v>0</v>
      </c>
      <c r="Y15" s="5">
        <f t="shared" si="1"/>
        <v>52264.259999999995</v>
      </c>
      <c r="Z15" s="11"/>
      <c r="AA15" s="52">
        <f t="shared" si="2"/>
        <v>7.2759576141834259E-12</v>
      </c>
    </row>
    <row r="16" spans="1:27" x14ac:dyDescent="0.25">
      <c r="A16" s="28" t="s">
        <v>33</v>
      </c>
      <c r="B16" s="3" t="s">
        <v>34</v>
      </c>
      <c r="C16" s="18">
        <v>468213.12</v>
      </c>
      <c r="D16" s="18">
        <v>611589.66</v>
      </c>
      <c r="E16" s="18">
        <v>770953.5</v>
      </c>
      <c r="F16" s="18">
        <v>607678.34</v>
      </c>
      <c r="G16" s="18">
        <v>669980.94999999995</v>
      </c>
      <c r="H16" s="5">
        <f t="shared" si="0"/>
        <v>3128415.5700000003</v>
      </c>
      <c r="I16" s="4">
        <v>812.34</v>
      </c>
      <c r="J16" s="4">
        <v>1827.66</v>
      </c>
      <c r="K16" s="4">
        <v>353190</v>
      </c>
      <c r="L16" s="4">
        <v>0</v>
      </c>
      <c r="M16" s="4">
        <v>118610</v>
      </c>
      <c r="N16" s="4">
        <v>59540.639999999999</v>
      </c>
      <c r="O16" s="4">
        <v>39086.6</v>
      </c>
      <c r="P16" s="4">
        <v>111318.39999999999</v>
      </c>
      <c r="Q16" s="4">
        <v>9529.86</v>
      </c>
      <c r="R16" s="4">
        <v>363137.34</v>
      </c>
      <c r="S16" s="4">
        <v>286307.25</v>
      </c>
      <c r="T16" s="4">
        <v>404386.05</v>
      </c>
      <c r="U16" s="18">
        <v>309069.09999999998</v>
      </c>
      <c r="V16" s="18">
        <v>357448.24</v>
      </c>
      <c r="W16" s="18">
        <v>310921.2</v>
      </c>
      <c r="X16" s="18">
        <v>403230.89</v>
      </c>
      <c r="Y16" s="5">
        <f t="shared" si="1"/>
        <v>3128415.5700000008</v>
      </c>
      <c r="Z16" s="11"/>
      <c r="AA16" s="52">
        <f t="shared" si="2"/>
        <v>-4.6566128730773926E-10</v>
      </c>
    </row>
    <row r="17" spans="1:27" x14ac:dyDescent="0.25">
      <c r="A17" s="28" t="s">
        <v>35</v>
      </c>
      <c r="B17" s="3" t="s">
        <v>36</v>
      </c>
      <c r="C17" s="18">
        <v>696032.55</v>
      </c>
      <c r="D17" s="18">
        <v>766806.29</v>
      </c>
      <c r="E17" s="18">
        <v>800033.87</v>
      </c>
      <c r="F17" s="18">
        <v>903640.34</v>
      </c>
      <c r="G17" s="18">
        <v>943246.54</v>
      </c>
      <c r="H17" s="5">
        <f t="shared" si="0"/>
        <v>4109759.59</v>
      </c>
      <c r="I17" s="4">
        <v>10663.44</v>
      </c>
      <c r="J17" s="4">
        <v>282155.71000000002</v>
      </c>
      <c r="K17" s="4">
        <v>211312.42</v>
      </c>
      <c r="L17" s="4">
        <v>0</v>
      </c>
      <c r="M17" s="4">
        <v>168446.24</v>
      </c>
      <c r="N17" s="4">
        <v>199650.5</v>
      </c>
      <c r="O17" s="4">
        <v>73332.58</v>
      </c>
      <c r="P17" s="4">
        <v>205.42</v>
      </c>
      <c r="Q17" s="4">
        <v>481414</v>
      </c>
      <c r="R17" s="4">
        <v>5204.5600000000004</v>
      </c>
      <c r="S17" s="4">
        <v>311173.92</v>
      </c>
      <c r="T17" s="4">
        <v>338399.09</v>
      </c>
      <c r="U17" s="18">
        <v>452491.39</v>
      </c>
      <c r="V17" s="18">
        <v>618180.04999999981</v>
      </c>
      <c r="W17" s="18">
        <v>415649.37</v>
      </c>
      <c r="X17" s="18">
        <v>541480.9</v>
      </c>
      <c r="Y17" s="5">
        <f t="shared" si="1"/>
        <v>4109759.59</v>
      </c>
      <c r="Z17" s="11"/>
      <c r="AA17" s="52">
        <f t="shared" si="2"/>
        <v>0</v>
      </c>
    </row>
    <row r="18" spans="1:27" x14ac:dyDescent="0.25">
      <c r="A18" s="28" t="s">
        <v>37</v>
      </c>
      <c r="B18" s="3" t="s">
        <v>38</v>
      </c>
      <c r="C18" s="18">
        <v>450205.48</v>
      </c>
      <c r="D18" s="18">
        <v>445710</v>
      </c>
      <c r="E18" s="18">
        <v>566281.51</v>
      </c>
      <c r="F18" s="18">
        <v>474168.45</v>
      </c>
      <c r="G18" s="18">
        <v>11991.6</v>
      </c>
      <c r="H18" s="5">
        <f t="shared" si="0"/>
        <v>1948357.04</v>
      </c>
      <c r="I18" s="4">
        <v>138337.71</v>
      </c>
      <c r="J18" s="4">
        <v>216786.25</v>
      </c>
      <c r="K18" s="4">
        <v>24213.43</v>
      </c>
      <c r="L18" s="4">
        <v>0</v>
      </c>
      <c r="M18" s="4">
        <v>110451.35</v>
      </c>
      <c r="N18" s="4">
        <v>54614</v>
      </c>
      <c r="O18" s="4">
        <v>188244</v>
      </c>
      <c r="P18" s="4">
        <v>0</v>
      </c>
      <c r="Q18" s="4">
        <v>0</v>
      </c>
      <c r="R18" s="4">
        <v>160511.35</v>
      </c>
      <c r="S18" s="4">
        <v>291067.98</v>
      </c>
      <c r="T18" s="4">
        <v>275445.78999999998</v>
      </c>
      <c r="U18" s="18">
        <v>264065.32</v>
      </c>
      <c r="V18" s="18">
        <v>218160.14000000013</v>
      </c>
      <c r="W18" s="18">
        <v>17903.009999999998</v>
      </c>
      <c r="X18" s="18">
        <v>0</v>
      </c>
      <c r="Y18" s="5">
        <f t="shared" si="1"/>
        <v>1959800.33</v>
      </c>
      <c r="Z18" s="11"/>
      <c r="AA18" s="52">
        <f t="shared" si="2"/>
        <v>-11443.290000000037</v>
      </c>
    </row>
    <row r="19" spans="1:27" x14ac:dyDescent="0.25">
      <c r="A19" s="28" t="s">
        <v>39</v>
      </c>
      <c r="B19" s="3" t="s">
        <v>40</v>
      </c>
      <c r="C19" s="18">
        <v>979.38</v>
      </c>
      <c r="D19" s="18">
        <v>12948</v>
      </c>
      <c r="E19" s="18">
        <v>0</v>
      </c>
      <c r="F19" s="18">
        <v>0</v>
      </c>
      <c r="G19" s="18">
        <v>0</v>
      </c>
      <c r="H19" s="5">
        <f t="shared" si="0"/>
        <v>13927.38</v>
      </c>
      <c r="I19" s="4">
        <v>979.38</v>
      </c>
      <c r="J19" s="4">
        <v>0</v>
      </c>
      <c r="K19" s="4">
        <v>1591.51</v>
      </c>
      <c r="L19" s="4">
        <v>0</v>
      </c>
      <c r="M19" s="4">
        <v>856.94</v>
      </c>
      <c r="N19" s="4">
        <v>6474</v>
      </c>
      <c r="O19" s="4">
        <v>6474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18">
        <v>0</v>
      </c>
      <c r="V19" s="18">
        <v>0</v>
      </c>
      <c r="W19" s="18">
        <v>0</v>
      </c>
      <c r="X19" s="18">
        <v>0</v>
      </c>
      <c r="Y19" s="5">
        <f t="shared" si="1"/>
        <v>16375.83</v>
      </c>
      <c r="Z19" s="11">
        <v>2448.4499999999998</v>
      </c>
      <c r="AA19" s="52">
        <f t="shared" si="2"/>
        <v>-9.0949470177292824E-13</v>
      </c>
    </row>
    <row r="20" spans="1:27" x14ac:dyDescent="0.25">
      <c r="A20" s="28" t="s">
        <v>41</v>
      </c>
      <c r="B20" s="3" t="s">
        <v>42</v>
      </c>
      <c r="C20" s="18">
        <v>1594364.21</v>
      </c>
      <c r="D20" s="18">
        <v>3115026.49</v>
      </c>
      <c r="E20" s="18">
        <v>4192122.51</v>
      </c>
      <c r="F20" s="18">
        <v>5169467.25</v>
      </c>
      <c r="G20" s="18">
        <v>5864891.0300000003</v>
      </c>
      <c r="H20" s="5">
        <f t="shared" si="0"/>
        <v>19935871.490000002</v>
      </c>
      <c r="I20" s="4">
        <v>40226.29</v>
      </c>
      <c r="J20" s="4">
        <v>513976.95</v>
      </c>
      <c r="K20" s="4">
        <v>702102.87</v>
      </c>
      <c r="L20" s="4">
        <v>0</v>
      </c>
      <c r="M20" s="4">
        <v>411219.67</v>
      </c>
      <c r="N20" s="4">
        <v>605987.06999999995</v>
      </c>
      <c r="O20" s="4">
        <v>714450.13</v>
      </c>
      <c r="P20" s="4">
        <v>49779.55</v>
      </c>
      <c r="Q20" s="4">
        <v>1479561.93</v>
      </c>
      <c r="R20" s="4">
        <v>178815.57</v>
      </c>
      <c r="S20" s="4">
        <v>2241762.67</v>
      </c>
      <c r="T20" s="4">
        <v>1717847.02</v>
      </c>
      <c r="U20" s="18">
        <v>2239143.2999999998</v>
      </c>
      <c r="V20" s="18">
        <v>3211562.09</v>
      </c>
      <c r="W20" s="18">
        <v>2938963.6</v>
      </c>
      <c r="X20" s="18">
        <v>2890472.78</v>
      </c>
      <c r="Y20" s="5">
        <f t="shared" si="1"/>
        <v>19935871.490000002</v>
      </c>
      <c r="Z20" s="11"/>
      <c r="AA20" s="52">
        <f t="shared" si="2"/>
        <v>0</v>
      </c>
    </row>
    <row r="21" spans="1:27" x14ac:dyDescent="0.25">
      <c r="A21" s="28" t="s">
        <v>43</v>
      </c>
      <c r="B21" s="3" t="s">
        <v>44</v>
      </c>
      <c r="C21" s="18">
        <v>2832520.47</v>
      </c>
      <c r="D21" s="18">
        <v>3336992.75</v>
      </c>
      <c r="E21" s="18">
        <v>3596153.11</v>
      </c>
      <c r="F21" s="18">
        <v>3411113.81</v>
      </c>
      <c r="G21" s="18">
        <v>2882874.95</v>
      </c>
      <c r="H21" s="5">
        <f t="shared" si="0"/>
        <v>16059655.09</v>
      </c>
      <c r="I21" s="4">
        <v>78592.160000000003</v>
      </c>
      <c r="J21" s="4">
        <v>1203647.8799999999</v>
      </c>
      <c r="K21" s="4">
        <v>898536.23</v>
      </c>
      <c r="L21" s="4">
        <v>0</v>
      </c>
      <c r="M21" s="4">
        <v>692496.75</v>
      </c>
      <c r="N21" s="4">
        <v>502848.5</v>
      </c>
      <c r="O21" s="4">
        <v>1394034.5</v>
      </c>
      <c r="P21" s="4">
        <v>5265</v>
      </c>
      <c r="Q21" s="4">
        <v>401086.15</v>
      </c>
      <c r="R21" s="4">
        <v>969106.09</v>
      </c>
      <c r="S21" s="4">
        <v>3082307.95</v>
      </c>
      <c r="T21" s="4">
        <v>399088.58</v>
      </c>
      <c r="U21" s="18">
        <v>2298109.42</v>
      </c>
      <c r="V21" s="18">
        <v>1178376.1399999987</v>
      </c>
      <c r="W21" s="18">
        <v>2104644.7400000002</v>
      </c>
      <c r="X21" s="18">
        <v>851515</v>
      </c>
      <c r="Y21" s="5">
        <f t="shared" si="1"/>
        <v>16059655.09</v>
      </c>
      <c r="Z21" s="11"/>
      <c r="AA21" s="52">
        <f t="shared" si="2"/>
        <v>0</v>
      </c>
    </row>
    <row r="22" spans="1:27" x14ac:dyDescent="0.25">
      <c r="A22" s="28" t="s">
        <v>45</v>
      </c>
      <c r="B22" s="3" t="s">
        <v>46</v>
      </c>
      <c r="C22" s="18">
        <v>0</v>
      </c>
      <c r="D22" s="18">
        <v>8574.5</v>
      </c>
      <c r="E22" s="18">
        <v>8052.26</v>
      </c>
      <c r="F22" s="18">
        <v>8327.5</v>
      </c>
      <c r="G22" s="18">
        <v>22151.16</v>
      </c>
      <c r="H22" s="5">
        <f t="shared" si="0"/>
        <v>47105.42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5720</v>
      </c>
      <c r="P22" s="4">
        <v>0</v>
      </c>
      <c r="Q22" s="4">
        <v>2730</v>
      </c>
      <c r="R22" s="4">
        <v>123</v>
      </c>
      <c r="S22" s="4">
        <v>5720</v>
      </c>
      <c r="T22" s="4">
        <v>738</v>
      </c>
      <c r="U22" s="18">
        <v>8327.5</v>
      </c>
      <c r="V22" s="18">
        <v>1602</v>
      </c>
      <c r="W22" s="18">
        <v>13077.46</v>
      </c>
      <c r="X22" s="18">
        <v>9067.4599999999991</v>
      </c>
      <c r="Y22" s="5">
        <f t="shared" si="1"/>
        <v>47105.42</v>
      </c>
      <c r="Z22" s="11"/>
      <c r="AA22" s="52">
        <f t="shared" si="2"/>
        <v>0</v>
      </c>
    </row>
    <row r="23" spans="1:27" x14ac:dyDescent="0.25">
      <c r="A23" s="28" t="s">
        <v>47</v>
      </c>
      <c r="B23" s="3" t="s">
        <v>48</v>
      </c>
      <c r="C23" s="18">
        <v>1677938.1</v>
      </c>
      <c r="D23" s="18">
        <v>2075038.18</v>
      </c>
      <c r="E23" s="18">
        <v>1842778.39</v>
      </c>
      <c r="F23" s="18">
        <v>1983571.61</v>
      </c>
      <c r="G23" s="18">
        <v>2019116.31</v>
      </c>
      <c r="H23" s="5">
        <f t="shared" si="0"/>
        <v>9598442.5899999999</v>
      </c>
      <c r="I23" s="4">
        <v>465049.75</v>
      </c>
      <c r="J23" s="4">
        <v>30847.32</v>
      </c>
      <c r="K23" s="4">
        <v>625166.38</v>
      </c>
      <c r="L23" s="4">
        <v>0</v>
      </c>
      <c r="M23" s="4">
        <v>374178.24</v>
      </c>
      <c r="N23" s="4">
        <v>560665</v>
      </c>
      <c r="O23" s="4">
        <v>521273.34</v>
      </c>
      <c r="P23" s="4">
        <v>158043.20000000001</v>
      </c>
      <c r="Q23" s="4">
        <v>980748.03</v>
      </c>
      <c r="R23" s="4">
        <v>33030.980000000003</v>
      </c>
      <c r="S23" s="4">
        <v>988605.77</v>
      </c>
      <c r="T23" s="4">
        <v>849539.27</v>
      </c>
      <c r="U23" s="18">
        <v>996931.16</v>
      </c>
      <c r="V23" s="18">
        <v>985158.00999999978</v>
      </c>
      <c r="W23" s="18">
        <v>939791.11</v>
      </c>
      <c r="X23" s="18">
        <v>1089415.03</v>
      </c>
      <c r="Y23" s="5">
        <f t="shared" si="1"/>
        <v>9598442.589999998</v>
      </c>
      <c r="Z23" s="11"/>
      <c r="AA23" s="52">
        <f t="shared" si="2"/>
        <v>1.862645149230957E-9</v>
      </c>
    </row>
    <row r="24" spans="1:27" x14ac:dyDescent="0.25">
      <c r="A24" s="28" t="s">
        <v>49</v>
      </c>
      <c r="B24" s="3" t="s">
        <v>50</v>
      </c>
      <c r="C24" s="18">
        <v>468378.05</v>
      </c>
      <c r="D24" s="18">
        <v>627244</v>
      </c>
      <c r="E24" s="18">
        <v>653227.9</v>
      </c>
      <c r="F24" s="18">
        <v>746364.9</v>
      </c>
      <c r="G24" s="18">
        <v>918466.66</v>
      </c>
      <c r="H24" s="5">
        <f t="shared" si="0"/>
        <v>3413681.5100000002</v>
      </c>
      <c r="I24" s="4">
        <v>130759.93</v>
      </c>
      <c r="J24" s="4">
        <v>178784.85</v>
      </c>
      <c r="K24" s="4">
        <v>91590.13</v>
      </c>
      <c r="L24" s="4">
        <v>0</v>
      </c>
      <c r="M24" s="4">
        <v>133716.44</v>
      </c>
      <c r="N24" s="4">
        <v>142846.5</v>
      </c>
      <c r="O24" s="4">
        <v>69203</v>
      </c>
      <c r="P24" s="4">
        <v>369</v>
      </c>
      <c r="Q24" s="4">
        <v>85507.31</v>
      </c>
      <c r="R24" s="4">
        <v>31293.19</v>
      </c>
      <c r="S24" s="4">
        <v>212961.04</v>
      </c>
      <c r="T24" s="4">
        <v>253.89</v>
      </c>
      <c r="U24" s="18">
        <v>503041.79</v>
      </c>
      <c r="V24" s="18">
        <v>179155.62999999989</v>
      </c>
      <c r="W24" s="18">
        <v>1142051.05</v>
      </c>
      <c r="X24" s="18">
        <v>512147.76</v>
      </c>
      <c r="Y24" s="5">
        <f t="shared" si="1"/>
        <v>3413681.51</v>
      </c>
      <c r="Z24" s="11"/>
      <c r="AA24" s="52">
        <f t="shared" si="2"/>
        <v>4.6566128730773926E-10</v>
      </c>
    </row>
    <row r="25" spans="1:27" x14ac:dyDescent="0.25">
      <c r="A25" s="28" t="s">
        <v>51</v>
      </c>
      <c r="B25" s="3" t="s">
        <v>52</v>
      </c>
      <c r="C25" s="18">
        <v>13548.09</v>
      </c>
      <c r="D25" s="18">
        <v>3652</v>
      </c>
      <c r="E25" s="18">
        <v>41902.559999999998</v>
      </c>
      <c r="F25" s="18">
        <v>26148.91</v>
      </c>
      <c r="G25" s="18">
        <v>0</v>
      </c>
      <c r="H25" s="5">
        <f t="shared" si="0"/>
        <v>85251.56</v>
      </c>
      <c r="I25" s="4">
        <v>4325.6000000000004</v>
      </c>
      <c r="J25" s="4">
        <v>1060.99</v>
      </c>
      <c r="K25" s="4">
        <v>5509.03</v>
      </c>
      <c r="L25" s="4">
        <v>0</v>
      </c>
      <c r="M25" s="4">
        <v>3631.85</v>
      </c>
      <c r="N25" s="4">
        <v>0</v>
      </c>
      <c r="O25" s="4">
        <v>0</v>
      </c>
      <c r="P25" s="4">
        <v>0</v>
      </c>
      <c r="Q25" s="4">
        <v>2656</v>
      </c>
      <c r="R25" s="4">
        <v>16.62</v>
      </c>
      <c r="S25" s="4">
        <v>21117.56</v>
      </c>
      <c r="T25" s="4">
        <v>0</v>
      </c>
      <c r="U25" s="18">
        <v>20785</v>
      </c>
      <c r="V25" s="18">
        <v>26815.109999999993</v>
      </c>
      <c r="W25" s="18">
        <v>0</v>
      </c>
      <c r="X25" s="18">
        <v>0</v>
      </c>
      <c r="Y25" s="5">
        <f t="shared" si="1"/>
        <v>85917.759999999995</v>
      </c>
      <c r="Z25" s="11"/>
      <c r="AA25" s="52">
        <f t="shared" si="2"/>
        <v>-666.19999999999709</v>
      </c>
    </row>
    <row r="26" spans="1:27" x14ac:dyDescent="0.25">
      <c r="A26" s="28" t="s">
        <v>53</v>
      </c>
      <c r="B26" s="3" t="s">
        <v>54</v>
      </c>
      <c r="C26" s="18">
        <v>61048.02</v>
      </c>
      <c r="D26" s="18">
        <v>60092</v>
      </c>
      <c r="E26" s="18">
        <v>38576.959999999999</v>
      </c>
      <c r="F26" s="18">
        <v>48299.51</v>
      </c>
      <c r="G26" s="18">
        <v>47966.42</v>
      </c>
      <c r="H26" s="5">
        <f t="shared" si="0"/>
        <v>255982.90999999997</v>
      </c>
      <c r="I26" s="4">
        <v>23260.29</v>
      </c>
      <c r="J26" s="4">
        <v>0</v>
      </c>
      <c r="K26" s="4">
        <v>22893.02</v>
      </c>
      <c r="L26" s="4">
        <v>0</v>
      </c>
      <c r="M26" s="4">
        <v>15384.4</v>
      </c>
      <c r="N26" s="4">
        <v>2988</v>
      </c>
      <c r="O26" s="4">
        <v>31042</v>
      </c>
      <c r="P26" s="4">
        <v>0</v>
      </c>
      <c r="Q26" s="4">
        <v>25066</v>
      </c>
      <c r="R26" s="4">
        <v>506.31</v>
      </c>
      <c r="S26" s="4">
        <v>19454.759999999998</v>
      </c>
      <c r="T26" s="4">
        <v>19122.2</v>
      </c>
      <c r="U26" s="18">
        <v>25648.7</v>
      </c>
      <c r="V26" s="18">
        <v>22650.809999999998</v>
      </c>
      <c r="W26" s="18">
        <v>28480.07</v>
      </c>
      <c r="X26" s="18">
        <v>19486.349999999999</v>
      </c>
      <c r="Y26" s="5">
        <f t="shared" si="1"/>
        <v>255982.91000000003</v>
      </c>
      <c r="Z26" s="11"/>
      <c r="AA26" s="52">
        <f t="shared" si="2"/>
        <v>-5.8207660913467407E-11</v>
      </c>
    </row>
    <row r="27" spans="1:27" x14ac:dyDescent="0.25">
      <c r="A27" s="28" t="s">
        <v>55</v>
      </c>
      <c r="B27" s="3" t="s">
        <v>56</v>
      </c>
      <c r="C27" s="18">
        <v>45214.97</v>
      </c>
      <c r="D27" s="18">
        <v>94659.5</v>
      </c>
      <c r="E27" s="18">
        <v>144206.32999999999</v>
      </c>
      <c r="F27" s="18">
        <v>138032.07</v>
      </c>
      <c r="G27" s="18">
        <v>145570.85999999999</v>
      </c>
      <c r="H27" s="5">
        <f t="shared" si="0"/>
        <v>567683.73</v>
      </c>
      <c r="I27" s="4">
        <v>13303.33</v>
      </c>
      <c r="J27" s="4">
        <v>4325.5200000000004</v>
      </c>
      <c r="K27" s="4">
        <v>22281.1</v>
      </c>
      <c r="L27" s="4">
        <v>0</v>
      </c>
      <c r="M27" s="4">
        <v>8406.39</v>
      </c>
      <c r="N27" s="4">
        <v>23074</v>
      </c>
      <c r="O27" s="4">
        <v>18924</v>
      </c>
      <c r="P27" s="4">
        <v>1826</v>
      </c>
      <c r="Q27" s="4">
        <v>47484.31</v>
      </c>
      <c r="R27" s="4">
        <v>266.32</v>
      </c>
      <c r="S27" s="4">
        <v>46392.12</v>
      </c>
      <c r="T27" s="4">
        <v>96566.97</v>
      </c>
      <c r="U27" s="18">
        <v>68076.12</v>
      </c>
      <c r="V27" s="18">
        <v>67533.19</v>
      </c>
      <c r="W27" s="18">
        <v>53120.28</v>
      </c>
      <c r="X27" s="18">
        <v>96104.08</v>
      </c>
      <c r="Y27" s="5">
        <f t="shared" si="1"/>
        <v>567683.73</v>
      </c>
      <c r="Z27" s="11"/>
      <c r="AA27" s="52">
        <f t="shared" si="2"/>
        <v>0</v>
      </c>
    </row>
    <row r="28" spans="1:27" x14ac:dyDescent="0.25">
      <c r="A28" s="28" t="s">
        <v>57</v>
      </c>
      <c r="B28" s="3" t="s">
        <v>58</v>
      </c>
      <c r="C28" s="18">
        <v>456155.48</v>
      </c>
      <c r="D28" s="18">
        <v>397827.31</v>
      </c>
      <c r="E28" s="18">
        <v>446302.18</v>
      </c>
      <c r="F28" s="18">
        <v>247294.45</v>
      </c>
      <c r="G28" s="18">
        <v>400323.72</v>
      </c>
      <c r="H28" s="5">
        <f t="shared" si="0"/>
        <v>1947903.14</v>
      </c>
      <c r="I28" s="4">
        <v>54582.25</v>
      </c>
      <c r="J28" s="4">
        <v>91637.61</v>
      </c>
      <c r="K28" s="4">
        <v>208639.31</v>
      </c>
      <c r="L28" s="4">
        <v>0</v>
      </c>
      <c r="M28" s="4">
        <v>110083.82</v>
      </c>
      <c r="N28" s="4">
        <v>77065.5</v>
      </c>
      <c r="O28" s="4">
        <v>0</v>
      </c>
      <c r="P28" s="4">
        <v>0</v>
      </c>
      <c r="Q28" s="4">
        <v>61348.94</v>
      </c>
      <c r="R28" s="4">
        <v>251951.94</v>
      </c>
      <c r="S28" s="4">
        <v>174814.61</v>
      </c>
      <c r="T28" s="4">
        <v>271521.90999999997</v>
      </c>
      <c r="U28" s="18">
        <v>252976.78</v>
      </c>
      <c r="V28" s="18">
        <v>76944.580000000075</v>
      </c>
      <c r="W28" s="18">
        <v>282604.79999999999</v>
      </c>
      <c r="X28" s="18">
        <v>33731.089999999997</v>
      </c>
      <c r="Y28" s="5">
        <f t="shared" si="1"/>
        <v>1947903.1400000001</v>
      </c>
      <c r="Z28" s="11"/>
      <c r="AA28" s="52">
        <f t="shared" si="2"/>
        <v>-2.3283064365386963E-10</v>
      </c>
    </row>
    <row r="29" spans="1:27" x14ac:dyDescent="0.25">
      <c r="A29" s="28" t="s">
        <v>59</v>
      </c>
      <c r="B29" s="3" t="s">
        <v>60</v>
      </c>
      <c r="C29" s="18">
        <v>396899.37</v>
      </c>
      <c r="D29" s="18">
        <v>443981.66</v>
      </c>
      <c r="E29" s="18">
        <v>1003116.24</v>
      </c>
      <c r="F29" s="18">
        <v>842591.98</v>
      </c>
      <c r="G29" s="18">
        <v>797645.75</v>
      </c>
      <c r="H29" s="5">
        <f t="shared" si="0"/>
        <v>3484235</v>
      </c>
      <c r="I29" s="4">
        <v>94658.03</v>
      </c>
      <c r="J29" s="4">
        <v>27284.06</v>
      </c>
      <c r="K29" s="4">
        <v>208925.89</v>
      </c>
      <c r="L29" s="4">
        <v>0</v>
      </c>
      <c r="M29" s="4">
        <v>80308.17</v>
      </c>
      <c r="N29" s="4">
        <v>83973</v>
      </c>
      <c r="O29" s="4">
        <v>337733.42</v>
      </c>
      <c r="P29" s="4">
        <v>564.4</v>
      </c>
      <c r="Q29" s="4">
        <v>0</v>
      </c>
      <c r="R29" s="4">
        <v>0</v>
      </c>
      <c r="S29" s="4">
        <v>601993.81999999995</v>
      </c>
      <c r="T29" s="4">
        <v>374317.14</v>
      </c>
      <c r="U29" s="18">
        <v>638589.86</v>
      </c>
      <c r="V29" s="18">
        <v>353845.7799999998</v>
      </c>
      <c r="W29" s="18">
        <v>459740.79</v>
      </c>
      <c r="X29" s="18">
        <v>222300.64</v>
      </c>
      <c r="Y29" s="5">
        <f t="shared" si="1"/>
        <v>3484235</v>
      </c>
      <c r="Z29" s="11"/>
      <c r="AA29" s="52">
        <f t="shared" si="2"/>
        <v>0</v>
      </c>
    </row>
    <row r="30" spans="1:27" x14ac:dyDescent="0.25">
      <c r="A30" s="28" t="s">
        <v>61</v>
      </c>
      <c r="B30" s="3" t="s">
        <v>62</v>
      </c>
      <c r="C30" s="18">
        <v>83736.990000000005</v>
      </c>
      <c r="D30" s="18">
        <v>111884</v>
      </c>
      <c r="E30" s="18">
        <v>111407.6</v>
      </c>
      <c r="F30" s="18">
        <v>111088.85</v>
      </c>
      <c r="G30" s="18">
        <v>59958</v>
      </c>
      <c r="H30" s="5">
        <f t="shared" si="0"/>
        <v>478075.43999999994</v>
      </c>
      <c r="I30" s="4">
        <v>21138.29</v>
      </c>
      <c r="J30" s="4">
        <v>0</v>
      </c>
      <c r="K30" s="4">
        <v>41542.050000000003</v>
      </c>
      <c r="L30" s="4">
        <v>6114.88</v>
      </c>
      <c r="M30" s="4">
        <v>14941.77</v>
      </c>
      <c r="N30" s="4">
        <v>36022</v>
      </c>
      <c r="O30" s="4">
        <v>6806</v>
      </c>
      <c r="P30" s="4">
        <v>0</v>
      </c>
      <c r="Q30" s="4">
        <v>54282</v>
      </c>
      <c r="R30" s="4">
        <v>10292</v>
      </c>
      <c r="S30" s="4">
        <v>63518.96</v>
      </c>
      <c r="T30" s="4">
        <v>52370.64</v>
      </c>
      <c r="U30" s="18">
        <v>61290.400000000001</v>
      </c>
      <c r="V30" s="18">
        <v>41470.950000000012</v>
      </c>
      <c r="W30" s="18">
        <v>42636.800000000003</v>
      </c>
      <c r="X30" s="18">
        <v>25648.7</v>
      </c>
      <c r="Y30" s="5">
        <f t="shared" si="1"/>
        <v>478075.44</v>
      </c>
      <c r="Z30" s="11"/>
      <c r="AA30" s="52">
        <f t="shared" si="2"/>
        <v>-5.8207660913467407E-11</v>
      </c>
    </row>
    <row r="31" spans="1:27" x14ac:dyDescent="0.25">
      <c r="A31" s="28" t="s">
        <v>63</v>
      </c>
      <c r="B31" s="3" t="s">
        <v>64</v>
      </c>
      <c r="C31" s="18">
        <v>1938742.11</v>
      </c>
      <c r="D31" s="18">
        <v>1947722.77</v>
      </c>
      <c r="E31" s="18">
        <v>2649433.0499999998</v>
      </c>
      <c r="F31" s="18">
        <v>3113219.36</v>
      </c>
      <c r="G31" s="18">
        <v>3328357.16</v>
      </c>
      <c r="H31" s="5">
        <f t="shared" si="0"/>
        <v>12977474.449999999</v>
      </c>
      <c r="I31" s="4">
        <v>179346.06</v>
      </c>
      <c r="J31" s="4">
        <v>752489.54</v>
      </c>
      <c r="K31" s="4">
        <v>498839.3</v>
      </c>
      <c r="L31" s="4">
        <v>0</v>
      </c>
      <c r="M31" s="4">
        <v>493108.38</v>
      </c>
      <c r="N31" s="4">
        <v>567468.9</v>
      </c>
      <c r="O31" s="4">
        <v>449491.08</v>
      </c>
      <c r="P31" s="4">
        <v>2683.9</v>
      </c>
      <c r="Q31" s="4">
        <v>899512.86</v>
      </c>
      <c r="R31" s="4">
        <v>0</v>
      </c>
      <c r="S31" s="4">
        <v>1400978.56</v>
      </c>
      <c r="T31" s="4">
        <v>1227329.5</v>
      </c>
      <c r="U31" s="18">
        <v>1571285.09</v>
      </c>
      <c r="V31" s="18">
        <v>1427448.92</v>
      </c>
      <c r="W31" s="18">
        <v>1941848.69</v>
      </c>
      <c r="X31" s="18">
        <v>1565643.67</v>
      </c>
      <c r="Y31" s="5">
        <f t="shared" si="1"/>
        <v>12977474.449999999</v>
      </c>
      <c r="Z31" s="11"/>
      <c r="AA31" s="52">
        <f t="shared" si="2"/>
        <v>0</v>
      </c>
    </row>
    <row r="32" spans="1:27" x14ac:dyDescent="0.25">
      <c r="A32" s="28" t="s">
        <v>65</v>
      </c>
      <c r="B32" s="3" t="s">
        <v>66</v>
      </c>
      <c r="C32" s="18">
        <v>147410.35</v>
      </c>
      <c r="D32" s="18">
        <v>138598.35999999999</v>
      </c>
      <c r="E32" s="18">
        <v>224739.45</v>
      </c>
      <c r="F32" s="18">
        <v>232234.12</v>
      </c>
      <c r="G32" s="18">
        <v>198148.4</v>
      </c>
      <c r="H32" s="5">
        <f t="shared" si="0"/>
        <v>941130.68</v>
      </c>
      <c r="I32" s="4">
        <v>15068.61</v>
      </c>
      <c r="J32" s="4">
        <v>40070.03</v>
      </c>
      <c r="K32" s="4">
        <v>46657.31</v>
      </c>
      <c r="L32" s="4">
        <v>0</v>
      </c>
      <c r="M32" s="4">
        <v>57139.37</v>
      </c>
      <c r="N32" s="4">
        <v>24410</v>
      </c>
      <c r="O32" s="4">
        <v>2990</v>
      </c>
      <c r="P32" s="4">
        <v>17006</v>
      </c>
      <c r="Q32" s="4">
        <v>169819.04</v>
      </c>
      <c r="R32" s="4">
        <v>0</v>
      </c>
      <c r="S32" s="4">
        <v>0</v>
      </c>
      <c r="T32" s="4">
        <v>117372.07</v>
      </c>
      <c r="U32" s="18">
        <v>101977.12</v>
      </c>
      <c r="V32" s="18">
        <v>376543.53999999992</v>
      </c>
      <c r="W32" s="18">
        <v>95766.93</v>
      </c>
      <c r="X32" s="18">
        <v>0</v>
      </c>
      <c r="Y32" s="5">
        <f t="shared" si="1"/>
        <v>1064820.02</v>
      </c>
      <c r="Z32" s="11"/>
      <c r="AA32" s="52">
        <f t="shared" si="2"/>
        <v>-123689.33999999997</v>
      </c>
    </row>
    <row r="33" spans="1:27" x14ac:dyDescent="0.25">
      <c r="A33" s="28" t="s">
        <v>67</v>
      </c>
      <c r="B33" s="3" t="s">
        <v>68</v>
      </c>
      <c r="C33" s="18">
        <v>83900.22</v>
      </c>
      <c r="D33" s="18">
        <v>180276</v>
      </c>
      <c r="E33" s="18">
        <v>182575.44</v>
      </c>
      <c r="F33" s="18">
        <v>168798.43</v>
      </c>
      <c r="G33" s="18">
        <v>78180.240000000005</v>
      </c>
      <c r="H33" s="5">
        <f t="shared" si="0"/>
        <v>693730.33</v>
      </c>
      <c r="I33" s="4">
        <v>0</v>
      </c>
      <c r="J33" s="4">
        <v>0</v>
      </c>
      <c r="K33" s="4">
        <v>88511.49</v>
      </c>
      <c r="L33" s="4">
        <v>0</v>
      </c>
      <c r="M33" s="4">
        <v>29503.8</v>
      </c>
      <c r="N33" s="4">
        <v>0</v>
      </c>
      <c r="O33" s="4">
        <v>25232</v>
      </c>
      <c r="P33" s="4">
        <v>5644</v>
      </c>
      <c r="Q33" s="4">
        <v>79680</v>
      </c>
      <c r="R33" s="4">
        <v>0</v>
      </c>
      <c r="S33" s="4">
        <v>35604.93</v>
      </c>
      <c r="T33" s="4">
        <v>0</v>
      </c>
      <c r="U33" s="18">
        <v>201640.44</v>
      </c>
      <c r="V33" s="18">
        <v>149733.43</v>
      </c>
      <c r="W33" s="18">
        <v>77612.3</v>
      </c>
      <c r="X33" s="18">
        <v>567.94000000000005</v>
      </c>
      <c r="Y33" s="5">
        <f t="shared" si="1"/>
        <v>693730.33000000007</v>
      </c>
      <c r="Z33" s="11"/>
      <c r="AA33" s="52">
        <f t="shared" si="2"/>
        <v>-1.1641532182693481E-10</v>
      </c>
    </row>
    <row r="34" spans="1:27" x14ac:dyDescent="0.25">
      <c r="A34" s="28" t="s">
        <v>69</v>
      </c>
      <c r="B34" s="3" t="s">
        <v>70</v>
      </c>
      <c r="C34" s="18">
        <v>946862.39</v>
      </c>
      <c r="D34" s="18">
        <v>1476447</v>
      </c>
      <c r="E34" s="18">
        <v>1159689.75</v>
      </c>
      <c r="F34" s="18">
        <v>1797864.67</v>
      </c>
      <c r="G34" s="18">
        <v>891923.76</v>
      </c>
      <c r="H34" s="5">
        <f t="shared" ref="H34:H65" si="3">SUM(C34:G34)</f>
        <v>6272787.5700000003</v>
      </c>
      <c r="I34" s="4">
        <v>728620.36</v>
      </c>
      <c r="J34" s="4">
        <v>0</v>
      </c>
      <c r="K34" s="4">
        <v>0</v>
      </c>
      <c r="L34" s="4">
        <v>0</v>
      </c>
      <c r="M34" s="4">
        <v>208955.33</v>
      </c>
      <c r="N34" s="4">
        <v>284135.75</v>
      </c>
      <c r="O34" s="4">
        <v>534448.39</v>
      </c>
      <c r="P34" s="4">
        <v>0</v>
      </c>
      <c r="Q34" s="4">
        <v>621034.32999999996</v>
      </c>
      <c r="R34" s="4">
        <v>31504</v>
      </c>
      <c r="S34" s="4">
        <v>612626.68000000005</v>
      </c>
      <c r="T34" s="4">
        <v>524630.63</v>
      </c>
      <c r="U34" s="18">
        <v>121537.11</v>
      </c>
      <c r="V34" s="18">
        <v>1703829.83</v>
      </c>
      <c r="W34" s="18">
        <v>118774.75</v>
      </c>
      <c r="X34" s="18">
        <v>782690.41</v>
      </c>
      <c r="Y34" s="5">
        <f t="shared" ref="Y34:Y65" si="4">SUM(I34:X34)</f>
        <v>6272787.5700000003</v>
      </c>
      <c r="Z34" s="11"/>
      <c r="AA34" s="52">
        <f t="shared" ref="AA34:AA65" si="5">-(Y34-H34-Z34)</f>
        <v>0</v>
      </c>
    </row>
    <row r="35" spans="1:27" x14ac:dyDescent="0.25">
      <c r="A35" s="28" t="s">
        <v>71</v>
      </c>
      <c r="B35" s="3" t="s">
        <v>72</v>
      </c>
      <c r="C35" s="18">
        <v>1378893.19</v>
      </c>
      <c r="D35" s="18">
        <v>1640121.61</v>
      </c>
      <c r="E35" s="18">
        <v>1599316.42</v>
      </c>
      <c r="F35" s="18">
        <v>1664564.3</v>
      </c>
      <c r="G35" s="18">
        <v>1680641.27</v>
      </c>
      <c r="H35" s="5">
        <f t="shared" si="3"/>
        <v>7963536.7899999991</v>
      </c>
      <c r="I35" s="4">
        <v>3581.61</v>
      </c>
      <c r="J35" s="4">
        <v>8536.39</v>
      </c>
      <c r="K35" s="4">
        <v>1009847.39</v>
      </c>
      <c r="L35" s="4">
        <v>0</v>
      </c>
      <c r="M35" s="4">
        <v>344228.11</v>
      </c>
      <c r="N35" s="4">
        <v>0</v>
      </c>
      <c r="O35" s="4">
        <v>66677.5</v>
      </c>
      <c r="P35" s="4">
        <v>247867.3</v>
      </c>
      <c r="Q35" s="4">
        <v>711119.2</v>
      </c>
      <c r="R35" s="4">
        <v>549550.5</v>
      </c>
      <c r="S35" s="4">
        <v>849276.9</v>
      </c>
      <c r="T35" s="4">
        <v>678788.1</v>
      </c>
      <c r="U35" s="18">
        <v>967296.95</v>
      </c>
      <c r="V35" s="18">
        <v>683442.56999999937</v>
      </c>
      <c r="W35" s="18">
        <v>268569.08</v>
      </c>
      <c r="X35" s="18">
        <v>1574755.19</v>
      </c>
      <c r="Y35" s="5">
        <f t="shared" si="4"/>
        <v>7963536.7899999991</v>
      </c>
      <c r="Z35" s="11"/>
      <c r="AA35" s="52">
        <f t="shared" si="5"/>
        <v>0</v>
      </c>
    </row>
    <row r="36" spans="1:27" x14ac:dyDescent="0.25">
      <c r="A36" s="28" t="s">
        <v>73</v>
      </c>
      <c r="B36" s="3" t="s">
        <v>74</v>
      </c>
      <c r="C36" s="18">
        <v>40317.81</v>
      </c>
      <c r="D36" s="18">
        <v>7470</v>
      </c>
      <c r="E36" s="18">
        <v>2660.48</v>
      </c>
      <c r="F36" s="18">
        <v>4413.84</v>
      </c>
      <c r="G36" s="18">
        <v>5163.3599999999997</v>
      </c>
      <c r="H36" s="5">
        <f t="shared" si="3"/>
        <v>60025.490000000005</v>
      </c>
      <c r="I36" s="4">
        <v>0</v>
      </c>
      <c r="J36" s="4">
        <v>18608.22</v>
      </c>
      <c r="K36" s="4">
        <v>10038.66</v>
      </c>
      <c r="L36" s="4">
        <v>0</v>
      </c>
      <c r="M36" s="4">
        <v>11670.93</v>
      </c>
      <c r="N36" s="4">
        <v>4482</v>
      </c>
      <c r="O36" s="4">
        <v>0</v>
      </c>
      <c r="P36" s="4">
        <v>0</v>
      </c>
      <c r="Q36" s="4">
        <v>2490</v>
      </c>
      <c r="R36" s="4">
        <v>0</v>
      </c>
      <c r="S36" s="4">
        <v>3491.88</v>
      </c>
      <c r="T36" s="4">
        <v>1163.96</v>
      </c>
      <c r="U36" s="18">
        <v>1665.2</v>
      </c>
      <c r="V36" s="18">
        <v>3178.8000000000029</v>
      </c>
      <c r="W36" s="18">
        <v>1112.2</v>
      </c>
      <c r="X36" s="18">
        <v>2123.64</v>
      </c>
      <c r="Y36" s="5">
        <f t="shared" si="4"/>
        <v>60025.489999999991</v>
      </c>
      <c r="Z36" s="11"/>
      <c r="AA36" s="52">
        <f t="shared" si="5"/>
        <v>1.4551915228366852E-11</v>
      </c>
    </row>
    <row r="37" spans="1:27" x14ac:dyDescent="0.25">
      <c r="A37" s="28" t="s">
        <v>75</v>
      </c>
      <c r="B37" s="3" t="s">
        <v>76</v>
      </c>
      <c r="C37" s="18">
        <v>53458.58</v>
      </c>
      <c r="D37" s="18">
        <v>61005</v>
      </c>
      <c r="E37" s="18">
        <v>49717.72</v>
      </c>
      <c r="F37" s="18">
        <v>55169.83</v>
      </c>
      <c r="G37" s="18">
        <v>38306.5</v>
      </c>
      <c r="H37" s="5">
        <f t="shared" si="3"/>
        <v>257657.63</v>
      </c>
      <c r="I37" s="4">
        <v>15547.92</v>
      </c>
      <c r="J37" s="4">
        <v>3958.34</v>
      </c>
      <c r="K37" s="4">
        <v>21687.919999999998</v>
      </c>
      <c r="L37" s="4">
        <v>0</v>
      </c>
      <c r="M37" s="4">
        <v>13733.54</v>
      </c>
      <c r="N37" s="4">
        <v>10126</v>
      </c>
      <c r="O37" s="4">
        <v>18094</v>
      </c>
      <c r="P37" s="4">
        <v>249</v>
      </c>
      <c r="Q37" s="4">
        <v>31066.86</v>
      </c>
      <c r="R37" s="4">
        <v>0</v>
      </c>
      <c r="S37" s="4">
        <v>0</v>
      </c>
      <c r="T37" s="4">
        <v>44573.68</v>
      </c>
      <c r="U37" s="18">
        <v>34718.36</v>
      </c>
      <c r="V37" s="18">
        <v>25024.170000000013</v>
      </c>
      <c r="W37" s="18">
        <v>19986</v>
      </c>
      <c r="X37" s="18">
        <v>18891.84</v>
      </c>
      <c r="Y37" s="5">
        <f t="shared" si="4"/>
        <v>257657.63</v>
      </c>
      <c r="Z37" s="11"/>
      <c r="AA37" s="52">
        <f t="shared" si="5"/>
        <v>0</v>
      </c>
    </row>
    <row r="38" spans="1:27" x14ac:dyDescent="0.25">
      <c r="A38" s="28" t="s">
        <v>77</v>
      </c>
      <c r="B38" s="3" t="s">
        <v>78</v>
      </c>
      <c r="C38" s="18">
        <v>39542.06</v>
      </c>
      <c r="D38" s="18">
        <v>19297.5</v>
      </c>
      <c r="E38" s="18">
        <v>35417.64</v>
      </c>
      <c r="F38" s="18">
        <v>32310.86</v>
      </c>
      <c r="G38" s="18">
        <v>32060.95</v>
      </c>
      <c r="H38" s="5">
        <f t="shared" si="3"/>
        <v>158629.01</v>
      </c>
      <c r="I38" s="4">
        <v>0</v>
      </c>
      <c r="J38" s="4">
        <v>1195</v>
      </c>
      <c r="K38" s="4">
        <v>589.04999999999995</v>
      </c>
      <c r="L38" s="4">
        <v>3415.95</v>
      </c>
      <c r="M38" s="4">
        <v>3040</v>
      </c>
      <c r="N38" s="4">
        <v>0</v>
      </c>
      <c r="O38" s="4">
        <v>46643.5</v>
      </c>
      <c r="P38" s="4">
        <v>0</v>
      </c>
      <c r="Q38" s="4">
        <v>2490</v>
      </c>
      <c r="R38" s="4">
        <v>2324</v>
      </c>
      <c r="S38" s="4">
        <v>0</v>
      </c>
      <c r="T38" s="4">
        <v>34457.64</v>
      </c>
      <c r="U38" s="18">
        <v>18594.87</v>
      </c>
      <c r="V38" s="18">
        <v>0</v>
      </c>
      <c r="W38" s="18">
        <v>33679.160000000003</v>
      </c>
      <c r="X38" s="18">
        <v>12199.84</v>
      </c>
      <c r="Y38" s="5">
        <f t="shared" si="4"/>
        <v>158629.00999999998</v>
      </c>
      <c r="Z38" s="11"/>
      <c r="AA38" s="52">
        <f t="shared" si="5"/>
        <v>2.9103830456733704E-11</v>
      </c>
    </row>
    <row r="39" spans="1:27" x14ac:dyDescent="0.25">
      <c r="A39" s="28" t="s">
        <v>79</v>
      </c>
      <c r="B39" s="3" t="s">
        <v>80</v>
      </c>
      <c r="C39" s="18">
        <v>719832.15</v>
      </c>
      <c r="D39" s="18">
        <v>924060.18</v>
      </c>
      <c r="E39" s="18">
        <v>912753.32</v>
      </c>
      <c r="F39" s="18">
        <v>1019297.17</v>
      </c>
      <c r="G39" s="18">
        <v>1084311.1599999999</v>
      </c>
      <c r="H39" s="5">
        <f t="shared" si="3"/>
        <v>4660253.9799999995</v>
      </c>
      <c r="I39" s="4">
        <v>164052.63</v>
      </c>
      <c r="J39" s="4">
        <v>393072.39</v>
      </c>
      <c r="K39" s="4">
        <v>0</v>
      </c>
      <c r="L39" s="4">
        <v>5766.8</v>
      </c>
      <c r="M39" s="4">
        <v>166407.98000000001</v>
      </c>
      <c r="N39" s="4">
        <v>224203.75</v>
      </c>
      <c r="O39" s="4">
        <v>160821.64000000001</v>
      </c>
      <c r="P39" s="4">
        <v>0</v>
      </c>
      <c r="Q39" s="4">
        <v>361597.52</v>
      </c>
      <c r="R39" s="4">
        <v>168220.26</v>
      </c>
      <c r="S39" s="4">
        <v>38783.79</v>
      </c>
      <c r="T39" s="4">
        <v>875481.68</v>
      </c>
      <c r="U39" s="18">
        <v>533593.31000000006</v>
      </c>
      <c r="V39" s="18">
        <v>485342.35000000009</v>
      </c>
      <c r="W39" s="18">
        <v>587431.97</v>
      </c>
      <c r="X39" s="18">
        <v>495477.91</v>
      </c>
      <c r="Y39" s="5">
        <f t="shared" si="4"/>
        <v>4660253.9800000004</v>
      </c>
      <c r="Z39" s="11"/>
      <c r="AA39" s="52">
        <f t="shared" si="5"/>
        <v>-9.3132257461547852E-10</v>
      </c>
    </row>
    <row r="40" spans="1:27" x14ac:dyDescent="0.25">
      <c r="A40" s="28" t="s">
        <v>81</v>
      </c>
      <c r="B40" s="3" t="s">
        <v>82</v>
      </c>
      <c r="C40" s="18">
        <v>904036.57</v>
      </c>
      <c r="D40" s="18">
        <v>1136200.28</v>
      </c>
      <c r="E40" s="18">
        <v>1249677.3400000001</v>
      </c>
      <c r="F40" s="18">
        <v>1037231.79</v>
      </c>
      <c r="G40" s="18">
        <v>1037225.12</v>
      </c>
      <c r="H40" s="5">
        <f t="shared" si="3"/>
        <v>5364371.1000000006</v>
      </c>
      <c r="I40" s="4">
        <v>236765.4</v>
      </c>
      <c r="J40" s="4">
        <v>21138.16</v>
      </c>
      <c r="K40" s="4">
        <v>427533.09</v>
      </c>
      <c r="L40" s="4">
        <v>0</v>
      </c>
      <c r="M40" s="4">
        <v>228488.39</v>
      </c>
      <c r="N40" s="4">
        <v>131472</v>
      </c>
      <c r="O40" s="4">
        <v>492105.34</v>
      </c>
      <c r="P40" s="4">
        <v>1.66</v>
      </c>
      <c r="Q40" s="4">
        <v>494021.74</v>
      </c>
      <c r="R40" s="4">
        <v>10211.76</v>
      </c>
      <c r="S40" s="4">
        <v>664903.81999999995</v>
      </c>
      <c r="T40" s="4">
        <v>583432.75</v>
      </c>
      <c r="U40" s="18">
        <v>567767.42000000004</v>
      </c>
      <c r="V40" s="18">
        <v>487718.98999999976</v>
      </c>
      <c r="W40" s="18">
        <v>595979.71</v>
      </c>
      <c r="X40" s="18">
        <v>422830.87</v>
      </c>
      <c r="Y40" s="5">
        <f t="shared" si="4"/>
        <v>5364371.0999999996</v>
      </c>
      <c r="Z40" s="11"/>
      <c r="AA40" s="52">
        <f t="shared" si="5"/>
        <v>9.3132257461547852E-10</v>
      </c>
    </row>
    <row r="41" spans="1:27" x14ac:dyDescent="0.25">
      <c r="A41" s="28" t="s">
        <v>83</v>
      </c>
      <c r="B41" s="3" t="s">
        <v>84</v>
      </c>
      <c r="C41" s="18">
        <v>216442.98</v>
      </c>
      <c r="D41" s="18">
        <v>283611</v>
      </c>
      <c r="E41" s="18">
        <v>364485.76</v>
      </c>
      <c r="F41" s="18">
        <v>282218.99</v>
      </c>
      <c r="G41" s="18">
        <v>272059.44</v>
      </c>
      <c r="H41" s="5">
        <f t="shared" si="3"/>
        <v>1418818.17</v>
      </c>
      <c r="I41" s="4">
        <v>0</v>
      </c>
      <c r="J41" s="4">
        <v>1142.6099999999999</v>
      </c>
      <c r="K41" s="4">
        <v>232069.09</v>
      </c>
      <c r="L41" s="4">
        <v>28833.81</v>
      </c>
      <c r="M41" s="4">
        <v>48907.65</v>
      </c>
      <c r="N41" s="4">
        <v>4150</v>
      </c>
      <c r="O41" s="4">
        <v>4150</v>
      </c>
      <c r="P41" s="4">
        <v>28552</v>
      </c>
      <c r="Q41" s="4">
        <v>56545.16</v>
      </c>
      <c r="R41" s="4">
        <v>0</v>
      </c>
      <c r="S41" s="4">
        <v>91128.46</v>
      </c>
      <c r="T41" s="4">
        <v>165654.53</v>
      </c>
      <c r="U41" s="18">
        <v>5329.6</v>
      </c>
      <c r="V41" s="18">
        <v>499.65000000002328</v>
      </c>
      <c r="W41" s="18">
        <v>619781.44999999995</v>
      </c>
      <c r="X41" s="18">
        <v>132074.16</v>
      </c>
      <c r="Y41" s="5">
        <f t="shared" si="4"/>
        <v>1418818.1699999997</v>
      </c>
      <c r="Z41" s="11"/>
      <c r="AA41" s="52">
        <f t="shared" si="5"/>
        <v>2.3283064365386963E-10</v>
      </c>
    </row>
    <row r="42" spans="1:27" x14ac:dyDescent="0.25">
      <c r="A42" s="28" t="s">
        <v>85</v>
      </c>
      <c r="B42" s="3" t="s">
        <v>86</v>
      </c>
      <c r="C42" s="18">
        <v>40653.25</v>
      </c>
      <c r="D42" s="18">
        <v>23020.5</v>
      </c>
      <c r="E42" s="18">
        <v>33570</v>
      </c>
      <c r="F42" s="18">
        <v>36224.44</v>
      </c>
      <c r="G42" s="18">
        <v>38340.71</v>
      </c>
      <c r="H42" s="5">
        <f t="shared" si="3"/>
        <v>171808.9</v>
      </c>
      <c r="I42" s="4">
        <v>126.3</v>
      </c>
      <c r="J42" s="4">
        <v>1473.7</v>
      </c>
      <c r="K42" s="4">
        <v>29045</v>
      </c>
      <c r="L42" s="4">
        <v>9500</v>
      </c>
      <c r="M42" s="4">
        <v>715</v>
      </c>
      <c r="N42" s="4">
        <v>2436</v>
      </c>
      <c r="O42" s="4">
        <v>4264</v>
      </c>
      <c r="P42" s="4">
        <v>0</v>
      </c>
      <c r="Q42" s="4">
        <v>0</v>
      </c>
      <c r="R42" s="4">
        <v>0</v>
      </c>
      <c r="S42" s="4">
        <v>0</v>
      </c>
      <c r="T42" s="4">
        <v>2624.6</v>
      </c>
      <c r="U42" s="18">
        <v>13560</v>
      </c>
      <c r="V42" s="18">
        <v>34265.250000000007</v>
      </c>
      <c r="W42" s="18">
        <v>59589.55</v>
      </c>
      <c r="X42" s="18">
        <v>14209.5</v>
      </c>
      <c r="Y42" s="5">
        <f t="shared" si="4"/>
        <v>171808.90000000002</v>
      </c>
      <c r="Z42" s="11"/>
      <c r="AA42" s="52">
        <f t="shared" si="5"/>
        <v>-2.9103830456733704E-11</v>
      </c>
    </row>
    <row r="43" spans="1:27" x14ac:dyDescent="0.25">
      <c r="A43" s="28" t="s">
        <v>87</v>
      </c>
      <c r="B43" s="3" t="s">
        <v>88</v>
      </c>
      <c r="C43" s="18">
        <v>1052527.45</v>
      </c>
      <c r="D43" s="18">
        <v>1024614.26</v>
      </c>
      <c r="E43" s="18">
        <v>1308933.72</v>
      </c>
      <c r="F43" s="18">
        <v>1555149.74</v>
      </c>
      <c r="G43" s="18">
        <v>1450221.54</v>
      </c>
      <c r="H43" s="5">
        <f t="shared" si="3"/>
        <v>6391446.71</v>
      </c>
      <c r="I43" s="4">
        <v>279475.08</v>
      </c>
      <c r="J43" s="4">
        <v>0</v>
      </c>
      <c r="K43" s="4">
        <v>590565.54</v>
      </c>
      <c r="L43" s="4">
        <v>0</v>
      </c>
      <c r="M43" s="4">
        <v>290339.62</v>
      </c>
      <c r="N43" s="4">
        <v>204761</v>
      </c>
      <c r="O43" s="4">
        <v>0</v>
      </c>
      <c r="P43" s="4">
        <v>87024</v>
      </c>
      <c r="Q43" s="4">
        <v>276072.58</v>
      </c>
      <c r="R43" s="4">
        <v>405462.7</v>
      </c>
      <c r="S43" s="4">
        <v>655937.73</v>
      </c>
      <c r="T43" s="4">
        <v>648760.46</v>
      </c>
      <c r="U43" s="18">
        <v>494100.43</v>
      </c>
      <c r="V43" s="18">
        <v>988476.64000000013</v>
      </c>
      <c r="W43" s="18">
        <v>775575.73</v>
      </c>
      <c r="X43" s="18">
        <v>694895.2</v>
      </c>
      <c r="Y43" s="5">
        <f t="shared" si="4"/>
        <v>6391446.7100000018</v>
      </c>
      <c r="Z43" s="11"/>
      <c r="AA43" s="52">
        <f t="shared" si="5"/>
        <v>-1.862645149230957E-9</v>
      </c>
    </row>
    <row r="44" spans="1:27" x14ac:dyDescent="0.25">
      <c r="A44" s="28" t="s">
        <v>89</v>
      </c>
      <c r="B44" s="3" t="s">
        <v>90</v>
      </c>
      <c r="C44" s="18">
        <v>328736.65999999997</v>
      </c>
      <c r="D44" s="18">
        <v>322060.75</v>
      </c>
      <c r="E44" s="18">
        <v>451654.72</v>
      </c>
      <c r="F44" s="18">
        <v>760440.89</v>
      </c>
      <c r="G44" s="18">
        <v>871897.66</v>
      </c>
      <c r="H44" s="5">
        <f t="shared" si="3"/>
        <v>2734790.68</v>
      </c>
      <c r="I44" s="4">
        <v>244174.32</v>
      </c>
      <c r="J44" s="4">
        <v>0</v>
      </c>
      <c r="K44" s="4">
        <v>450031.09</v>
      </c>
      <c r="L44" s="4">
        <v>0</v>
      </c>
      <c r="M44" s="4">
        <v>0</v>
      </c>
      <c r="N44" s="4">
        <v>90294.5</v>
      </c>
      <c r="O44" s="4">
        <v>60728.57</v>
      </c>
      <c r="P44" s="4">
        <v>15850.3</v>
      </c>
      <c r="Q44" s="4">
        <v>20741.73</v>
      </c>
      <c r="R44" s="4">
        <v>18883.04</v>
      </c>
      <c r="S44" s="4">
        <v>242884.52</v>
      </c>
      <c r="T44" s="4">
        <v>0</v>
      </c>
      <c r="U44" s="18">
        <v>339222.97</v>
      </c>
      <c r="V44" s="18">
        <v>370344.19999999995</v>
      </c>
      <c r="W44" s="18">
        <v>494290.95</v>
      </c>
      <c r="X44" s="18">
        <v>387344.49</v>
      </c>
      <c r="Y44" s="5">
        <f t="shared" si="4"/>
        <v>2734790.6799999997</v>
      </c>
      <c r="Z44" s="11"/>
      <c r="AA44" s="52">
        <f t="shared" si="5"/>
        <v>4.6566128730773926E-10</v>
      </c>
    </row>
    <row r="45" spans="1:27" x14ac:dyDescent="0.25">
      <c r="A45" s="28" t="s">
        <v>91</v>
      </c>
      <c r="B45" s="3" t="s">
        <v>92</v>
      </c>
      <c r="C45" s="18">
        <v>88172.43</v>
      </c>
      <c r="D45" s="18">
        <v>54150</v>
      </c>
      <c r="E45" s="18">
        <v>62870.96</v>
      </c>
      <c r="F45" s="18">
        <v>64335.29</v>
      </c>
      <c r="G45" s="18">
        <v>24317.35</v>
      </c>
      <c r="H45" s="5">
        <f t="shared" si="3"/>
        <v>293846.02999999997</v>
      </c>
      <c r="I45" s="4">
        <v>0</v>
      </c>
      <c r="J45" s="4">
        <v>72.8</v>
      </c>
      <c r="K45" s="4">
        <v>91.2</v>
      </c>
      <c r="L45" s="4">
        <v>30890.5</v>
      </c>
      <c r="M45" s="4">
        <v>59100</v>
      </c>
      <c r="N45" s="4">
        <v>13200</v>
      </c>
      <c r="O45" s="4">
        <v>16515</v>
      </c>
      <c r="P45" s="4">
        <v>0</v>
      </c>
      <c r="Q45" s="4">
        <v>22009</v>
      </c>
      <c r="R45" s="4">
        <v>0</v>
      </c>
      <c r="S45" s="4">
        <v>27921.5</v>
      </c>
      <c r="T45" s="4">
        <v>32820</v>
      </c>
      <c r="U45" s="18">
        <v>36900</v>
      </c>
      <c r="V45" s="18">
        <v>30836.840000000026</v>
      </c>
      <c r="W45" s="18">
        <v>0</v>
      </c>
      <c r="X45" s="18">
        <v>23489.19</v>
      </c>
      <c r="Y45" s="5">
        <f t="shared" si="4"/>
        <v>293846.03000000003</v>
      </c>
      <c r="Z45" s="11"/>
      <c r="AA45" s="52">
        <f t="shared" si="5"/>
        <v>-5.8207660913467407E-11</v>
      </c>
    </row>
    <row r="46" spans="1:27" x14ac:dyDescent="0.25">
      <c r="A46" s="28" t="s">
        <v>93</v>
      </c>
      <c r="B46" s="3" t="s">
        <v>94</v>
      </c>
      <c r="C46" s="18">
        <v>362085.63</v>
      </c>
      <c r="D46" s="18">
        <v>331486</v>
      </c>
      <c r="E46" s="18">
        <v>252187.55</v>
      </c>
      <c r="F46" s="18">
        <v>223287.86</v>
      </c>
      <c r="G46" s="18">
        <v>186297.92</v>
      </c>
      <c r="H46" s="5">
        <f t="shared" si="3"/>
        <v>1355344.96</v>
      </c>
      <c r="I46" s="4">
        <v>98933.78</v>
      </c>
      <c r="J46" s="4">
        <v>11736.16</v>
      </c>
      <c r="K46" s="4">
        <v>165503.1</v>
      </c>
      <c r="L46" s="4">
        <v>0</v>
      </c>
      <c r="M46" s="4">
        <v>92503.89</v>
      </c>
      <c r="N46" s="4">
        <v>69631</v>
      </c>
      <c r="O46" s="4">
        <v>83967</v>
      </c>
      <c r="P46" s="4">
        <v>0</v>
      </c>
      <c r="Q46" s="4">
        <v>77853.56</v>
      </c>
      <c r="R46" s="4">
        <v>88759.87</v>
      </c>
      <c r="S46" s="4">
        <v>81599.14</v>
      </c>
      <c r="T46" s="4">
        <v>168911.33</v>
      </c>
      <c r="U46" s="18">
        <v>107790.85</v>
      </c>
      <c r="V46" s="18">
        <v>109648.59999999998</v>
      </c>
      <c r="W46" s="18">
        <v>108632.73</v>
      </c>
      <c r="X46" s="18">
        <v>89873.95</v>
      </c>
      <c r="Y46" s="5">
        <f t="shared" si="4"/>
        <v>1355344.9599999997</v>
      </c>
      <c r="Z46" s="11"/>
      <c r="AA46" s="52">
        <f t="shared" si="5"/>
        <v>2.3283064365386963E-10</v>
      </c>
    </row>
    <row r="47" spans="1:27" x14ac:dyDescent="0.25">
      <c r="A47" s="28" t="s">
        <v>95</v>
      </c>
      <c r="B47" s="3" t="s">
        <v>96</v>
      </c>
      <c r="C47" s="18">
        <v>25953.34</v>
      </c>
      <c r="D47" s="18">
        <v>56373.5</v>
      </c>
      <c r="E47" s="18">
        <v>33256</v>
      </c>
      <c r="F47" s="18">
        <v>0</v>
      </c>
      <c r="G47" s="18">
        <v>0</v>
      </c>
      <c r="H47" s="5">
        <f t="shared" si="3"/>
        <v>115582.84</v>
      </c>
      <c r="I47" s="4">
        <v>4180.4399999999996</v>
      </c>
      <c r="J47" s="4">
        <v>0</v>
      </c>
      <c r="K47" s="4">
        <v>16631.21</v>
      </c>
      <c r="L47" s="4">
        <v>0</v>
      </c>
      <c r="M47" s="4">
        <v>5794.61</v>
      </c>
      <c r="N47" s="4">
        <v>7636</v>
      </c>
      <c r="O47" s="4">
        <v>4646</v>
      </c>
      <c r="P47" s="4">
        <v>0</v>
      </c>
      <c r="Q47" s="4">
        <v>41245.5</v>
      </c>
      <c r="R47" s="4">
        <v>0</v>
      </c>
      <c r="S47" s="4">
        <v>22792.560000000001</v>
      </c>
      <c r="T47" s="4">
        <v>10309.36</v>
      </c>
      <c r="U47" s="18">
        <v>0</v>
      </c>
      <c r="V47" s="18">
        <v>480</v>
      </c>
      <c r="W47" s="18">
        <v>2197.16</v>
      </c>
      <c r="X47" s="18">
        <v>0</v>
      </c>
      <c r="Y47" s="5">
        <f t="shared" si="4"/>
        <v>115912.84</v>
      </c>
      <c r="Z47" s="11"/>
      <c r="AA47" s="52">
        <f t="shared" si="5"/>
        <v>-330</v>
      </c>
    </row>
    <row r="48" spans="1:27" x14ac:dyDescent="0.25">
      <c r="A48" s="28" t="s">
        <v>97</v>
      </c>
      <c r="B48" s="3" t="s">
        <v>98</v>
      </c>
      <c r="C48" s="18">
        <v>74397.759999999995</v>
      </c>
      <c r="D48" s="18">
        <v>60000</v>
      </c>
      <c r="E48" s="18">
        <v>68480</v>
      </c>
      <c r="F48" s="18">
        <v>60123.56</v>
      </c>
      <c r="G48" s="18">
        <v>47217.72</v>
      </c>
      <c r="H48" s="5">
        <f t="shared" si="3"/>
        <v>310219.04000000004</v>
      </c>
      <c r="I48" s="4">
        <v>188.85</v>
      </c>
      <c r="J48" s="4">
        <v>0</v>
      </c>
      <c r="K48" s="4">
        <v>45681.15</v>
      </c>
      <c r="L48" s="4">
        <v>0</v>
      </c>
      <c r="M48" s="4">
        <v>27730</v>
      </c>
      <c r="N48" s="4">
        <v>9348</v>
      </c>
      <c r="O48" s="4">
        <v>10666</v>
      </c>
      <c r="P48" s="4">
        <v>20720</v>
      </c>
      <c r="Q48" s="4">
        <v>0</v>
      </c>
      <c r="R48" s="4">
        <v>0</v>
      </c>
      <c r="S48" s="4">
        <v>23461</v>
      </c>
      <c r="T48" s="4">
        <v>55165</v>
      </c>
      <c r="U48" s="18">
        <v>34863.82</v>
      </c>
      <c r="V48" s="18">
        <v>31992.820000000007</v>
      </c>
      <c r="W48" s="18">
        <v>22817.91</v>
      </c>
      <c r="X48" s="18">
        <v>27584.49</v>
      </c>
      <c r="Y48" s="5">
        <f t="shared" si="4"/>
        <v>310219.03999999998</v>
      </c>
      <c r="Z48" s="11"/>
      <c r="AA48" s="52">
        <f t="shared" si="5"/>
        <v>5.8207660913467407E-11</v>
      </c>
    </row>
    <row r="49" spans="1:27" x14ac:dyDescent="0.25">
      <c r="A49" s="28" t="s">
        <v>99</v>
      </c>
      <c r="B49" s="3" t="s">
        <v>100</v>
      </c>
      <c r="C49" s="18">
        <v>1201781.3899999999</v>
      </c>
      <c r="D49" s="18">
        <v>1329909</v>
      </c>
      <c r="E49" s="18">
        <v>1576666.96</v>
      </c>
      <c r="F49" s="18">
        <v>1306584.76</v>
      </c>
      <c r="G49" s="18">
        <v>1546416.75</v>
      </c>
      <c r="H49" s="5">
        <f t="shared" si="3"/>
        <v>6961358.8599999994</v>
      </c>
      <c r="I49" s="4">
        <v>296018.14</v>
      </c>
      <c r="J49" s="4">
        <v>162577.03</v>
      </c>
      <c r="K49" s="4">
        <v>487179.84</v>
      </c>
      <c r="L49" s="4">
        <v>0</v>
      </c>
      <c r="M49" s="4">
        <v>276654.99</v>
      </c>
      <c r="N49" s="4">
        <v>299298</v>
      </c>
      <c r="O49" s="4">
        <v>387785.96</v>
      </c>
      <c r="P49" s="4">
        <v>0</v>
      </c>
      <c r="Q49" s="4">
        <v>634204.22</v>
      </c>
      <c r="R49" s="4">
        <v>0</v>
      </c>
      <c r="S49" s="4">
        <v>826203.11</v>
      </c>
      <c r="T49" s="4">
        <v>467233.38</v>
      </c>
      <c r="U49" s="18">
        <v>973710.59</v>
      </c>
      <c r="V49" s="18">
        <v>607574.40000000037</v>
      </c>
      <c r="W49" s="18">
        <v>831251.05</v>
      </c>
      <c r="X49" s="18">
        <v>711668.15</v>
      </c>
      <c r="Y49" s="5">
        <f t="shared" si="4"/>
        <v>6961358.8600000003</v>
      </c>
      <c r="Z49" s="11"/>
      <c r="AA49" s="52">
        <f t="shared" si="5"/>
        <v>-9.3132257461547852E-10</v>
      </c>
    </row>
    <row r="50" spans="1:27" x14ac:dyDescent="0.25">
      <c r="A50" s="28" t="s">
        <v>101</v>
      </c>
      <c r="B50" s="3" t="s">
        <v>102</v>
      </c>
      <c r="C50" s="18">
        <v>1809150.8</v>
      </c>
      <c r="D50" s="18">
        <v>1846355.51</v>
      </c>
      <c r="E50" s="18">
        <v>1821472.69</v>
      </c>
      <c r="F50" s="18">
        <v>1683290.1</v>
      </c>
      <c r="G50" s="18">
        <v>1788257.48</v>
      </c>
      <c r="H50" s="5">
        <f t="shared" si="3"/>
        <v>8948526.5800000001</v>
      </c>
      <c r="I50" s="4">
        <v>467038.23</v>
      </c>
      <c r="J50" s="4">
        <v>93874.01</v>
      </c>
      <c r="K50" s="4">
        <v>806067.61</v>
      </c>
      <c r="L50" s="4">
        <v>0</v>
      </c>
      <c r="M50" s="4">
        <v>440300.52</v>
      </c>
      <c r="N50" s="4">
        <v>281223</v>
      </c>
      <c r="O50" s="4">
        <v>291894</v>
      </c>
      <c r="P50" s="4">
        <v>0</v>
      </c>
      <c r="Q50" s="4">
        <v>794609.21</v>
      </c>
      <c r="R50" s="4">
        <v>451187.71</v>
      </c>
      <c r="S50" s="4">
        <v>995671.35</v>
      </c>
      <c r="T50" s="4">
        <v>855911.26</v>
      </c>
      <c r="U50" s="18">
        <v>917569.27</v>
      </c>
      <c r="V50" s="18">
        <v>752619.5</v>
      </c>
      <c r="W50" s="18">
        <v>987961.88</v>
      </c>
      <c r="X50" s="18">
        <v>812599.03</v>
      </c>
      <c r="Y50" s="5">
        <f t="shared" si="4"/>
        <v>8948526.5800000001</v>
      </c>
      <c r="Z50" s="11"/>
      <c r="AA50" s="52">
        <f t="shared" si="5"/>
        <v>0</v>
      </c>
    </row>
    <row r="51" spans="1:27" x14ac:dyDescent="0.25">
      <c r="A51" s="28" t="s">
        <v>103</v>
      </c>
      <c r="B51" s="3" t="s">
        <v>104</v>
      </c>
      <c r="C51" s="18">
        <v>36197.5</v>
      </c>
      <c r="D51" s="18">
        <v>113923</v>
      </c>
      <c r="E51" s="18">
        <v>159462.51999999999</v>
      </c>
      <c r="F51" s="18">
        <v>182955.76</v>
      </c>
      <c r="G51" s="18">
        <v>156973.81</v>
      </c>
      <c r="H51" s="5">
        <f t="shared" si="3"/>
        <v>649512.59000000008</v>
      </c>
      <c r="I51" s="4">
        <v>4763.6000000000004</v>
      </c>
      <c r="J51" s="4">
        <v>7846.84</v>
      </c>
      <c r="K51" s="4">
        <v>10538.84</v>
      </c>
      <c r="L51" s="4">
        <v>0</v>
      </c>
      <c r="M51" s="4">
        <v>7879.66</v>
      </c>
      <c r="N51" s="4">
        <v>26434</v>
      </c>
      <c r="O51" s="4">
        <v>11208</v>
      </c>
      <c r="P51" s="4">
        <v>19007</v>
      </c>
      <c r="Q51" s="4">
        <v>50778</v>
      </c>
      <c r="R51" s="4">
        <v>0</v>
      </c>
      <c r="S51" s="4">
        <v>88713.43</v>
      </c>
      <c r="T51" s="4">
        <v>71250.98</v>
      </c>
      <c r="U51" s="18">
        <v>110090.91</v>
      </c>
      <c r="V51" s="18">
        <v>77605.479999999981</v>
      </c>
      <c r="W51" s="18">
        <v>109516.67</v>
      </c>
      <c r="X51" s="18">
        <v>53879.18</v>
      </c>
      <c r="Y51" s="5">
        <f t="shared" si="4"/>
        <v>649512.59000000008</v>
      </c>
      <c r="Z51" s="11"/>
      <c r="AA51" s="52">
        <f t="shared" si="5"/>
        <v>0</v>
      </c>
    </row>
    <row r="52" spans="1:27" x14ac:dyDescent="0.25">
      <c r="A52" s="28" t="s">
        <v>105</v>
      </c>
      <c r="B52" s="3" t="s">
        <v>106</v>
      </c>
      <c r="C52" s="18">
        <v>489287.03</v>
      </c>
      <c r="D52" s="18">
        <v>604630.55000000005</v>
      </c>
      <c r="E52" s="18">
        <v>637156.62</v>
      </c>
      <c r="F52" s="18">
        <v>578167.41</v>
      </c>
      <c r="G52" s="18">
        <v>581994.09</v>
      </c>
      <c r="H52" s="5">
        <f t="shared" si="3"/>
        <v>2891235.7</v>
      </c>
      <c r="I52" s="4">
        <v>260863</v>
      </c>
      <c r="J52" s="4">
        <v>112957.94</v>
      </c>
      <c r="K52" s="4">
        <v>501925.97</v>
      </c>
      <c r="L52" s="4">
        <v>0</v>
      </c>
      <c r="M52" s="4">
        <v>0</v>
      </c>
      <c r="N52" s="4">
        <v>102128.62</v>
      </c>
      <c r="O52" s="4">
        <v>99419.05</v>
      </c>
      <c r="P52" s="4">
        <v>16049.27</v>
      </c>
      <c r="Q52" s="4">
        <v>0</v>
      </c>
      <c r="R52" s="4">
        <v>0</v>
      </c>
      <c r="S52" s="4">
        <v>219139.81</v>
      </c>
      <c r="T52" s="4">
        <v>375385.8</v>
      </c>
      <c r="U52" s="18">
        <v>235965.04</v>
      </c>
      <c r="V52" s="18">
        <v>359681.93999999994</v>
      </c>
      <c r="W52" s="18">
        <v>246232.57</v>
      </c>
      <c r="X52" s="18">
        <v>361486.69</v>
      </c>
      <c r="Y52" s="5">
        <f t="shared" si="4"/>
        <v>2891235.6999999997</v>
      </c>
      <c r="Z52" s="11"/>
      <c r="AA52" s="52">
        <f t="shared" si="5"/>
        <v>4.6566128730773926E-10</v>
      </c>
    </row>
    <row r="53" spans="1:27" x14ac:dyDescent="0.25">
      <c r="A53" s="28" t="s">
        <v>107</v>
      </c>
      <c r="B53" s="3" t="s">
        <v>108</v>
      </c>
      <c r="C53" s="18">
        <v>499807.54</v>
      </c>
      <c r="D53" s="18">
        <v>536958</v>
      </c>
      <c r="E53" s="18">
        <v>479495.69</v>
      </c>
      <c r="F53" s="18">
        <v>596791.43999999994</v>
      </c>
      <c r="G53" s="18">
        <v>296353.91999999998</v>
      </c>
      <c r="H53" s="5">
        <f t="shared" si="3"/>
        <v>2409406.59</v>
      </c>
      <c r="I53" s="4">
        <v>64339.040000000001</v>
      </c>
      <c r="J53" s="4">
        <v>0</v>
      </c>
      <c r="K53" s="4">
        <v>405163.91</v>
      </c>
      <c r="L53" s="4">
        <v>0</v>
      </c>
      <c r="M53" s="4">
        <v>156500.92000000001</v>
      </c>
      <c r="N53" s="4">
        <v>120890</v>
      </c>
      <c r="O53" s="4">
        <v>160280</v>
      </c>
      <c r="P53" s="4">
        <v>0</v>
      </c>
      <c r="Q53" s="4">
        <v>112241.58</v>
      </c>
      <c r="R53" s="4">
        <v>127694.42</v>
      </c>
      <c r="S53" s="4">
        <v>415703.38</v>
      </c>
      <c r="T53" s="4">
        <v>72788.19</v>
      </c>
      <c r="U53" s="18">
        <v>12497.58</v>
      </c>
      <c r="V53" s="18">
        <v>263799.35999999987</v>
      </c>
      <c r="W53" s="18">
        <v>257616.03</v>
      </c>
      <c r="X53" s="18">
        <v>239892.18</v>
      </c>
      <c r="Y53" s="5">
        <f t="shared" si="4"/>
        <v>2409406.59</v>
      </c>
      <c r="Z53" s="11"/>
      <c r="AA53" s="52">
        <f t="shared" si="5"/>
        <v>0</v>
      </c>
    </row>
    <row r="54" spans="1:27" x14ac:dyDescent="0.25">
      <c r="A54" s="28" t="s">
        <v>109</v>
      </c>
      <c r="B54" s="3" t="s">
        <v>110</v>
      </c>
      <c r="C54" s="18">
        <v>503160.3</v>
      </c>
      <c r="D54" s="18">
        <v>483392</v>
      </c>
      <c r="E54" s="18">
        <v>451865.9</v>
      </c>
      <c r="F54" s="18">
        <v>464493.96</v>
      </c>
      <c r="G54" s="18">
        <v>619281.79</v>
      </c>
      <c r="H54" s="5">
        <f t="shared" si="3"/>
        <v>2522193.9500000002</v>
      </c>
      <c r="I54" s="4">
        <v>125973.29</v>
      </c>
      <c r="J54" s="4">
        <v>0</v>
      </c>
      <c r="K54" s="4">
        <v>259232.11</v>
      </c>
      <c r="L54" s="4">
        <v>0</v>
      </c>
      <c r="M54" s="4">
        <v>123749.62</v>
      </c>
      <c r="N54" s="4">
        <v>66234</v>
      </c>
      <c r="O54" s="4">
        <v>182102</v>
      </c>
      <c r="P54" s="4">
        <v>0</v>
      </c>
      <c r="Q54" s="4">
        <v>226058.81</v>
      </c>
      <c r="R54" s="4">
        <v>4818.8999999999996</v>
      </c>
      <c r="S54" s="4">
        <v>227225.86</v>
      </c>
      <c r="T54" s="4">
        <v>222773.22</v>
      </c>
      <c r="U54" s="18">
        <v>243787.75</v>
      </c>
      <c r="V54" s="18">
        <v>232282.68999999994</v>
      </c>
      <c r="W54" s="18">
        <v>106342.04</v>
      </c>
      <c r="X54" s="18">
        <v>501613.66</v>
      </c>
      <c r="Y54" s="5">
        <f t="shared" si="4"/>
        <v>2522193.9500000002</v>
      </c>
      <c r="Z54" s="11"/>
      <c r="AA54" s="52">
        <f t="shared" si="5"/>
        <v>0</v>
      </c>
    </row>
    <row r="55" spans="1:27" x14ac:dyDescent="0.25">
      <c r="A55" s="28" t="s">
        <v>111</v>
      </c>
      <c r="B55" s="3" t="s">
        <v>112</v>
      </c>
      <c r="C55" s="18">
        <v>897964.37</v>
      </c>
      <c r="D55" s="18">
        <v>1254532.56</v>
      </c>
      <c r="E55" s="18">
        <v>1597677.09</v>
      </c>
      <c r="F55" s="18">
        <v>1745853.31</v>
      </c>
      <c r="G55" s="18">
        <v>1600697.19</v>
      </c>
      <c r="H55" s="5">
        <f t="shared" si="3"/>
        <v>7096724.5199999996</v>
      </c>
      <c r="I55" s="4">
        <v>12581.75</v>
      </c>
      <c r="J55" s="4">
        <v>321129.17</v>
      </c>
      <c r="K55" s="4">
        <v>365729.35</v>
      </c>
      <c r="L55" s="4">
        <v>0</v>
      </c>
      <c r="M55" s="4">
        <v>66689.52</v>
      </c>
      <c r="N55" s="4">
        <v>189277</v>
      </c>
      <c r="O55" s="4">
        <v>311981.14</v>
      </c>
      <c r="P55" s="4">
        <v>14906.8</v>
      </c>
      <c r="Q55" s="4">
        <v>611901.07999999996</v>
      </c>
      <c r="R55" s="4">
        <v>207192.27</v>
      </c>
      <c r="S55" s="4">
        <v>616107.88</v>
      </c>
      <c r="T55" s="4">
        <v>876195.67</v>
      </c>
      <c r="U55" s="18">
        <v>741854.17</v>
      </c>
      <c r="V55" s="18">
        <v>494322.54000000004</v>
      </c>
      <c r="W55" s="18">
        <v>1447763.6</v>
      </c>
      <c r="X55" s="18">
        <v>819092.58</v>
      </c>
      <c r="Y55" s="5">
        <f t="shared" si="4"/>
        <v>7096724.5199999996</v>
      </c>
      <c r="Z55" s="11"/>
      <c r="AA55" s="52">
        <f t="shared" si="5"/>
        <v>0</v>
      </c>
    </row>
    <row r="56" spans="1:27" x14ac:dyDescent="0.25">
      <c r="A56" s="28" t="s">
        <v>113</v>
      </c>
      <c r="B56" s="3" t="s">
        <v>114</v>
      </c>
      <c r="C56" s="18">
        <v>1373598.21</v>
      </c>
      <c r="D56" s="18">
        <v>1845218.66</v>
      </c>
      <c r="E56" s="18">
        <v>1998630.73</v>
      </c>
      <c r="F56" s="18">
        <v>2097065.69</v>
      </c>
      <c r="G56" s="18">
        <v>2331922.04</v>
      </c>
      <c r="H56" s="5">
        <f t="shared" si="3"/>
        <v>9646435.3299999982</v>
      </c>
      <c r="I56" s="4">
        <v>336624.65</v>
      </c>
      <c r="J56" s="4">
        <v>354787.48</v>
      </c>
      <c r="K56" s="4">
        <v>456925.62</v>
      </c>
      <c r="L56" s="4">
        <v>0</v>
      </c>
      <c r="M56" s="4">
        <v>289778.64</v>
      </c>
      <c r="N56" s="4">
        <v>676284</v>
      </c>
      <c r="O56" s="4">
        <v>299007.5</v>
      </c>
      <c r="P56" s="4">
        <v>0</v>
      </c>
      <c r="Q56" s="4">
        <v>850423.52</v>
      </c>
      <c r="R56" s="4">
        <v>0</v>
      </c>
      <c r="S56" s="4">
        <v>964215.59</v>
      </c>
      <c r="T56" s="4">
        <v>977072.36</v>
      </c>
      <c r="U56" s="18">
        <v>1061693.68</v>
      </c>
      <c r="V56" s="18">
        <v>1041969.6399999997</v>
      </c>
      <c r="W56" s="18">
        <v>1223996.1100000001</v>
      </c>
      <c r="X56" s="18">
        <v>1113656.54</v>
      </c>
      <c r="Y56" s="5">
        <f t="shared" si="4"/>
        <v>9646435.3299999982</v>
      </c>
      <c r="Z56" s="11"/>
      <c r="AA56" s="52">
        <f t="shared" si="5"/>
        <v>0</v>
      </c>
    </row>
    <row r="57" spans="1:27" x14ac:dyDescent="0.25">
      <c r="A57" s="28" t="s">
        <v>115</v>
      </c>
      <c r="B57" s="3" t="s">
        <v>116</v>
      </c>
      <c r="C57" s="18">
        <v>1139693.5</v>
      </c>
      <c r="D57" s="18">
        <v>1209893</v>
      </c>
      <c r="E57" s="18">
        <v>1198180.05</v>
      </c>
      <c r="F57" s="18">
        <v>1503706.95</v>
      </c>
      <c r="G57" s="18">
        <v>1583840.5</v>
      </c>
      <c r="H57" s="5">
        <f t="shared" si="3"/>
        <v>6635314</v>
      </c>
      <c r="I57" s="4">
        <v>3380.26</v>
      </c>
      <c r="J57" s="4">
        <v>334652.31</v>
      </c>
      <c r="K57" s="4">
        <v>514302.52</v>
      </c>
      <c r="L57" s="4">
        <v>0</v>
      </c>
      <c r="M57" s="4">
        <v>291181.46999999997</v>
      </c>
      <c r="N57" s="4">
        <v>235177</v>
      </c>
      <c r="O57" s="4">
        <v>385706</v>
      </c>
      <c r="P57" s="4">
        <v>0</v>
      </c>
      <c r="Q57" s="4">
        <v>506364.45</v>
      </c>
      <c r="R57" s="4">
        <v>58821.69</v>
      </c>
      <c r="S57" s="4">
        <v>657719.94999999995</v>
      </c>
      <c r="T57" s="4">
        <v>554237.38</v>
      </c>
      <c r="U57" s="18">
        <v>754987.99</v>
      </c>
      <c r="V57" s="18">
        <v>706781.3900000006</v>
      </c>
      <c r="W57" s="18">
        <v>678593.5</v>
      </c>
      <c r="X57" s="18">
        <v>953408.09</v>
      </c>
      <c r="Y57" s="5">
        <f t="shared" si="4"/>
        <v>6635314.0000000009</v>
      </c>
      <c r="Z57" s="11"/>
      <c r="AA57" s="52">
        <f t="shared" si="5"/>
        <v>-9.3132257461547852E-10</v>
      </c>
    </row>
    <row r="58" spans="1:27" x14ac:dyDescent="0.25">
      <c r="A58" s="28" t="s">
        <v>117</v>
      </c>
      <c r="B58" s="3" t="s">
        <v>118</v>
      </c>
      <c r="C58" s="18">
        <v>763171.06</v>
      </c>
      <c r="D58" s="18">
        <v>938436.95</v>
      </c>
      <c r="E58" s="18">
        <v>790451.47</v>
      </c>
      <c r="F58" s="18">
        <v>654067.89</v>
      </c>
      <c r="G58" s="18">
        <v>571559.53</v>
      </c>
      <c r="H58" s="5">
        <f t="shared" si="3"/>
        <v>3717686.9000000004</v>
      </c>
      <c r="I58" s="4">
        <v>2013.58</v>
      </c>
      <c r="J58" s="4">
        <v>243306.42</v>
      </c>
      <c r="K58" s="4">
        <v>328700</v>
      </c>
      <c r="L58" s="4">
        <v>0</v>
      </c>
      <c r="M58" s="4">
        <v>191340</v>
      </c>
      <c r="N58" s="4">
        <v>259984.5</v>
      </c>
      <c r="O58" s="4">
        <v>285670.7</v>
      </c>
      <c r="P58" s="4">
        <v>0</v>
      </c>
      <c r="Q58" s="4">
        <v>166745.29999999999</v>
      </c>
      <c r="R58" s="4">
        <v>0</v>
      </c>
      <c r="S58" s="4">
        <v>410012.77</v>
      </c>
      <c r="T58" s="4">
        <v>178113.03</v>
      </c>
      <c r="U58" s="18">
        <v>354708.78</v>
      </c>
      <c r="V58" s="18">
        <v>597258.68999999994</v>
      </c>
      <c r="W58" s="18">
        <v>451933.05</v>
      </c>
      <c r="X58" s="18">
        <v>247900.08</v>
      </c>
      <c r="Y58" s="5">
        <f t="shared" si="4"/>
        <v>3717686.9</v>
      </c>
      <c r="Z58" s="11"/>
      <c r="AA58" s="52">
        <f t="shared" si="5"/>
        <v>4.6566128730773926E-10</v>
      </c>
    </row>
    <row r="59" spans="1:27" x14ac:dyDescent="0.25">
      <c r="A59" s="28" t="s">
        <v>119</v>
      </c>
      <c r="B59" s="3" t="s">
        <v>120</v>
      </c>
      <c r="C59" s="18">
        <v>130792.96000000001</v>
      </c>
      <c r="D59" s="18">
        <v>175982.5</v>
      </c>
      <c r="E59" s="18">
        <v>196327.07</v>
      </c>
      <c r="F59" s="18">
        <v>244316.14</v>
      </c>
      <c r="G59" s="18">
        <v>379920</v>
      </c>
      <c r="H59" s="5">
        <f t="shared" si="3"/>
        <v>1127338.67</v>
      </c>
      <c r="I59" s="4">
        <v>377.6</v>
      </c>
      <c r="J59" s="4">
        <v>65102.400000000001</v>
      </c>
      <c r="K59" s="4">
        <v>28105</v>
      </c>
      <c r="L59" s="4">
        <v>0</v>
      </c>
      <c r="M59" s="4">
        <v>0</v>
      </c>
      <c r="N59" s="4">
        <v>42228</v>
      </c>
      <c r="O59" s="4">
        <v>21813</v>
      </c>
      <c r="P59" s="4">
        <v>0</v>
      </c>
      <c r="Q59" s="4">
        <v>18923.8</v>
      </c>
      <c r="R59" s="4">
        <v>0</v>
      </c>
      <c r="S59" s="4">
        <v>35204.699999999997</v>
      </c>
      <c r="T59" s="4">
        <v>169556.5</v>
      </c>
      <c r="U59" s="18">
        <v>189215.5</v>
      </c>
      <c r="V59" s="18">
        <v>169450.5</v>
      </c>
      <c r="W59" s="18">
        <v>200996.87</v>
      </c>
      <c r="X59" s="18">
        <v>186364.79999999999</v>
      </c>
      <c r="Y59" s="5">
        <f t="shared" si="4"/>
        <v>1127338.67</v>
      </c>
      <c r="Z59" s="11"/>
      <c r="AA59" s="52">
        <f t="shared" si="5"/>
        <v>0</v>
      </c>
    </row>
    <row r="60" spans="1:27" x14ac:dyDescent="0.25">
      <c r="A60" s="28" t="s">
        <v>121</v>
      </c>
      <c r="B60" s="3" t="s">
        <v>122</v>
      </c>
      <c r="C60" s="18">
        <v>6150.58</v>
      </c>
      <c r="D60" s="18">
        <v>22812.58</v>
      </c>
      <c r="E60" s="18">
        <v>33531.53</v>
      </c>
      <c r="F60" s="18">
        <v>15337</v>
      </c>
      <c r="G60" s="18">
        <v>19223.8</v>
      </c>
      <c r="H60" s="5">
        <f t="shared" si="3"/>
        <v>97055.49</v>
      </c>
      <c r="I60" s="4">
        <v>282.85000000000002</v>
      </c>
      <c r="J60" s="4">
        <v>0</v>
      </c>
      <c r="K60" s="4">
        <v>3827.15</v>
      </c>
      <c r="L60" s="4">
        <v>0</v>
      </c>
      <c r="M60" s="4">
        <v>1490</v>
      </c>
      <c r="N60" s="4">
        <v>4218</v>
      </c>
      <c r="O60" s="4">
        <v>5525</v>
      </c>
      <c r="P60" s="4">
        <v>0</v>
      </c>
      <c r="Q60" s="4">
        <v>3526</v>
      </c>
      <c r="R60" s="4">
        <v>4389.18</v>
      </c>
      <c r="S60" s="4">
        <v>22170</v>
      </c>
      <c r="T60" s="4">
        <v>30159.95</v>
      </c>
      <c r="U60" s="18">
        <v>15122.57</v>
      </c>
      <c r="V60" s="18">
        <v>0</v>
      </c>
      <c r="W60" s="18">
        <v>0</v>
      </c>
      <c r="X60" s="18">
        <v>6344.79</v>
      </c>
      <c r="Y60" s="5">
        <f t="shared" si="4"/>
        <v>97055.49</v>
      </c>
      <c r="Z60" s="11"/>
      <c r="AA60" s="52">
        <f t="shared" si="5"/>
        <v>0</v>
      </c>
    </row>
    <row r="61" spans="1:27" x14ac:dyDescent="0.25">
      <c r="A61" s="28" t="s">
        <v>123</v>
      </c>
      <c r="B61" s="3" t="s">
        <v>124</v>
      </c>
      <c r="C61" s="18">
        <v>2529440.3199999998</v>
      </c>
      <c r="D61" s="18">
        <v>2627987.5</v>
      </c>
      <c r="E61" s="18">
        <v>2373023.4500000002</v>
      </c>
      <c r="F61" s="18">
        <v>2163188.92</v>
      </c>
      <c r="G61" s="18">
        <v>2359288.89</v>
      </c>
      <c r="H61" s="5">
        <f t="shared" si="3"/>
        <v>12052929.080000002</v>
      </c>
      <c r="I61" s="4">
        <v>531219.31999999995</v>
      </c>
      <c r="J61" s="4">
        <v>90844.01</v>
      </c>
      <c r="K61" s="4">
        <v>1252277.42</v>
      </c>
      <c r="L61" s="4">
        <v>0</v>
      </c>
      <c r="M61" s="4">
        <v>624843.43999999994</v>
      </c>
      <c r="N61" s="4">
        <v>788999</v>
      </c>
      <c r="O61" s="4">
        <v>448020.63</v>
      </c>
      <c r="P61" s="4">
        <v>126315.62</v>
      </c>
      <c r="Q61" s="4">
        <v>1239488.92</v>
      </c>
      <c r="R61" s="4">
        <v>17379.97</v>
      </c>
      <c r="S61" s="4">
        <v>1222255.8700000001</v>
      </c>
      <c r="T61" s="4">
        <v>1152844.07</v>
      </c>
      <c r="U61" s="18">
        <v>1160911.68</v>
      </c>
      <c r="V61" s="18">
        <v>942410.49000000022</v>
      </c>
      <c r="W61" s="18">
        <v>1372344.24</v>
      </c>
      <c r="X61" s="18">
        <v>1082774.3999999999</v>
      </c>
      <c r="Y61" s="5">
        <f t="shared" si="4"/>
        <v>12052929.08</v>
      </c>
      <c r="Z61" s="11"/>
      <c r="AA61" s="52">
        <f t="shared" si="5"/>
        <v>1.862645149230957E-9</v>
      </c>
    </row>
    <row r="62" spans="1:27" x14ac:dyDescent="0.25">
      <c r="A62" s="28" t="s">
        <v>125</v>
      </c>
      <c r="B62" s="3" t="s">
        <v>126</v>
      </c>
      <c r="C62" s="18">
        <v>1386072.2</v>
      </c>
      <c r="D62" s="18">
        <v>1711584.51</v>
      </c>
      <c r="E62" s="18">
        <v>1478449.52</v>
      </c>
      <c r="F62" s="18">
        <v>1425174.15</v>
      </c>
      <c r="G62" s="18">
        <v>1468826.57</v>
      </c>
      <c r="H62" s="5">
        <f t="shared" si="3"/>
        <v>7470106.9500000011</v>
      </c>
      <c r="I62" s="4">
        <v>351703.23</v>
      </c>
      <c r="J62" s="4">
        <v>115987.09</v>
      </c>
      <c r="K62" s="4">
        <v>588793.97</v>
      </c>
      <c r="L62" s="4">
        <v>0</v>
      </c>
      <c r="M62" s="4">
        <v>331634.96000000002</v>
      </c>
      <c r="N62" s="4">
        <v>49165.05</v>
      </c>
      <c r="O62" s="4">
        <v>322889.92</v>
      </c>
      <c r="P62" s="4">
        <v>331074.55</v>
      </c>
      <c r="Q62" s="4">
        <v>741398.31</v>
      </c>
      <c r="R62" s="4">
        <v>234959.37</v>
      </c>
      <c r="S62" s="4">
        <v>802877.99</v>
      </c>
      <c r="T62" s="4">
        <v>707637.67</v>
      </c>
      <c r="U62" s="18">
        <v>749496.04</v>
      </c>
      <c r="V62" s="18">
        <v>694136.66999999993</v>
      </c>
      <c r="W62" s="18">
        <v>771063.87</v>
      </c>
      <c r="X62" s="18">
        <v>677288.26</v>
      </c>
      <c r="Y62" s="5">
        <f t="shared" si="4"/>
        <v>7470106.9500000002</v>
      </c>
      <c r="Z62" s="11"/>
      <c r="AA62" s="52">
        <f t="shared" si="5"/>
        <v>9.3132257461547852E-10</v>
      </c>
    </row>
    <row r="63" spans="1:27" x14ac:dyDescent="0.25">
      <c r="A63" s="28" t="s">
        <v>127</v>
      </c>
      <c r="B63" s="3" t="s">
        <v>128</v>
      </c>
      <c r="C63" s="18">
        <v>249668.54</v>
      </c>
      <c r="D63" s="18">
        <v>305183.5</v>
      </c>
      <c r="E63" s="18">
        <v>282893.01</v>
      </c>
      <c r="F63" s="18">
        <v>335779.02</v>
      </c>
      <c r="G63" s="18">
        <v>384536.52</v>
      </c>
      <c r="H63" s="5">
        <f t="shared" si="3"/>
        <v>1558060.59</v>
      </c>
      <c r="I63" s="4">
        <v>115673.01</v>
      </c>
      <c r="J63" s="4">
        <v>58949.03</v>
      </c>
      <c r="K63" s="4">
        <v>56702.3</v>
      </c>
      <c r="L63" s="4">
        <v>0</v>
      </c>
      <c r="M63" s="4">
        <v>307968.32</v>
      </c>
      <c r="N63" s="4">
        <v>0</v>
      </c>
      <c r="O63" s="4">
        <v>64858.5</v>
      </c>
      <c r="P63" s="4">
        <v>163094</v>
      </c>
      <c r="Q63" s="4">
        <v>32874.53</v>
      </c>
      <c r="R63" s="4">
        <v>0</v>
      </c>
      <c r="S63" s="4">
        <v>318.55</v>
      </c>
      <c r="T63" s="4">
        <v>50880.22</v>
      </c>
      <c r="U63" s="18">
        <v>127193.05</v>
      </c>
      <c r="V63" s="18">
        <v>210798.74</v>
      </c>
      <c r="W63" s="18">
        <v>132432.12</v>
      </c>
      <c r="X63" s="18">
        <v>236318.22</v>
      </c>
      <c r="Y63" s="5">
        <f t="shared" si="4"/>
        <v>1558060.59</v>
      </c>
      <c r="Z63" s="11"/>
      <c r="AA63" s="52">
        <f t="shared" si="5"/>
        <v>0</v>
      </c>
    </row>
    <row r="64" spans="1:27" x14ac:dyDescent="0.25">
      <c r="A64" s="28" t="s">
        <v>129</v>
      </c>
      <c r="B64" s="3" t="s">
        <v>130</v>
      </c>
      <c r="C64" s="18">
        <v>16078.74</v>
      </c>
      <c r="D64" s="18">
        <v>48721</v>
      </c>
      <c r="E64" s="18">
        <v>28600.16</v>
      </c>
      <c r="F64" s="18">
        <v>62790.6</v>
      </c>
      <c r="G64" s="18">
        <v>61457.82</v>
      </c>
      <c r="H64" s="5">
        <f t="shared" si="3"/>
        <v>217648.32</v>
      </c>
      <c r="I64" s="4">
        <v>3101.43</v>
      </c>
      <c r="J64" s="4">
        <v>2203.5500000000002</v>
      </c>
      <c r="K64" s="4">
        <v>7242.96</v>
      </c>
      <c r="L64" s="4">
        <v>0</v>
      </c>
      <c r="M64" s="4">
        <v>4183.74</v>
      </c>
      <c r="N64" s="4">
        <v>2905</v>
      </c>
      <c r="O64" s="4">
        <v>12865</v>
      </c>
      <c r="P64" s="4">
        <v>0</v>
      </c>
      <c r="Q64" s="4">
        <v>32619</v>
      </c>
      <c r="R64" s="4">
        <v>0</v>
      </c>
      <c r="S64" s="4">
        <v>28279.22</v>
      </c>
      <c r="T64" s="4">
        <v>0</v>
      </c>
      <c r="U64" s="18">
        <v>26981.34</v>
      </c>
      <c r="V64" s="18">
        <v>35809.259999999995</v>
      </c>
      <c r="W64" s="18">
        <v>29812.76</v>
      </c>
      <c r="X64" s="18">
        <v>31645.06</v>
      </c>
      <c r="Y64" s="5">
        <f t="shared" si="4"/>
        <v>217648.32</v>
      </c>
      <c r="Z64" s="11"/>
      <c r="AA64" s="52">
        <f t="shared" si="5"/>
        <v>0</v>
      </c>
    </row>
    <row r="65" spans="1:27" x14ac:dyDescent="0.25">
      <c r="A65" s="28" t="s">
        <v>131</v>
      </c>
      <c r="B65" s="3" t="s">
        <v>132</v>
      </c>
      <c r="C65" s="18">
        <v>281339.96000000002</v>
      </c>
      <c r="D65" s="18">
        <v>328444.78000000003</v>
      </c>
      <c r="E65" s="18">
        <v>349328.22</v>
      </c>
      <c r="F65" s="18">
        <v>755848.2</v>
      </c>
      <c r="G65" s="18">
        <v>760225.66</v>
      </c>
      <c r="H65" s="5">
        <f t="shared" si="3"/>
        <v>2475186.8199999998</v>
      </c>
      <c r="I65" s="4">
        <v>227849.28</v>
      </c>
      <c r="J65" s="4">
        <v>0</v>
      </c>
      <c r="K65" s="4">
        <v>419766.83</v>
      </c>
      <c r="L65" s="4">
        <v>0</v>
      </c>
      <c r="M65" s="4">
        <v>0</v>
      </c>
      <c r="N65" s="4">
        <v>212655.24</v>
      </c>
      <c r="O65" s="4">
        <v>340941.76</v>
      </c>
      <c r="P65" s="4">
        <v>636</v>
      </c>
      <c r="Q65" s="4">
        <v>0</v>
      </c>
      <c r="R65" s="4">
        <v>0</v>
      </c>
      <c r="S65" s="4">
        <v>0</v>
      </c>
      <c r="T65" s="4">
        <v>0</v>
      </c>
      <c r="U65" s="18">
        <v>208720.07</v>
      </c>
      <c r="V65" s="18">
        <v>284305.74</v>
      </c>
      <c r="W65" s="18">
        <v>454171.87</v>
      </c>
      <c r="X65" s="18">
        <v>326140.03000000003</v>
      </c>
      <c r="Y65" s="5">
        <f t="shared" si="4"/>
        <v>2475186.8200000003</v>
      </c>
      <c r="Z65" s="11"/>
      <c r="AA65" s="52">
        <f t="shared" si="5"/>
        <v>-4.6566128730773926E-10</v>
      </c>
    </row>
    <row r="66" spans="1:27" x14ac:dyDescent="0.25">
      <c r="A66" s="28" t="s">
        <v>133</v>
      </c>
      <c r="B66" s="3" t="s">
        <v>134</v>
      </c>
      <c r="C66" s="18">
        <v>867777.29</v>
      </c>
      <c r="D66" s="18">
        <v>914404.37</v>
      </c>
      <c r="E66" s="18">
        <v>652849.78</v>
      </c>
      <c r="F66" s="18">
        <v>273900.65999999997</v>
      </c>
      <c r="G66" s="18">
        <v>105052.45</v>
      </c>
      <c r="H66" s="5">
        <f t="shared" ref="H66:H97" si="6">SUM(C66:G66)</f>
        <v>2813984.5500000007</v>
      </c>
      <c r="I66" s="4">
        <v>117428.39</v>
      </c>
      <c r="J66" s="4">
        <v>0</v>
      </c>
      <c r="K66" s="4">
        <v>0</v>
      </c>
      <c r="L66" s="4">
        <v>179630.53</v>
      </c>
      <c r="M66" s="4">
        <v>537441.9</v>
      </c>
      <c r="N66" s="4">
        <v>151431.01</v>
      </c>
      <c r="O66" s="4">
        <v>102487.06</v>
      </c>
      <c r="P66" s="4">
        <v>118399.91</v>
      </c>
      <c r="Q66" s="4">
        <v>216298.8</v>
      </c>
      <c r="R66" s="4">
        <v>365180.29</v>
      </c>
      <c r="S66" s="4">
        <v>153351.67000000001</v>
      </c>
      <c r="T66" s="4">
        <v>494168.47</v>
      </c>
      <c r="U66" s="18">
        <v>448.96</v>
      </c>
      <c r="V66" s="18">
        <v>280408.20999999996</v>
      </c>
      <c r="W66" s="18">
        <v>5163.43</v>
      </c>
      <c r="X66" s="18">
        <v>92145.919999999998</v>
      </c>
      <c r="Y66" s="5">
        <f t="shared" ref="Y66:Y97" si="7">SUM(I66:X66)</f>
        <v>2813984.5500000003</v>
      </c>
      <c r="Z66" s="11"/>
      <c r="AA66" s="52">
        <f t="shared" ref="AA66:AA97" si="8">-(Y66-H66-Z66)</f>
        <v>4.6566128730773926E-10</v>
      </c>
    </row>
    <row r="67" spans="1:27" x14ac:dyDescent="0.25">
      <c r="A67" s="28" t="s">
        <v>135</v>
      </c>
      <c r="B67" s="3" t="s">
        <v>136</v>
      </c>
      <c r="C67" s="18">
        <v>50765.73</v>
      </c>
      <c r="D67" s="18">
        <v>45318</v>
      </c>
      <c r="E67" s="18">
        <v>79481.84</v>
      </c>
      <c r="F67" s="18">
        <v>79111.25</v>
      </c>
      <c r="G67" s="18">
        <v>74244.67</v>
      </c>
      <c r="H67" s="5">
        <f t="shared" si="6"/>
        <v>328921.49</v>
      </c>
      <c r="I67" s="4">
        <v>14772.66</v>
      </c>
      <c r="J67" s="4">
        <v>0</v>
      </c>
      <c r="K67" s="4">
        <v>23118.04</v>
      </c>
      <c r="L67" s="4">
        <v>0</v>
      </c>
      <c r="M67" s="4">
        <v>12875.03</v>
      </c>
      <c r="N67" s="4">
        <v>11620</v>
      </c>
      <c r="O67" s="4">
        <v>12450</v>
      </c>
      <c r="P67" s="4">
        <v>0</v>
      </c>
      <c r="Q67" s="4">
        <v>21248</v>
      </c>
      <c r="R67" s="4">
        <v>0</v>
      </c>
      <c r="S67" s="4">
        <v>41403.72</v>
      </c>
      <c r="T67" s="4">
        <v>38078.120000000003</v>
      </c>
      <c r="U67" s="18">
        <v>51130.85</v>
      </c>
      <c r="V67" s="18">
        <v>1665.5</v>
      </c>
      <c r="W67" s="18">
        <v>64584.77</v>
      </c>
      <c r="X67" s="18">
        <v>35974.800000000003</v>
      </c>
      <c r="Y67" s="5">
        <f t="shared" si="7"/>
        <v>328921.49</v>
      </c>
      <c r="Z67" s="11"/>
      <c r="AA67" s="52">
        <f t="shared" si="8"/>
        <v>0</v>
      </c>
    </row>
    <row r="68" spans="1:27" x14ac:dyDescent="0.25">
      <c r="A68" s="28" t="s">
        <v>137</v>
      </c>
      <c r="B68" s="3" t="s">
        <v>138</v>
      </c>
      <c r="C68" s="18">
        <v>838845.42</v>
      </c>
      <c r="D68" s="18">
        <v>818811</v>
      </c>
      <c r="E68" s="18">
        <v>985458.89</v>
      </c>
      <c r="F68" s="18">
        <v>972822.05</v>
      </c>
      <c r="G68" s="18">
        <v>984205.81</v>
      </c>
      <c r="H68" s="5">
        <f t="shared" si="6"/>
        <v>4600143.17</v>
      </c>
      <c r="I68" s="4">
        <v>222952.94</v>
      </c>
      <c r="J68" s="4">
        <v>0</v>
      </c>
      <c r="K68" s="4">
        <v>434736.33</v>
      </c>
      <c r="L68" s="4">
        <v>0</v>
      </c>
      <c r="M68" s="4">
        <v>221066.08</v>
      </c>
      <c r="N68" s="4">
        <v>90594.5</v>
      </c>
      <c r="O68" s="4">
        <v>385908.5</v>
      </c>
      <c r="P68" s="4">
        <v>0</v>
      </c>
      <c r="Q68" s="4">
        <v>295678.78000000003</v>
      </c>
      <c r="R68" s="4">
        <v>4235.95</v>
      </c>
      <c r="S68" s="4">
        <v>492462.96</v>
      </c>
      <c r="T68" s="4">
        <v>485100.85</v>
      </c>
      <c r="U68" s="18">
        <v>512102.23</v>
      </c>
      <c r="V68" s="18">
        <v>469990.29000000004</v>
      </c>
      <c r="W68" s="18">
        <v>543120.11</v>
      </c>
      <c r="X68" s="18">
        <v>442193.65</v>
      </c>
      <c r="Y68" s="5">
        <f t="shared" si="7"/>
        <v>4600143.17</v>
      </c>
      <c r="Z68" s="11"/>
      <c r="AA68" s="52">
        <f t="shared" si="8"/>
        <v>0</v>
      </c>
    </row>
    <row r="69" spans="1:27" x14ac:dyDescent="0.25">
      <c r="A69" s="28" t="s">
        <v>139</v>
      </c>
      <c r="B69" s="3" t="s">
        <v>140</v>
      </c>
      <c r="C69" s="18">
        <v>4570.4399999999996</v>
      </c>
      <c r="D69" s="18">
        <v>0</v>
      </c>
      <c r="E69" s="18">
        <v>0</v>
      </c>
      <c r="F69" s="18">
        <v>0</v>
      </c>
      <c r="G69" s="18">
        <v>0</v>
      </c>
      <c r="H69" s="5">
        <f t="shared" si="6"/>
        <v>4570.4399999999996</v>
      </c>
      <c r="I69" s="4">
        <v>0</v>
      </c>
      <c r="J69" s="4">
        <v>12731.94</v>
      </c>
      <c r="K69" s="4">
        <v>3795.1</v>
      </c>
      <c r="L69" s="4">
        <v>0</v>
      </c>
      <c r="M69" s="4">
        <v>5509.01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18">
        <v>0</v>
      </c>
      <c r="V69" s="18">
        <v>0</v>
      </c>
      <c r="W69" s="18">
        <v>0</v>
      </c>
      <c r="X69" s="18">
        <v>0</v>
      </c>
      <c r="Y69" s="5">
        <f t="shared" si="7"/>
        <v>22036.050000000003</v>
      </c>
      <c r="Z69" s="11">
        <v>17465.61</v>
      </c>
      <c r="AA69" s="52">
        <f t="shared" si="8"/>
        <v>-3.637978807091713E-12</v>
      </c>
    </row>
    <row r="70" spans="1:27" x14ac:dyDescent="0.25">
      <c r="A70" s="28" t="s">
        <v>141</v>
      </c>
      <c r="B70" s="3" t="s">
        <v>142</v>
      </c>
      <c r="C70" s="18">
        <v>60068.639999999999</v>
      </c>
      <c r="D70" s="18">
        <v>100596</v>
      </c>
      <c r="E70" s="18">
        <v>146725.47</v>
      </c>
      <c r="F70" s="18">
        <v>74947.5</v>
      </c>
      <c r="G70" s="18">
        <v>61790.05</v>
      </c>
      <c r="H70" s="5">
        <f t="shared" si="6"/>
        <v>444127.66</v>
      </c>
      <c r="I70" s="4">
        <v>17302.400000000001</v>
      </c>
      <c r="J70" s="4">
        <v>0</v>
      </c>
      <c r="K70" s="4">
        <v>29218.16</v>
      </c>
      <c r="L70" s="4">
        <v>0</v>
      </c>
      <c r="M70" s="4">
        <v>16812.68</v>
      </c>
      <c r="N70" s="4">
        <v>0</v>
      </c>
      <c r="O70" s="4">
        <v>3320</v>
      </c>
      <c r="P70" s="4">
        <v>0</v>
      </c>
      <c r="Q70" s="4">
        <v>0</v>
      </c>
      <c r="R70" s="4">
        <v>94011.4</v>
      </c>
      <c r="S70" s="4">
        <v>83705.350000000006</v>
      </c>
      <c r="T70" s="4">
        <v>39408.36</v>
      </c>
      <c r="U70" s="18">
        <v>63916.86</v>
      </c>
      <c r="V70" s="18">
        <v>34642.399999999965</v>
      </c>
      <c r="W70" s="18">
        <v>44135.75</v>
      </c>
      <c r="X70" s="18">
        <v>17654.3</v>
      </c>
      <c r="Y70" s="5">
        <f t="shared" si="7"/>
        <v>444127.65999999992</v>
      </c>
      <c r="Z70" s="11" t="s">
        <v>172</v>
      </c>
      <c r="AA70" s="52">
        <v>0</v>
      </c>
    </row>
    <row r="71" spans="1:27" x14ac:dyDescent="0.25">
      <c r="A71" s="28" t="s">
        <v>143</v>
      </c>
      <c r="B71" s="3" t="s">
        <v>144</v>
      </c>
      <c r="C71" s="18">
        <v>749397.11</v>
      </c>
      <c r="D71" s="18">
        <v>1245498</v>
      </c>
      <c r="E71" s="18">
        <v>1374512.05</v>
      </c>
      <c r="F71" s="18">
        <v>1246635.52</v>
      </c>
      <c r="G71" s="18">
        <v>1215485.17</v>
      </c>
      <c r="H71" s="5">
        <f t="shared" si="6"/>
        <v>5831527.8499999996</v>
      </c>
      <c r="I71" s="4">
        <v>201795.21</v>
      </c>
      <c r="J71" s="4">
        <v>236767.64</v>
      </c>
      <c r="K71" s="4">
        <v>139736.1</v>
      </c>
      <c r="L71" s="4">
        <v>0</v>
      </c>
      <c r="M71" s="4">
        <v>156856.35</v>
      </c>
      <c r="N71" s="4">
        <v>309507</v>
      </c>
      <c r="O71" s="4">
        <v>353609.52</v>
      </c>
      <c r="P71" s="4">
        <v>3776.5</v>
      </c>
      <c r="Q71" s="4">
        <v>576518</v>
      </c>
      <c r="R71" s="4">
        <v>12512.25</v>
      </c>
      <c r="S71" s="4">
        <v>752042.87</v>
      </c>
      <c r="T71" s="4">
        <v>581169.28</v>
      </c>
      <c r="U71" s="18">
        <v>729183.63</v>
      </c>
      <c r="V71" s="18">
        <v>557247.36999999965</v>
      </c>
      <c r="W71" s="18">
        <v>649535.31000000006</v>
      </c>
      <c r="X71" s="18">
        <v>571270.81999999995</v>
      </c>
      <c r="Y71" s="5">
        <f t="shared" si="7"/>
        <v>5831527.8499999996</v>
      </c>
      <c r="Z71" s="11"/>
      <c r="AA71" s="52">
        <f>-(Y71-H71-Z71)</f>
        <v>0</v>
      </c>
    </row>
    <row r="72" spans="1:27" x14ac:dyDescent="0.25">
      <c r="A72" s="28" t="s">
        <v>145</v>
      </c>
      <c r="B72" s="3" t="s">
        <v>146</v>
      </c>
      <c r="C72" s="18">
        <v>715989.34</v>
      </c>
      <c r="D72" s="18">
        <v>871043.5</v>
      </c>
      <c r="E72" s="18">
        <v>887727.35</v>
      </c>
      <c r="F72" s="18">
        <v>916630.42</v>
      </c>
      <c r="G72" s="18">
        <v>938278.77</v>
      </c>
      <c r="H72" s="5">
        <f t="shared" si="6"/>
        <v>4329669.38</v>
      </c>
      <c r="I72" s="4">
        <v>121017.08</v>
      </c>
      <c r="J72" s="4">
        <v>222632.87</v>
      </c>
      <c r="K72" s="4">
        <v>185904.72</v>
      </c>
      <c r="L72" s="4">
        <v>0</v>
      </c>
      <c r="M72" s="4">
        <v>176517.84</v>
      </c>
      <c r="N72" s="4">
        <v>145499</v>
      </c>
      <c r="O72" s="4">
        <v>207292.5</v>
      </c>
      <c r="P72" s="4">
        <v>3776.5</v>
      </c>
      <c r="Q72" s="4">
        <v>465685.32</v>
      </c>
      <c r="R72" s="4">
        <v>44573.7</v>
      </c>
      <c r="S72" s="4">
        <v>461510.14</v>
      </c>
      <c r="T72" s="4">
        <v>438658.91</v>
      </c>
      <c r="U72" s="18">
        <v>464268.1</v>
      </c>
      <c r="V72" s="18">
        <v>450693.16999999993</v>
      </c>
      <c r="W72" s="18">
        <v>475031.36</v>
      </c>
      <c r="X72" s="18">
        <v>466608.17</v>
      </c>
      <c r="Y72" s="5">
        <f t="shared" si="7"/>
        <v>4329669.38</v>
      </c>
      <c r="Z72" s="11"/>
      <c r="AA72" s="52">
        <f>-(Y72-H72-Z72)</f>
        <v>0</v>
      </c>
    </row>
    <row r="73" spans="1:27" s="1" customFormat="1" ht="15.75" thickBot="1" x14ac:dyDescent="0.3">
      <c r="A73" s="66" t="s">
        <v>147</v>
      </c>
      <c r="B73" s="33" t="s">
        <v>148</v>
      </c>
      <c r="C73" s="67">
        <v>1075483.27</v>
      </c>
      <c r="D73" s="67">
        <v>743475</v>
      </c>
      <c r="E73" s="67">
        <v>713636.69</v>
      </c>
      <c r="F73" s="67">
        <v>910300.54</v>
      </c>
      <c r="G73" s="67">
        <v>1118283.27</v>
      </c>
      <c r="H73" s="68">
        <f t="shared" si="6"/>
        <v>4561178.7699999996</v>
      </c>
      <c r="I73" s="35">
        <v>2378.36</v>
      </c>
      <c r="J73" s="35">
        <v>754394.82</v>
      </c>
      <c r="K73" s="35">
        <v>100790.37</v>
      </c>
      <c r="L73" s="35">
        <v>0</v>
      </c>
      <c r="M73" s="35">
        <v>193790.02</v>
      </c>
      <c r="N73" s="35">
        <v>0</v>
      </c>
      <c r="O73" s="35">
        <v>116143</v>
      </c>
      <c r="P73" s="35">
        <v>185498.5</v>
      </c>
      <c r="Q73" s="35">
        <v>180547.53</v>
      </c>
      <c r="R73" s="35">
        <v>0</v>
      </c>
      <c r="S73" s="35">
        <v>242533.52</v>
      </c>
      <c r="T73" s="35">
        <v>861105.5</v>
      </c>
      <c r="U73" s="67">
        <v>406436.57</v>
      </c>
      <c r="V73" s="67">
        <v>430063.60000000009</v>
      </c>
      <c r="W73" s="67">
        <v>645518.46</v>
      </c>
      <c r="X73" s="67">
        <v>441978.52</v>
      </c>
      <c r="Y73" s="68">
        <f t="shared" si="7"/>
        <v>4561178.7699999996</v>
      </c>
      <c r="Z73" s="69"/>
      <c r="AA73" s="70">
        <f>-(Y73-H73-Z73)</f>
        <v>0</v>
      </c>
    </row>
    <row r="74" spans="1:27" ht="15.75" x14ac:dyDescent="0.25">
      <c r="A74" s="65"/>
      <c r="B74" s="22" t="s">
        <v>149</v>
      </c>
      <c r="C74" s="34">
        <f>SUM(C2:C73)</f>
        <v>38559329.940000005</v>
      </c>
      <c r="D74" s="34">
        <f t="shared" ref="D74:AA74" si="9">SUM(D2:D73)</f>
        <v>45787469.960000001</v>
      </c>
      <c r="E74" s="34">
        <f t="shared" si="9"/>
        <v>49103400.760000005</v>
      </c>
      <c r="F74" s="34">
        <f t="shared" si="9"/>
        <v>51112714.740000002</v>
      </c>
      <c r="G74" s="34">
        <f t="shared" si="9"/>
        <v>51278795.95000001</v>
      </c>
      <c r="H74" s="34">
        <f t="shared" si="9"/>
        <v>235841711.34999996</v>
      </c>
      <c r="I74" s="34">
        <f t="shared" si="9"/>
        <v>6927185.9300000006</v>
      </c>
      <c r="J74" s="34">
        <f t="shared" si="9"/>
        <v>8034506.4700000007</v>
      </c>
      <c r="K74" s="34">
        <f t="shared" si="9"/>
        <v>15547775.789999997</v>
      </c>
      <c r="L74" s="34">
        <f t="shared" si="9"/>
        <v>264199.56</v>
      </c>
      <c r="M74" s="34">
        <f t="shared" si="9"/>
        <v>9344264.3299999982</v>
      </c>
      <c r="N74" s="34">
        <f t="shared" si="9"/>
        <v>8883488.0199999996</v>
      </c>
      <c r="O74" s="34">
        <f t="shared" si="9"/>
        <v>11106871.18</v>
      </c>
      <c r="P74" s="34">
        <f t="shared" si="9"/>
        <v>1788335.6300000001</v>
      </c>
      <c r="Q74" s="34">
        <f t="shared" si="9"/>
        <v>17063943.060000002</v>
      </c>
      <c r="R74" s="34">
        <f t="shared" si="9"/>
        <v>5156882.8600000013</v>
      </c>
      <c r="S74" s="34">
        <f t="shared" si="9"/>
        <v>24806426.93</v>
      </c>
      <c r="T74" s="34">
        <f t="shared" si="9"/>
        <v>21634453.140000001</v>
      </c>
      <c r="U74" s="34">
        <f t="shared" si="9"/>
        <v>25420785.639999993</v>
      </c>
      <c r="V74" s="34">
        <f t="shared" si="9"/>
        <v>25966497.270000003</v>
      </c>
      <c r="W74" s="34">
        <f t="shared" si="9"/>
        <v>27692235.010000005</v>
      </c>
      <c r="X74" s="34">
        <f t="shared" si="9"/>
        <v>26386684.509999994</v>
      </c>
      <c r="Y74" s="34">
        <f t="shared" si="9"/>
        <v>236024535.33000004</v>
      </c>
      <c r="Z74" s="34">
        <f t="shared" si="9"/>
        <v>19961.060000000001</v>
      </c>
      <c r="AA74" s="34">
        <f t="shared" si="9"/>
        <v>-162862.91999999637</v>
      </c>
    </row>
  </sheetData>
  <autoFilter ref="A1:AB1" xr:uid="{73B0A363-7ABE-4F88-8FAE-D1A10F73511D}">
    <sortState xmlns:xlrd2="http://schemas.microsoft.com/office/spreadsheetml/2017/richdata2" ref="A2:AA73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Z77"/>
  <sheetViews>
    <sheetView zoomScaleNormal="100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7" style="8" bestFit="1" customWidth="1"/>
    <col min="2" max="2" width="35.42578125" style="8" customWidth="1"/>
    <col min="3" max="3" width="12.5703125" style="6" bestFit="1" customWidth="1"/>
    <col min="4" max="4" width="11.5703125" style="6" bestFit="1" customWidth="1"/>
    <col min="5" max="5" width="14.42578125" style="6" bestFit="1" customWidth="1"/>
    <col min="6" max="8" width="12.5703125" style="6" bestFit="1" customWidth="1"/>
    <col min="9" max="13" width="12.42578125" style="6" customWidth="1"/>
    <col min="14" max="16" width="11.5703125" style="6" bestFit="1" customWidth="1"/>
    <col min="17" max="17" width="12.42578125" style="6" customWidth="1"/>
    <col min="18" max="19" width="13.7109375" style="6" bestFit="1" customWidth="1"/>
    <col min="20" max="20" width="14.42578125" style="7" bestFit="1" customWidth="1"/>
    <col min="21" max="21" width="11.85546875" style="6" customWidth="1"/>
    <col min="22" max="23" width="13.28515625" style="6" bestFit="1" customWidth="1"/>
    <col min="24" max="24" width="12" style="6" bestFit="1" customWidth="1"/>
    <col min="25" max="25" width="12" style="6" customWidth="1"/>
    <col min="26" max="26" width="13.28515625" style="7" bestFit="1" customWidth="1"/>
    <col min="27" max="16384" width="9.140625" style="8"/>
  </cols>
  <sheetData>
    <row r="1" spans="1:26" s="1" customFormat="1" ht="15.75" x14ac:dyDescent="0.25">
      <c r="A1" s="96" t="s">
        <v>0</v>
      </c>
      <c r="B1" s="97" t="s">
        <v>1</v>
      </c>
      <c r="C1" s="49">
        <v>42746</v>
      </c>
      <c r="D1" s="49">
        <v>42898</v>
      </c>
      <c r="E1" s="49">
        <v>42898</v>
      </c>
      <c r="F1" s="49">
        <v>43068</v>
      </c>
      <c r="G1" s="49">
        <v>43124</v>
      </c>
      <c r="H1" s="49">
        <v>43308</v>
      </c>
      <c r="I1" s="49">
        <v>43368</v>
      </c>
      <c r="J1" s="49">
        <v>43368</v>
      </c>
      <c r="K1" s="49">
        <v>43368</v>
      </c>
      <c r="L1" s="49">
        <v>43496</v>
      </c>
      <c r="M1" s="49">
        <v>43677</v>
      </c>
      <c r="N1" s="49">
        <v>43861</v>
      </c>
      <c r="O1" s="49">
        <v>43861</v>
      </c>
      <c r="P1" s="49">
        <v>43861</v>
      </c>
      <c r="Q1" s="49">
        <v>43861</v>
      </c>
      <c r="R1" s="49">
        <v>43861</v>
      </c>
      <c r="S1" s="49">
        <v>44043</v>
      </c>
      <c r="T1" s="98" t="s">
        <v>149</v>
      </c>
      <c r="U1" s="99" t="s">
        <v>178</v>
      </c>
      <c r="V1" s="61"/>
      <c r="W1" s="61"/>
      <c r="X1" s="61"/>
      <c r="Y1" s="61"/>
      <c r="Z1" s="62"/>
    </row>
    <row r="2" spans="1:26" s="31" customFormat="1" ht="15.75" x14ac:dyDescent="0.25">
      <c r="A2" s="100"/>
      <c r="B2" s="29"/>
      <c r="C2" s="48" t="s">
        <v>161</v>
      </c>
      <c r="D2" s="48" t="s">
        <v>161</v>
      </c>
      <c r="E2" s="48" t="s">
        <v>162</v>
      </c>
      <c r="F2" s="48" t="s">
        <v>162</v>
      </c>
      <c r="G2" s="48" t="s">
        <v>163</v>
      </c>
      <c r="H2" s="48" t="s">
        <v>163</v>
      </c>
      <c r="I2" s="48" t="s">
        <v>161</v>
      </c>
      <c r="J2" s="48" t="s">
        <v>162</v>
      </c>
      <c r="K2" s="48" t="s">
        <v>163</v>
      </c>
      <c r="L2" s="48" t="s">
        <v>173</v>
      </c>
      <c r="M2" s="48" t="s">
        <v>173</v>
      </c>
      <c r="N2" s="48" t="s">
        <v>161</v>
      </c>
      <c r="O2" s="48" t="s">
        <v>162</v>
      </c>
      <c r="P2" s="48" t="s">
        <v>163</v>
      </c>
      <c r="Q2" s="48" t="s">
        <v>173</v>
      </c>
      <c r="R2" s="48" t="s">
        <v>174</v>
      </c>
      <c r="S2" s="48" t="s">
        <v>174</v>
      </c>
      <c r="T2" s="95"/>
      <c r="U2" s="63" t="s">
        <v>161</v>
      </c>
      <c r="V2" s="63" t="s">
        <v>162</v>
      </c>
      <c r="W2" s="63" t="s">
        <v>163</v>
      </c>
      <c r="X2" s="63" t="s">
        <v>173</v>
      </c>
      <c r="Y2" s="63" t="s">
        <v>174</v>
      </c>
      <c r="Z2" s="64" t="s">
        <v>149</v>
      </c>
    </row>
    <row r="3" spans="1:26" s="1" customFormat="1" x14ac:dyDescent="0.25">
      <c r="A3" s="94" t="s">
        <v>7</v>
      </c>
      <c r="B3" s="17" t="s">
        <v>8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1998.72</v>
      </c>
      <c r="M3" s="19">
        <v>1748.8799999999999</v>
      </c>
      <c r="N3" s="19">
        <v>0</v>
      </c>
      <c r="O3" s="19">
        <v>0</v>
      </c>
      <c r="P3" s="19">
        <v>0</v>
      </c>
      <c r="Q3" s="19">
        <v>0</v>
      </c>
      <c r="R3" s="19">
        <v>999.3</v>
      </c>
      <c r="S3" s="19">
        <v>0</v>
      </c>
      <c r="T3" s="86">
        <f>SUM(C3:S3)</f>
        <v>4746.8999999999996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39">
        <f>SUM(U3:Y3)</f>
        <v>0</v>
      </c>
    </row>
    <row r="4" spans="1:26" s="1" customFormat="1" x14ac:dyDescent="0.25">
      <c r="A4" s="87" t="s">
        <v>9</v>
      </c>
      <c r="B4" s="17" t="s">
        <v>151</v>
      </c>
      <c r="C4" s="10">
        <v>0</v>
      </c>
      <c r="D4" s="10">
        <v>0</v>
      </c>
      <c r="E4" s="10">
        <v>600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810</v>
      </c>
      <c r="M4" s="19">
        <v>540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86">
        <f>SUM(C4:S4)</f>
        <v>1950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39">
        <f t="shared" ref="Z4:Z65" si="0">SUM(U4:Y4)</f>
        <v>0</v>
      </c>
    </row>
    <row r="5" spans="1:26" x14ac:dyDescent="0.25">
      <c r="A5" s="87" t="s">
        <v>13</v>
      </c>
      <c r="B5" s="17" t="s">
        <v>14</v>
      </c>
      <c r="C5" s="10">
        <v>5957</v>
      </c>
      <c r="D5" s="10">
        <v>0</v>
      </c>
      <c r="E5" s="10">
        <v>40338</v>
      </c>
      <c r="F5" s="10">
        <v>0</v>
      </c>
      <c r="G5" s="10">
        <v>16363.3</v>
      </c>
      <c r="H5" s="10">
        <v>7190.4600000000009</v>
      </c>
      <c r="I5" s="10">
        <v>0</v>
      </c>
      <c r="J5" s="10">
        <v>0</v>
      </c>
      <c r="K5" s="10">
        <v>937.74</v>
      </c>
      <c r="L5" s="10">
        <v>3116.6000000000004</v>
      </c>
      <c r="M5" s="19">
        <v>4953.17</v>
      </c>
      <c r="N5" s="19">
        <v>13.38</v>
      </c>
      <c r="O5" s="19">
        <v>0</v>
      </c>
      <c r="P5" s="19">
        <v>0</v>
      </c>
      <c r="Q5" s="19">
        <v>0</v>
      </c>
      <c r="R5" s="19">
        <v>6825.7800000000016</v>
      </c>
      <c r="S5" s="19">
        <v>6102.54</v>
      </c>
      <c r="T5" s="86">
        <f>SUM(C5:S5)</f>
        <v>91797.970000000016</v>
      </c>
      <c r="U5" s="10">
        <v>-1236.6299999999997</v>
      </c>
      <c r="V5" s="10">
        <v>-11510.8</v>
      </c>
      <c r="W5" s="10">
        <v>-5439.1399999999994</v>
      </c>
      <c r="X5" s="10">
        <v>0</v>
      </c>
      <c r="Y5" s="10">
        <v>0</v>
      </c>
      <c r="Z5" s="39">
        <f t="shared" si="0"/>
        <v>-18186.57</v>
      </c>
    </row>
    <row r="6" spans="1:26" x14ac:dyDescent="0.25">
      <c r="A6" s="87" t="s">
        <v>15</v>
      </c>
      <c r="B6" s="17" t="s">
        <v>16</v>
      </c>
      <c r="C6" s="10">
        <v>644</v>
      </c>
      <c r="D6" s="10">
        <v>0</v>
      </c>
      <c r="E6" s="10">
        <v>0</v>
      </c>
      <c r="F6" s="10">
        <v>0</v>
      </c>
      <c r="G6" s="10">
        <v>1127</v>
      </c>
      <c r="H6" s="10">
        <v>1127</v>
      </c>
      <c r="I6" s="10">
        <v>1006.25</v>
      </c>
      <c r="J6" s="10">
        <v>0</v>
      </c>
      <c r="K6" s="10">
        <v>0</v>
      </c>
      <c r="L6" s="10">
        <v>0</v>
      </c>
      <c r="M6" s="19">
        <v>0</v>
      </c>
      <c r="N6" s="19">
        <v>0</v>
      </c>
      <c r="O6" s="19">
        <v>0</v>
      </c>
      <c r="P6" s="19">
        <v>328</v>
      </c>
      <c r="Q6" s="19">
        <v>0</v>
      </c>
      <c r="R6" s="19">
        <v>1332.4799999999998</v>
      </c>
      <c r="S6" s="19">
        <v>957.7199999999998</v>
      </c>
      <c r="T6" s="86">
        <f>SUM(C6:S6)</f>
        <v>6522.4499999999989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39">
        <f t="shared" si="0"/>
        <v>0</v>
      </c>
    </row>
    <row r="7" spans="1:26" x14ac:dyDescent="0.25">
      <c r="A7" s="87" t="s">
        <v>17</v>
      </c>
      <c r="B7" s="17" t="s">
        <v>18</v>
      </c>
      <c r="C7" s="10">
        <v>18893.25</v>
      </c>
      <c r="D7" s="10">
        <v>0</v>
      </c>
      <c r="E7" s="10">
        <v>3877.5</v>
      </c>
      <c r="F7" s="10">
        <v>0</v>
      </c>
      <c r="G7" s="10">
        <v>7507.5</v>
      </c>
      <c r="H7" s="10">
        <v>6728.25</v>
      </c>
      <c r="I7" s="10">
        <v>4128</v>
      </c>
      <c r="J7" s="10">
        <v>25242.75</v>
      </c>
      <c r="K7" s="10">
        <v>31731.75</v>
      </c>
      <c r="L7" s="10">
        <v>13316.4</v>
      </c>
      <c r="M7" s="19">
        <v>25846.799999999967</v>
      </c>
      <c r="N7" s="19">
        <v>45.040000000000006</v>
      </c>
      <c r="O7" s="19">
        <v>224.25</v>
      </c>
      <c r="P7" s="19">
        <v>197.99999999999991</v>
      </c>
      <c r="Q7" s="19">
        <v>0</v>
      </c>
      <c r="R7" s="19">
        <v>26523.41</v>
      </c>
      <c r="S7" s="19">
        <v>17006.250000000004</v>
      </c>
      <c r="T7" s="86">
        <f>SUM(C7:S7)</f>
        <v>181269.14999999997</v>
      </c>
      <c r="U7" s="10">
        <v>-23.25</v>
      </c>
      <c r="V7" s="10">
        <v>-306</v>
      </c>
      <c r="W7" s="10">
        <v>0</v>
      </c>
      <c r="X7" s="10">
        <v>0</v>
      </c>
      <c r="Y7" s="10">
        <v>-761.29999999999984</v>
      </c>
      <c r="Z7" s="39">
        <f t="shared" si="0"/>
        <v>-1090.5499999999997</v>
      </c>
    </row>
    <row r="8" spans="1:26" x14ac:dyDescent="0.25">
      <c r="A8" s="87" t="s">
        <v>21</v>
      </c>
      <c r="B8" s="17" t="s">
        <v>22</v>
      </c>
      <c r="C8" s="10">
        <v>0</v>
      </c>
      <c r="D8" s="10">
        <v>0</v>
      </c>
      <c r="E8" s="10">
        <v>996</v>
      </c>
      <c r="F8" s="10">
        <v>0</v>
      </c>
      <c r="G8" s="10">
        <v>996</v>
      </c>
      <c r="H8" s="10">
        <v>1.68</v>
      </c>
      <c r="I8" s="10">
        <v>0</v>
      </c>
      <c r="J8" s="10">
        <v>0</v>
      </c>
      <c r="K8" s="10">
        <v>997.68</v>
      </c>
      <c r="L8" s="10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86">
        <f>SUM(C8:S8)</f>
        <v>2991.36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39">
        <f t="shared" si="0"/>
        <v>0</v>
      </c>
    </row>
    <row r="9" spans="1:26" x14ac:dyDescent="0.25">
      <c r="A9" s="87" t="s">
        <v>23</v>
      </c>
      <c r="B9" s="17" t="s">
        <v>24</v>
      </c>
      <c r="C9" s="10">
        <v>52003</v>
      </c>
      <c r="D9" s="10">
        <v>0</v>
      </c>
      <c r="E9" s="10">
        <v>76692</v>
      </c>
      <c r="F9" s="10">
        <v>0</v>
      </c>
      <c r="G9" s="10">
        <v>78850</v>
      </c>
      <c r="H9" s="10">
        <v>46691.399999999987</v>
      </c>
      <c r="I9" s="10">
        <v>3059</v>
      </c>
      <c r="J9" s="10">
        <v>4482</v>
      </c>
      <c r="K9" s="10">
        <v>3990.7200000000003</v>
      </c>
      <c r="L9" s="10">
        <v>14323.299999999994</v>
      </c>
      <c r="M9" s="19">
        <v>15655.709999999995</v>
      </c>
      <c r="N9" s="19">
        <v>664.54000000000042</v>
      </c>
      <c r="O9" s="19">
        <v>0</v>
      </c>
      <c r="P9" s="19">
        <v>166.28</v>
      </c>
      <c r="Q9" s="19">
        <v>24066.480000000003</v>
      </c>
      <c r="R9" s="19">
        <v>77279.220000000016</v>
      </c>
      <c r="S9" s="19">
        <v>41304.430000000037</v>
      </c>
      <c r="T9" s="86">
        <f>SUM(C9:S9)</f>
        <v>439228.08000000007</v>
      </c>
      <c r="U9" s="10">
        <v>-391.53999999999991</v>
      </c>
      <c r="V9" s="10">
        <v>-996</v>
      </c>
      <c r="W9" s="10">
        <v>-997.68000000000018</v>
      </c>
      <c r="X9" s="10">
        <v>0</v>
      </c>
      <c r="Y9" s="10">
        <v>0</v>
      </c>
      <c r="Z9" s="39">
        <f t="shared" si="0"/>
        <v>-2385.2200000000003</v>
      </c>
    </row>
    <row r="10" spans="1:26" x14ac:dyDescent="0.25">
      <c r="A10" s="87" t="s">
        <v>25</v>
      </c>
      <c r="B10" s="17" t="s">
        <v>26</v>
      </c>
      <c r="C10" s="10">
        <v>14168</v>
      </c>
      <c r="D10" s="10">
        <v>0</v>
      </c>
      <c r="E10" s="10">
        <v>24734.25</v>
      </c>
      <c r="F10" s="10">
        <v>0</v>
      </c>
      <c r="G10" s="10">
        <v>22682</v>
      </c>
      <c r="H10" s="10">
        <v>18369.340000000007</v>
      </c>
      <c r="I10" s="10">
        <v>966</v>
      </c>
      <c r="J10" s="10">
        <v>2988</v>
      </c>
      <c r="K10" s="10">
        <v>3491.88</v>
      </c>
      <c r="L10" s="10">
        <v>10868.010000000004</v>
      </c>
      <c r="M10" s="19">
        <v>4830.1600000000008</v>
      </c>
      <c r="N10" s="19">
        <v>16.740000000000002</v>
      </c>
      <c r="O10" s="19">
        <v>41.25</v>
      </c>
      <c r="P10" s="19">
        <v>102.96000000000001</v>
      </c>
      <c r="Q10" s="19">
        <v>4746.9300000000012</v>
      </c>
      <c r="R10" s="19">
        <v>20566.88</v>
      </c>
      <c r="S10" s="19">
        <v>9606.8900000000067</v>
      </c>
      <c r="T10" s="86">
        <f>SUM(C10:S10)</f>
        <v>138179.29000000007</v>
      </c>
      <c r="U10" s="10">
        <v>-5931.2000000000016</v>
      </c>
      <c r="V10" s="10">
        <v>-10126</v>
      </c>
      <c r="W10" s="10">
        <v>-16794.280000000002</v>
      </c>
      <c r="X10" s="10">
        <v>0</v>
      </c>
      <c r="Y10" s="10">
        <v>-1276.1399999999999</v>
      </c>
      <c r="Z10" s="39">
        <f t="shared" si="0"/>
        <v>-34127.620000000003</v>
      </c>
    </row>
    <row r="11" spans="1:26" x14ac:dyDescent="0.25">
      <c r="A11" s="88" t="s">
        <v>27</v>
      </c>
      <c r="B11" s="16" t="s">
        <v>28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332</v>
      </c>
      <c r="K11" s="10">
        <v>0</v>
      </c>
      <c r="L11" s="10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86">
        <f>SUM(C11:S11)</f>
        <v>332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39">
        <f t="shared" si="0"/>
        <v>0</v>
      </c>
    </row>
    <row r="12" spans="1:26" x14ac:dyDescent="0.25">
      <c r="A12" s="87" t="s">
        <v>29</v>
      </c>
      <c r="B12" s="17" t="s">
        <v>30</v>
      </c>
      <c r="C12" s="10">
        <v>4025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498.84</v>
      </c>
      <c r="L12" s="10">
        <v>2331.6999999999998</v>
      </c>
      <c r="M12" s="19">
        <v>0</v>
      </c>
      <c r="N12" s="19">
        <v>55.749999999999993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86">
        <f>SUM(C12:S12)</f>
        <v>6911.29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39">
        <f t="shared" si="0"/>
        <v>0</v>
      </c>
    </row>
    <row r="13" spans="1:26" x14ac:dyDescent="0.25">
      <c r="A13" s="87" t="s">
        <v>31</v>
      </c>
      <c r="B13" s="17" t="s">
        <v>152</v>
      </c>
      <c r="C13" s="10">
        <v>3501.75</v>
      </c>
      <c r="D13" s="10">
        <v>0</v>
      </c>
      <c r="E13" s="10">
        <v>7275</v>
      </c>
      <c r="F13" s="10">
        <v>845.25</v>
      </c>
      <c r="G13" s="10">
        <v>4980.75</v>
      </c>
      <c r="H13" s="10">
        <v>1165.6400000000001</v>
      </c>
      <c r="I13" s="10">
        <v>1489.25</v>
      </c>
      <c r="J13" s="10">
        <v>0</v>
      </c>
      <c r="K13" s="10">
        <v>362.25</v>
      </c>
      <c r="L13" s="10">
        <v>0</v>
      </c>
      <c r="M13" s="19">
        <v>9452.130000000001</v>
      </c>
      <c r="N13" s="19">
        <v>151.06000000000003</v>
      </c>
      <c r="O13" s="19">
        <v>345.75</v>
      </c>
      <c r="P13" s="19">
        <v>142.55999999999997</v>
      </c>
      <c r="Q13" s="19">
        <v>0</v>
      </c>
      <c r="R13" s="19">
        <v>0</v>
      </c>
      <c r="S13" s="19">
        <v>0</v>
      </c>
      <c r="T13" s="86">
        <f>SUM(C13:S13)</f>
        <v>29711.390000000003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39">
        <f t="shared" si="0"/>
        <v>0</v>
      </c>
    </row>
    <row r="14" spans="1:26" x14ac:dyDescent="0.25">
      <c r="A14" s="87" t="s">
        <v>33</v>
      </c>
      <c r="B14" s="17" t="s">
        <v>34</v>
      </c>
      <c r="C14" s="10">
        <v>1328.25</v>
      </c>
      <c r="D14" s="10">
        <v>0</v>
      </c>
      <c r="E14" s="10">
        <v>9050</v>
      </c>
      <c r="F14" s="10">
        <v>1246.75</v>
      </c>
      <c r="G14" s="10">
        <v>7274</v>
      </c>
      <c r="H14" s="10">
        <v>6805.6</v>
      </c>
      <c r="I14" s="10">
        <v>520</v>
      </c>
      <c r="J14" s="10">
        <v>2449.25</v>
      </c>
      <c r="K14" s="10">
        <v>1502.45</v>
      </c>
      <c r="L14" s="10">
        <v>1290.8400000000001</v>
      </c>
      <c r="M14" s="19">
        <v>832.8</v>
      </c>
      <c r="N14" s="19">
        <v>0</v>
      </c>
      <c r="O14" s="19">
        <v>285</v>
      </c>
      <c r="P14" s="19">
        <v>730.52999999999986</v>
      </c>
      <c r="Q14" s="19">
        <v>9535.5600000000013</v>
      </c>
      <c r="R14" s="19">
        <v>2456.7600000000002</v>
      </c>
      <c r="S14" s="19">
        <v>9535.5600000000049</v>
      </c>
      <c r="T14" s="86">
        <f>SUM(C14:S14)</f>
        <v>54843.350000000006</v>
      </c>
      <c r="U14" s="10">
        <v>-8.25</v>
      </c>
      <c r="V14" s="10">
        <v>-2365.5</v>
      </c>
      <c r="W14" s="10">
        <v>-640.69000000000005</v>
      </c>
      <c r="X14" s="10">
        <v>0</v>
      </c>
      <c r="Y14" s="10">
        <v>0</v>
      </c>
      <c r="Z14" s="39">
        <f t="shared" si="0"/>
        <v>-3014.44</v>
      </c>
    </row>
    <row r="15" spans="1:26" x14ac:dyDescent="0.25">
      <c r="A15" s="87" t="s">
        <v>35</v>
      </c>
      <c r="B15" s="17" t="s">
        <v>36</v>
      </c>
      <c r="C15" s="10">
        <v>3816.25</v>
      </c>
      <c r="D15" s="10">
        <v>0</v>
      </c>
      <c r="E15" s="10">
        <v>36426.75</v>
      </c>
      <c r="F15" s="10">
        <v>241.5</v>
      </c>
      <c r="G15" s="10">
        <v>22561</v>
      </c>
      <c r="H15" s="10">
        <v>23404.820000000007</v>
      </c>
      <c r="I15" s="10">
        <v>3466</v>
      </c>
      <c r="J15" s="10">
        <v>0</v>
      </c>
      <c r="K15" s="10">
        <v>3808.6000000000004</v>
      </c>
      <c r="L15" s="10">
        <v>22901.199999999997</v>
      </c>
      <c r="M15" s="19">
        <v>9228.73</v>
      </c>
      <c r="N15" s="19">
        <v>420.21</v>
      </c>
      <c r="O15" s="19">
        <v>391.25</v>
      </c>
      <c r="P15" s="19">
        <v>192.71999999999997</v>
      </c>
      <c r="Q15" s="19">
        <v>8535.27</v>
      </c>
      <c r="R15" s="19">
        <v>20764.439999999999</v>
      </c>
      <c r="S15" s="19">
        <v>16473.710000000003</v>
      </c>
      <c r="T15" s="86">
        <f>SUM(C15:S15)</f>
        <v>172632.45</v>
      </c>
      <c r="U15" s="10">
        <v>-965.56</v>
      </c>
      <c r="V15" s="10">
        <v>-756</v>
      </c>
      <c r="W15" s="10">
        <v>-13033.330000000004</v>
      </c>
      <c r="X15" s="10">
        <v>0</v>
      </c>
      <c r="Y15" s="10">
        <v>0</v>
      </c>
      <c r="Z15" s="39">
        <f t="shared" si="0"/>
        <v>-14754.890000000003</v>
      </c>
    </row>
    <row r="16" spans="1:26" x14ac:dyDescent="0.25">
      <c r="A16" s="87" t="s">
        <v>37</v>
      </c>
      <c r="B16" s="17" t="s">
        <v>38</v>
      </c>
      <c r="C16" s="10">
        <v>0</v>
      </c>
      <c r="D16" s="10">
        <v>0</v>
      </c>
      <c r="E16" s="10">
        <v>0</v>
      </c>
      <c r="F16" s="10">
        <v>0</v>
      </c>
      <c r="G16" s="10">
        <v>1494</v>
      </c>
      <c r="H16" s="10">
        <v>1362.45</v>
      </c>
      <c r="I16" s="10">
        <v>0</v>
      </c>
      <c r="J16" s="10">
        <v>241.5</v>
      </c>
      <c r="K16" s="10">
        <v>0</v>
      </c>
      <c r="L16" s="10">
        <v>874.43999999999994</v>
      </c>
      <c r="M16" s="19">
        <v>0</v>
      </c>
      <c r="N16" s="19">
        <v>0</v>
      </c>
      <c r="O16" s="19">
        <v>7.5</v>
      </c>
      <c r="P16" s="19">
        <v>11.879999999999999</v>
      </c>
      <c r="Q16" s="19">
        <v>874.43999999999994</v>
      </c>
      <c r="R16" s="19">
        <v>0</v>
      </c>
      <c r="S16" s="19">
        <v>0</v>
      </c>
      <c r="T16" s="86">
        <f>SUM(C16:S16)</f>
        <v>4866.21</v>
      </c>
      <c r="U16" s="10">
        <v>0</v>
      </c>
      <c r="V16" s="10">
        <v>0</v>
      </c>
      <c r="W16" s="10">
        <v>-166.28000000000011</v>
      </c>
      <c r="X16" s="10">
        <v>0</v>
      </c>
      <c r="Y16" s="10">
        <v>0</v>
      </c>
      <c r="Z16" s="39">
        <f t="shared" si="0"/>
        <v>-166.28000000000011</v>
      </c>
    </row>
    <row r="17" spans="1:26" x14ac:dyDescent="0.25">
      <c r="A17" s="87" t="s">
        <v>41</v>
      </c>
      <c r="B17" s="17" t="s">
        <v>42</v>
      </c>
      <c r="C17" s="10">
        <v>7107.66</v>
      </c>
      <c r="D17" s="10">
        <v>0</v>
      </c>
      <c r="E17" s="10">
        <v>25926.75</v>
      </c>
      <c r="F17" s="10">
        <v>0</v>
      </c>
      <c r="G17" s="10">
        <v>32803.25</v>
      </c>
      <c r="H17" s="10">
        <v>17838.840000000007</v>
      </c>
      <c r="I17" s="10">
        <v>809.48</v>
      </c>
      <c r="J17" s="10">
        <v>4362.95</v>
      </c>
      <c r="K17" s="10">
        <v>3022.73</v>
      </c>
      <c r="L17" s="10">
        <v>19377.500000000015</v>
      </c>
      <c r="M17" s="19">
        <v>28534.370000000021</v>
      </c>
      <c r="N17" s="19">
        <v>92.100000000000037</v>
      </c>
      <c r="O17" s="19">
        <v>78.75</v>
      </c>
      <c r="P17" s="19">
        <v>659.25000000000011</v>
      </c>
      <c r="Q17" s="19">
        <v>16412.780000000006</v>
      </c>
      <c r="R17" s="19">
        <v>58083.25</v>
      </c>
      <c r="S17" s="19">
        <v>39106.949999999975</v>
      </c>
      <c r="T17" s="86">
        <f>SUM(C17:S17)</f>
        <v>254216.61000000002</v>
      </c>
      <c r="U17" s="10">
        <v>0</v>
      </c>
      <c r="V17" s="10">
        <v>-2912.73</v>
      </c>
      <c r="W17" s="10">
        <v>-3973.5699999999979</v>
      </c>
      <c r="X17" s="10">
        <v>0</v>
      </c>
      <c r="Y17" s="10">
        <v>0</v>
      </c>
      <c r="Z17" s="39">
        <f t="shared" si="0"/>
        <v>-6886.2999999999975</v>
      </c>
    </row>
    <row r="18" spans="1:26" x14ac:dyDescent="0.25">
      <c r="A18" s="87" t="s">
        <v>43</v>
      </c>
      <c r="B18" s="17" t="s">
        <v>44</v>
      </c>
      <c r="C18" s="10">
        <v>27473.25</v>
      </c>
      <c r="D18" s="10">
        <v>0</v>
      </c>
      <c r="E18" s="10">
        <v>71222</v>
      </c>
      <c r="F18" s="10">
        <v>3772.5</v>
      </c>
      <c r="G18" s="10">
        <v>32006.25</v>
      </c>
      <c r="H18" s="10">
        <v>29604.140000000003</v>
      </c>
      <c r="I18" s="10">
        <v>800</v>
      </c>
      <c r="J18" s="10">
        <v>31469.5</v>
      </c>
      <c r="K18" s="10">
        <v>35689.94</v>
      </c>
      <c r="L18" s="10">
        <v>38769.649999999849</v>
      </c>
      <c r="M18" s="19">
        <v>16768.54</v>
      </c>
      <c r="N18" s="19">
        <v>64.67</v>
      </c>
      <c r="O18" s="19">
        <v>12438</v>
      </c>
      <c r="P18" s="19">
        <v>4414.8000000000075</v>
      </c>
      <c r="Q18" s="19">
        <v>42407.019999999924</v>
      </c>
      <c r="R18" s="19">
        <v>56725.059999999845</v>
      </c>
      <c r="S18" s="19">
        <v>25057.159999999927</v>
      </c>
      <c r="T18" s="86">
        <f>SUM(C18:S18)</f>
        <v>428682.47999999946</v>
      </c>
      <c r="U18" s="10">
        <v>-44.25</v>
      </c>
      <c r="V18" s="10">
        <v>-19626</v>
      </c>
      <c r="W18" s="10">
        <v>-4443.5799999999981</v>
      </c>
      <c r="X18" s="10">
        <v>-405.33999999999986</v>
      </c>
      <c r="Y18" s="10">
        <v>-2084.92</v>
      </c>
      <c r="Z18" s="39">
        <f t="shared" si="0"/>
        <v>-26604.089999999997</v>
      </c>
    </row>
    <row r="19" spans="1:26" x14ac:dyDescent="0.25">
      <c r="A19" s="87" t="s">
        <v>49</v>
      </c>
      <c r="B19" s="17" t="s">
        <v>153</v>
      </c>
      <c r="C19" s="10">
        <v>11850</v>
      </c>
      <c r="D19" s="10">
        <v>1770.25</v>
      </c>
      <c r="E19" s="10">
        <v>28915.25</v>
      </c>
      <c r="F19" s="10">
        <v>4980</v>
      </c>
      <c r="G19" s="10">
        <v>9942.93</v>
      </c>
      <c r="H19" s="10">
        <v>0</v>
      </c>
      <c r="I19" s="10">
        <v>3870</v>
      </c>
      <c r="J19" s="10">
        <v>0</v>
      </c>
      <c r="K19" s="10">
        <v>498.84</v>
      </c>
      <c r="L19" s="10">
        <v>10842</v>
      </c>
      <c r="M19" s="19">
        <v>5035.4800000000005</v>
      </c>
      <c r="N19" s="19">
        <v>0</v>
      </c>
      <c r="O19" s="19">
        <v>95</v>
      </c>
      <c r="P19" s="19">
        <v>3503.5800000000004</v>
      </c>
      <c r="Q19" s="19">
        <v>0</v>
      </c>
      <c r="R19" s="19">
        <v>10300.32</v>
      </c>
      <c r="S19" s="19">
        <v>5277.4800000000005</v>
      </c>
      <c r="T19" s="86">
        <f>SUM(C19:S19)</f>
        <v>96881.12999999999</v>
      </c>
      <c r="U19" s="10">
        <v>-8803.6999999999989</v>
      </c>
      <c r="V19" s="10">
        <v>-11966.75</v>
      </c>
      <c r="W19" s="10">
        <v>0</v>
      </c>
      <c r="X19" s="10">
        <v>0</v>
      </c>
      <c r="Y19" s="10">
        <v>0</v>
      </c>
      <c r="Z19" s="39">
        <f t="shared" si="0"/>
        <v>-20770.449999999997</v>
      </c>
    </row>
    <row r="20" spans="1:26" x14ac:dyDescent="0.25">
      <c r="A20" s="87" t="s">
        <v>47</v>
      </c>
      <c r="B20" s="17" t="s">
        <v>48</v>
      </c>
      <c r="C20" s="10">
        <v>7365.75</v>
      </c>
      <c r="D20" s="10">
        <v>120.75</v>
      </c>
      <c r="E20" s="10">
        <v>31891</v>
      </c>
      <c r="F20" s="10">
        <v>2284</v>
      </c>
      <c r="G20" s="10">
        <v>17592.25</v>
      </c>
      <c r="H20" s="10">
        <v>23481.350000000002</v>
      </c>
      <c r="I20" s="10">
        <v>1811.25</v>
      </c>
      <c r="J20" s="10">
        <v>2213.75</v>
      </c>
      <c r="K20" s="10">
        <v>9149.99</v>
      </c>
      <c r="L20" s="10">
        <v>22556.77999999997</v>
      </c>
      <c r="M20" s="19">
        <v>22185.519999999993</v>
      </c>
      <c r="N20" s="19">
        <v>210.86</v>
      </c>
      <c r="O20" s="19">
        <v>878.25</v>
      </c>
      <c r="P20" s="19">
        <v>916.07999999999925</v>
      </c>
      <c r="Q20" s="19">
        <v>20952.440000000006</v>
      </c>
      <c r="R20" s="19">
        <v>31972.979999999974</v>
      </c>
      <c r="S20" s="19">
        <v>34343.059999999947</v>
      </c>
      <c r="T20" s="86">
        <f>SUM(C20:S20)</f>
        <v>229926.05999999988</v>
      </c>
      <c r="U20" s="10">
        <v>0</v>
      </c>
      <c r="V20" s="10">
        <v>0</v>
      </c>
      <c r="W20" s="10">
        <v>-343.73999999999995</v>
      </c>
      <c r="X20" s="10">
        <v>-166.55999999999997</v>
      </c>
      <c r="Y20" s="10">
        <v>0</v>
      </c>
      <c r="Z20" s="39">
        <f t="shared" si="0"/>
        <v>-510.29999999999995</v>
      </c>
    </row>
    <row r="21" spans="1:26" x14ac:dyDescent="0.25">
      <c r="A21" s="87" t="s">
        <v>164</v>
      </c>
      <c r="B21" s="17" t="s">
        <v>165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7981.4400000000005</v>
      </c>
      <c r="L21" s="10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86">
        <f>SUM(C21:S21)</f>
        <v>7981.4400000000005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39">
        <f t="shared" si="0"/>
        <v>0</v>
      </c>
    </row>
    <row r="22" spans="1:26" x14ac:dyDescent="0.25">
      <c r="A22" s="87" t="s">
        <v>154</v>
      </c>
      <c r="B22" s="17" t="s">
        <v>155</v>
      </c>
      <c r="C22" s="10">
        <v>644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9">
        <v>0</v>
      </c>
      <c r="N22" s="19">
        <v>8.9600000000000009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86">
        <f>SUM(C22:S22)</f>
        <v>652.96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39">
        <f t="shared" si="0"/>
        <v>0</v>
      </c>
    </row>
    <row r="23" spans="1:26" x14ac:dyDescent="0.25">
      <c r="A23" s="87" t="s">
        <v>53</v>
      </c>
      <c r="B23" s="17" t="s">
        <v>54</v>
      </c>
      <c r="C23" s="10">
        <v>0</v>
      </c>
      <c r="D23" s="10">
        <v>0</v>
      </c>
      <c r="E23" s="10">
        <v>0</v>
      </c>
      <c r="F23" s="10">
        <v>0</v>
      </c>
      <c r="G23" s="10">
        <v>5644</v>
      </c>
      <c r="H23" s="10">
        <v>3667.6800000000003</v>
      </c>
      <c r="I23" s="10">
        <v>15295</v>
      </c>
      <c r="J23" s="10">
        <v>20916</v>
      </c>
      <c r="K23" s="10">
        <v>0</v>
      </c>
      <c r="L23" s="10">
        <v>7161.6499999999987</v>
      </c>
      <c r="M23" s="19">
        <v>2165.15</v>
      </c>
      <c r="N23" s="19">
        <v>375.09</v>
      </c>
      <c r="O23" s="19">
        <v>0</v>
      </c>
      <c r="P23" s="19">
        <v>0</v>
      </c>
      <c r="Q23" s="19">
        <v>0</v>
      </c>
      <c r="R23" s="19">
        <v>2664.8</v>
      </c>
      <c r="S23" s="19">
        <v>1498.9499999999998</v>
      </c>
      <c r="T23" s="86">
        <f>SUM(C23:S23)</f>
        <v>59388.32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39">
        <f t="shared" si="0"/>
        <v>0</v>
      </c>
    </row>
    <row r="24" spans="1:26" x14ac:dyDescent="0.25">
      <c r="A24" s="89" t="s">
        <v>55</v>
      </c>
      <c r="B24" s="17" t="s">
        <v>56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1165.8499999999999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86">
        <f>SUM(C24:S24)</f>
        <v>1165.8499999999999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39">
        <f t="shared" si="0"/>
        <v>0</v>
      </c>
    </row>
    <row r="25" spans="1:26" x14ac:dyDescent="0.25">
      <c r="A25" s="89" t="s">
        <v>57</v>
      </c>
      <c r="B25" s="17" t="s">
        <v>58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1165.8499999999999</v>
      </c>
      <c r="M25" s="19">
        <v>0</v>
      </c>
      <c r="N25" s="19">
        <v>0</v>
      </c>
      <c r="O25" s="19">
        <v>0</v>
      </c>
      <c r="P25" s="19">
        <v>0</v>
      </c>
      <c r="Q25" s="19">
        <v>666.2</v>
      </c>
      <c r="R25" s="19">
        <v>549</v>
      </c>
      <c r="S25" s="19">
        <v>0</v>
      </c>
      <c r="T25" s="86">
        <f>SUM(C25:S25)</f>
        <v>2381.0500000000002</v>
      </c>
      <c r="U25" s="10">
        <v>0</v>
      </c>
      <c r="V25" s="10">
        <v>0</v>
      </c>
      <c r="W25" s="10">
        <v>0</v>
      </c>
      <c r="X25" s="10">
        <v>0</v>
      </c>
      <c r="Y25" s="10">
        <v>-49.35</v>
      </c>
      <c r="Z25" s="39">
        <f t="shared" si="0"/>
        <v>-49.35</v>
      </c>
    </row>
    <row r="26" spans="1:26" x14ac:dyDescent="0.25">
      <c r="A26" s="87" t="s">
        <v>59</v>
      </c>
      <c r="B26" s="17" t="s">
        <v>60</v>
      </c>
      <c r="C26" s="10">
        <v>35858.75</v>
      </c>
      <c r="D26" s="10">
        <v>0</v>
      </c>
      <c r="E26" s="10">
        <v>42234</v>
      </c>
      <c r="F26" s="10">
        <v>0</v>
      </c>
      <c r="G26" s="10">
        <v>25324.06</v>
      </c>
      <c r="H26" s="10">
        <v>18193.55</v>
      </c>
      <c r="I26" s="10">
        <v>17208.82</v>
      </c>
      <c r="J26" s="10">
        <v>2330.42</v>
      </c>
      <c r="K26" s="10">
        <v>2883.42</v>
      </c>
      <c r="L26" s="10">
        <v>25915.39999999998</v>
      </c>
      <c r="M26" s="19">
        <v>14238.409999999996</v>
      </c>
      <c r="N26" s="19">
        <v>143.92000000000007</v>
      </c>
      <c r="O26" s="19">
        <v>293.75</v>
      </c>
      <c r="P26" s="19">
        <v>268.05</v>
      </c>
      <c r="Q26" s="19">
        <v>996</v>
      </c>
      <c r="R26" s="19">
        <v>32305.199999999997</v>
      </c>
      <c r="S26" s="19">
        <v>27590.239999999987</v>
      </c>
      <c r="T26" s="86">
        <f>SUM(C26:S26)</f>
        <v>245783.99</v>
      </c>
      <c r="U26" s="10">
        <v>-14622.569999999998</v>
      </c>
      <c r="V26" s="10">
        <v>-8360.69</v>
      </c>
      <c r="W26" s="10">
        <v>-39.900000000000048</v>
      </c>
      <c r="X26" s="10">
        <v>0</v>
      </c>
      <c r="Y26" s="10">
        <v>-1434.8400000000001</v>
      </c>
      <c r="Z26" s="39">
        <f t="shared" si="0"/>
        <v>-24458</v>
      </c>
    </row>
    <row r="27" spans="1:26" x14ac:dyDescent="0.25">
      <c r="A27" s="89" t="s">
        <v>61</v>
      </c>
      <c r="B27" s="17" t="s">
        <v>168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499.65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86">
        <f>SUM(C27:S27)</f>
        <v>499.65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39">
        <f t="shared" si="0"/>
        <v>0</v>
      </c>
    </row>
    <row r="28" spans="1:26" x14ac:dyDescent="0.25">
      <c r="A28" s="87" t="s">
        <v>63</v>
      </c>
      <c r="B28" s="17" t="s">
        <v>64</v>
      </c>
      <c r="C28" s="10">
        <v>24955</v>
      </c>
      <c r="D28" s="10">
        <v>0</v>
      </c>
      <c r="E28" s="10">
        <v>13612</v>
      </c>
      <c r="F28" s="10">
        <v>0</v>
      </c>
      <c r="G28" s="10">
        <v>9794</v>
      </c>
      <c r="H28" s="10">
        <v>8495.4</v>
      </c>
      <c r="I28" s="10">
        <v>0</v>
      </c>
      <c r="J28" s="10">
        <v>13446</v>
      </c>
      <c r="K28" s="10">
        <v>19953.600000000002</v>
      </c>
      <c r="L28" s="10">
        <v>7827.8499999999976</v>
      </c>
      <c r="M28" s="19">
        <v>16988.099999999995</v>
      </c>
      <c r="N28" s="19">
        <v>332.27</v>
      </c>
      <c r="O28" s="19">
        <v>0</v>
      </c>
      <c r="P28" s="19">
        <v>832.8</v>
      </c>
      <c r="Q28" s="19">
        <v>9659.9</v>
      </c>
      <c r="R28" s="19">
        <v>37640.300000000017</v>
      </c>
      <c r="S28" s="19">
        <v>28646.700000000008</v>
      </c>
      <c r="T28" s="86">
        <f>SUM(C28:S28)</f>
        <v>192183.92</v>
      </c>
      <c r="U28" s="10">
        <v>-476.28</v>
      </c>
      <c r="V28" s="10">
        <v>-498</v>
      </c>
      <c r="W28" s="10">
        <v>0</v>
      </c>
      <c r="X28" s="10">
        <v>0</v>
      </c>
      <c r="Y28" s="10">
        <v>0</v>
      </c>
      <c r="Z28" s="39">
        <f t="shared" si="0"/>
        <v>-974.28</v>
      </c>
    </row>
    <row r="29" spans="1:26" x14ac:dyDescent="0.25">
      <c r="A29" s="87" t="s">
        <v>67</v>
      </c>
      <c r="B29" s="17" t="s">
        <v>68</v>
      </c>
      <c r="C29" s="10">
        <v>483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9">
        <v>0</v>
      </c>
      <c r="N29" s="19">
        <v>6.69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86">
        <f>SUM(C29:S29)</f>
        <v>489.69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39">
        <f t="shared" si="0"/>
        <v>0</v>
      </c>
    </row>
    <row r="30" spans="1:26" x14ac:dyDescent="0.25">
      <c r="A30" s="87" t="s">
        <v>69</v>
      </c>
      <c r="B30" s="17" t="s">
        <v>70</v>
      </c>
      <c r="C30" s="10">
        <v>15855</v>
      </c>
      <c r="D30" s="10">
        <v>0</v>
      </c>
      <c r="E30" s="10">
        <v>34839.25</v>
      </c>
      <c r="F30" s="10">
        <v>0</v>
      </c>
      <c r="G30" s="10">
        <v>5258</v>
      </c>
      <c r="H30" s="10">
        <v>8272.9200000000019</v>
      </c>
      <c r="I30" s="10">
        <v>5440</v>
      </c>
      <c r="J30" s="10">
        <v>4878</v>
      </c>
      <c r="K30" s="10">
        <v>6337.34</v>
      </c>
      <c r="L30" s="10">
        <v>1774.6</v>
      </c>
      <c r="M30" s="19">
        <v>29145.219999999961</v>
      </c>
      <c r="N30" s="19">
        <v>33.450000000000003</v>
      </c>
      <c r="O30" s="19">
        <v>96.25</v>
      </c>
      <c r="P30" s="19">
        <v>39.6</v>
      </c>
      <c r="Q30" s="19">
        <v>1703.3999999999999</v>
      </c>
      <c r="R30" s="19">
        <v>4319.6000000000004</v>
      </c>
      <c r="S30" s="19">
        <v>24321.309999999994</v>
      </c>
      <c r="T30" s="86">
        <f>SUM(C30:S30)</f>
        <v>142313.93999999994</v>
      </c>
      <c r="U30" s="10">
        <v>0</v>
      </c>
      <c r="V30" s="10">
        <v>-743.25</v>
      </c>
      <c r="W30" s="10">
        <v>-3303.4500000000003</v>
      </c>
      <c r="X30" s="10">
        <v>0</v>
      </c>
      <c r="Y30" s="10">
        <v>0</v>
      </c>
      <c r="Z30" s="39">
        <f t="shared" si="0"/>
        <v>-4046.7000000000003</v>
      </c>
    </row>
    <row r="31" spans="1:26" x14ac:dyDescent="0.25">
      <c r="A31" s="87" t="s">
        <v>71</v>
      </c>
      <c r="B31" s="17" t="s">
        <v>72</v>
      </c>
      <c r="C31" s="10">
        <v>45103.25</v>
      </c>
      <c r="D31" s="10">
        <v>0</v>
      </c>
      <c r="E31" s="10">
        <v>47390.75</v>
      </c>
      <c r="F31" s="10">
        <v>1162</v>
      </c>
      <c r="G31" s="10">
        <v>39314.25</v>
      </c>
      <c r="H31" s="10">
        <v>26643.75</v>
      </c>
      <c r="I31" s="10">
        <v>0</v>
      </c>
      <c r="J31" s="10">
        <v>182.75</v>
      </c>
      <c r="K31" s="10">
        <v>480</v>
      </c>
      <c r="L31" s="10">
        <v>49052.629999999881</v>
      </c>
      <c r="M31" s="19">
        <v>12883.729999999967</v>
      </c>
      <c r="N31" s="19">
        <v>0</v>
      </c>
      <c r="O31" s="19">
        <v>119.25</v>
      </c>
      <c r="P31" s="19">
        <v>2264.3300000000017</v>
      </c>
      <c r="Q31" s="19">
        <v>19412.259999999962</v>
      </c>
      <c r="R31" s="19">
        <v>2720</v>
      </c>
      <c r="S31" s="19">
        <v>80055.239999999758</v>
      </c>
      <c r="T31" s="86">
        <f>SUM(C31:S31)</f>
        <v>326784.18999999959</v>
      </c>
      <c r="U31" s="10">
        <v>-3535.25</v>
      </c>
      <c r="V31" s="10">
        <v>-14642.75</v>
      </c>
      <c r="W31" s="10">
        <v>-187.79999999999998</v>
      </c>
      <c r="X31" s="10">
        <v>-124.5</v>
      </c>
      <c r="Y31" s="10">
        <v>0</v>
      </c>
      <c r="Z31" s="39">
        <f t="shared" si="0"/>
        <v>-18490.3</v>
      </c>
    </row>
    <row r="32" spans="1:26" x14ac:dyDescent="0.25">
      <c r="A32" s="87" t="s">
        <v>73</v>
      </c>
      <c r="B32" s="17" t="s">
        <v>74</v>
      </c>
      <c r="C32" s="10">
        <v>0</v>
      </c>
      <c r="D32" s="10">
        <v>0</v>
      </c>
      <c r="E32" s="10">
        <v>0</v>
      </c>
      <c r="F32" s="10">
        <v>0</v>
      </c>
      <c r="G32" s="10">
        <v>498</v>
      </c>
      <c r="H32" s="10">
        <v>0.84</v>
      </c>
      <c r="I32" s="10">
        <v>0</v>
      </c>
      <c r="J32" s="10">
        <v>0</v>
      </c>
      <c r="K32" s="10">
        <v>0</v>
      </c>
      <c r="L32" s="10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86">
        <f>SUM(C32:S32)</f>
        <v>498.84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39">
        <f t="shared" si="0"/>
        <v>0</v>
      </c>
    </row>
    <row r="33" spans="1:26" x14ac:dyDescent="0.25">
      <c r="A33" s="87" t="s">
        <v>75</v>
      </c>
      <c r="B33" s="17" t="s">
        <v>76</v>
      </c>
      <c r="C33" s="10">
        <v>9821</v>
      </c>
      <c r="D33" s="10">
        <v>0</v>
      </c>
      <c r="E33" s="10">
        <v>6856.5</v>
      </c>
      <c r="F33" s="10">
        <v>0</v>
      </c>
      <c r="G33" s="10">
        <v>0</v>
      </c>
      <c r="H33" s="10">
        <v>17365.580000000002</v>
      </c>
      <c r="I33" s="10">
        <v>805</v>
      </c>
      <c r="J33" s="10">
        <v>161</v>
      </c>
      <c r="K33" s="10">
        <v>241.5</v>
      </c>
      <c r="L33" s="10">
        <v>8702.6900000000023</v>
      </c>
      <c r="M33" s="19">
        <v>4955.1400000000012</v>
      </c>
      <c r="N33" s="19">
        <v>147.31000000000003</v>
      </c>
      <c r="O33" s="19">
        <v>37.5</v>
      </c>
      <c r="P33" s="19">
        <v>502.92</v>
      </c>
      <c r="Q33" s="19">
        <v>0</v>
      </c>
      <c r="R33" s="19">
        <v>14032.459999999997</v>
      </c>
      <c r="S33" s="19">
        <v>13532.899999999996</v>
      </c>
      <c r="T33" s="86">
        <f>SUM(C33:S33)</f>
        <v>77161.5</v>
      </c>
      <c r="U33" s="10">
        <v>0</v>
      </c>
      <c r="V33" s="10">
        <v>0</v>
      </c>
      <c r="W33" s="10">
        <v>-110.19</v>
      </c>
      <c r="X33" s="10">
        <v>-124.92</v>
      </c>
      <c r="Y33" s="10">
        <v>0</v>
      </c>
      <c r="Z33" s="39">
        <f t="shared" si="0"/>
        <v>-235.11</v>
      </c>
    </row>
    <row r="34" spans="1:26" x14ac:dyDescent="0.25">
      <c r="A34" s="89" t="s">
        <v>79</v>
      </c>
      <c r="B34" s="17" t="s">
        <v>169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499.65</v>
      </c>
      <c r="M34" s="19">
        <v>0</v>
      </c>
      <c r="N34" s="19">
        <v>0</v>
      </c>
      <c r="O34" s="19">
        <v>0</v>
      </c>
      <c r="P34" s="19">
        <v>0</v>
      </c>
      <c r="Q34" s="19">
        <v>1498.9499999999998</v>
      </c>
      <c r="R34" s="19">
        <v>707.85</v>
      </c>
      <c r="S34" s="19">
        <v>582.92999999999995</v>
      </c>
      <c r="T34" s="86">
        <f>SUM(C34:S34)</f>
        <v>3289.3799999999997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39">
        <f t="shared" si="0"/>
        <v>0</v>
      </c>
    </row>
    <row r="35" spans="1:26" x14ac:dyDescent="0.25">
      <c r="A35" s="87" t="s">
        <v>81</v>
      </c>
      <c r="B35" s="17" t="s">
        <v>82</v>
      </c>
      <c r="C35" s="10">
        <v>17227</v>
      </c>
      <c r="D35" s="10">
        <v>0</v>
      </c>
      <c r="E35" s="10">
        <v>6806</v>
      </c>
      <c r="F35" s="10">
        <v>0</v>
      </c>
      <c r="G35" s="10">
        <v>12782</v>
      </c>
      <c r="H35" s="10">
        <v>1019.24</v>
      </c>
      <c r="I35" s="10">
        <v>2415</v>
      </c>
      <c r="J35" s="10">
        <v>28884</v>
      </c>
      <c r="K35" s="10">
        <v>31426.920000000006</v>
      </c>
      <c r="L35" s="10">
        <v>9659.8999999999978</v>
      </c>
      <c r="M35" s="19">
        <v>14656.399999999998</v>
      </c>
      <c r="N35" s="19">
        <v>238.60999999999996</v>
      </c>
      <c r="O35" s="19">
        <v>0</v>
      </c>
      <c r="P35" s="19">
        <v>0</v>
      </c>
      <c r="Q35" s="19">
        <v>0</v>
      </c>
      <c r="R35" s="19">
        <v>9992.9999999999982</v>
      </c>
      <c r="S35" s="19">
        <v>4663.3999999999996</v>
      </c>
      <c r="T35" s="86">
        <f>SUM(C35:S35)</f>
        <v>139771.46999999997</v>
      </c>
      <c r="U35" s="10">
        <v>-1190.6999999999998</v>
      </c>
      <c r="V35" s="10">
        <v>-4565</v>
      </c>
      <c r="W35" s="10">
        <v>-12720.420000000004</v>
      </c>
      <c r="X35" s="10">
        <v>0</v>
      </c>
      <c r="Y35" s="10">
        <v>0</v>
      </c>
      <c r="Z35" s="39">
        <f t="shared" si="0"/>
        <v>-18476.120000000003</v>
      </c>
    </row>
    <row r="36" spans="1:26" x14ac:dyDescent="0.25">
      <c r="A36" s="87" t="s">
        <v>83</v>
      </c>
      <c r="B36" s="17" t="s">
        <v>156</v>
      </c>
      <c r="C36" s="10">
        <v>0</v>
      </c>
      <c r="D36" s="10">
        <v>0</v>
      </c>
      <c r="E36" s="10">
        <v>966</v>
      </c>
      <c r="F36" s="10">
        <v>0</v>
      </c>
      <c r="G36" s="10">
        <v>27803.25</v>
      </c>
      <c r="H36" s="10">
        <v>18164.560000000001</v>
      </c>
      <c r="I36" s="10">
        <v>0</v>
      </c>
      <c r="J36" s="10">
        <v>0</v>
      </c>
      <c r="K36" s="10">
        <v>997.68</v>
      </c>
      <c r="L36" s="10">
        <v>999.3</v>
      </c>
      <c r="M36" s="19">
        <v>749.49</v>
      </c>
      <c r="N36" s="19">
        <v>0</v>
      </c>
      <c r="O36" s="19">
        <v>30</v>
      </c>
      <c r="P36" s="19">
        <v>133.31999999999994</v>
      </c>
      <c r="Q36" s="19">
        <v>20694.07</v>
      </c>
      <c r="R36" s="19">
        <v>16363.769999999997</v>
      </c>
      <c r="S36" s="19">
        <v>11866.799999999997</v>
      </c>
      <c r="T36" s="86">
        <f>SUM(C36:S36)</f>
        <v>98768.24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39">
        <f t="shared" si="0"/>
        <v>0</v>
      </c>
    </row>
    <row r="37" spans="1:26" x14ac:dyDescent="0.25">
      <c r="A37" s="87" t="s">
        <v>87</v>
      </c>
      <c r="B37" s="9" t="s">
        <v>88</v>
      </c>
      <c r="C37" s="10">
        <v>49427</v>
      </c>
      <c r="D37" s="10">
        <v>0</v>
      </c>
      <c r="E37" s="10">
        <v>72503.75</v>
      </c>
      <c r="F37" s="10">
        <v>1302.75</v>
      </c>
      <c r="G37" s="10">
        <v>47487.25</v>
      </c>
      <c r="H37" s="10">
        <v>41360.290000000023</v>
      </c>
      <c r="I37" s="10">
        <v>0</v>
      </c>
      <c r="J37" s="10">
        <v>0</v>
      </c>
      <c r="K37" s="10">
        <v>0</v>
      </c>
      <c r="L37" s="10">
        <v>25649.719999999961</v>
      </c>
      <c r="M37" s="19">
        <v>9868.5300000000007</v>
      </c>
      <c r="N37" s="19">
        <v>21.81</v>
      </c>
      <c r="O37" s="19">
        <v>116.25</v>
      </c>
      <c r="P37" s="19">
        <v>186.12000000000003</v>
      </c>
      <c r="Q37" s="19">
        <v>1498.9499999999998</v>
      </c>
      <c r="R37" s="19">
        <v>23635.800000000003</v>
      </c>
      <c r="S37" s="19">
        <v>18569.880000000008</v>
      </c>
      <c r="T37" s="86">
        <f>SUM(C37:S37)</f>
        <v>291628.10000000003</v>
      </c>
      <c r="U37" s="10">
        <v>-20963.519999999993</v>
      </c>
      <c r="V37" s="10">
        <v>-36999</v>
      </c>
      <c r="W37" s="10">
        <v>-16290.12</v>
      </c>
      <c r="X37" s="10">
        <v>0</v>
      </c>
      <c r="Y37" s="10">
        <v>0</v>
      </c>
      <c r="Z37" s="39">
        <f t="shared" si="0"/>
        <v>-74252.639999999985</v>
      </c>
    </row>
    <row r="38" spans="1:26" x14ac:dyDescent="0.25">
      <c r="A38" s="87" t="s">
        <v>89</v>
      </c>
      <c r="B38" s="9" t="s">
        <v>90</v>
      </c>
      <c r="C38" s="10">
        <v>897.6</v>
      </c>
      <c r="D38" s="10">
        <v>0</v>
      </c>
      <c r="E38" s="10">
        <v>0</v>
      </c>
      <c r="F38" s="10">
        <v>0</v>
      </c>
      <c r="G38" s="10">
        <v>2244.7800000000002</v>
      </c>
      <c r="H38" s="10">
        <v>1995.36</v>
      </c>
      <c r="I38" s="10">
        <v>0</v>
      </c>
      <c r="J38" s="10">
        <v>0</v>
      </c>
      <c r="K38" s="10">
        <v>0</v>
      </c>
      <c r="L38" s="10">
        <v>999.3</v>
      </c>
      <c r="M38" s="19">
        <v>1498.9499999999998</v>
      </c>
      <c r="N38" s="19">
        <v>0</v>
      </c>
      <c r="O38" s="19">
        <v>0</v>
      </c>
      <c r="P38" s="19">
        <v>0</v>
      </c>
      <c r="Q38" s="19">
        <v>0</v>
      </c>
      <c r="R38" s="19">
        <v>999.3</v>
      </c>
      <c r="S38" s="19">
        <v>999.3</v>
      </c>
      <c r="T38" s="86">
        <f>SUM(C38:S38)</f>
        <v>9634.5899999999983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39">
        <f t="shared" si="0"/>
        <v>0</v>
      </c>
    </row>
    <row r="39" spans="1:26" x14ac:dyDescent="0.25">
      <c r="A39" s="87" t="s">
        <v>91</v>
      </c>
      <c r="B39" s="9" t="s">
        <v>92</v>
      </c>
      <c r="C39" s="10">
        <v>35352.5</v>
      </c>
      <c r="D39" s="10">
        <v>0</v>
      </c>
      <c r="E39" s="10">
        <v>47283.5</v>
      </c>
      <c r="F39" s="10">
        <v>120.75</v>
      </c>
      <c r="G39" s="10">
        <v>53288.75</v>
      </c>
      <c r="H39" s="10">
        <v>49064.389999999912</v>
      </c>
      <c r="I39" s="10">
        <v>4747.5</v>
      </c>
      <c r="J39" s="10">
        <v>0</v>
      </c>
      <c r="K39" s="10">
        <v>201.25</v>
      </c>
      <c r="L39" s="10">
        <v>450</v>
      </c>
      <c r="M39" s="19">
        <v>43090.769999999866</v>
      </c>
      <c r="N39" s="19">
        <v>0</v>
      </c>
      <c r="O39" s="19">
        <v>0</v>
      </c>
      <c r="P39" s="19">
        <v>386.75999999999965</v>
      </c>
      <c r="Q39" s="19">
        <v>0</v>
      </c>
      <c r="R39" s="19">
        <v>36851.399999999929</v>
      </c>
      <c r="S39" s="19">
        <v>49301.72999999977</v>
      </c>
      <c r="T39" s="86">
        <f>SUM(C39:S39)</f>
        <v>320139.29999999946</v>
      </c>
      <c r="U39" s="10">
        <v>-1725</v>
      </c>
      <c r="V39" s="10">
        <v>-216.75</v>
      </c>
      <c r="W39" s="10">
        <v>-21104.109999999979</v>
      </c>
      <c r="X39" s="10">
        <v>0</v>
      </c>
      <c r="Y39" s="10">
        <v>-41.64</v>
      </c>
      <c r="Z39" s="39">
        <f t="shared" si="0"/>
        <v>-23087.499999999978</v>
      </c>
    </row>
    <row r="40" spans="1:26" x14ac:dyDescent="0.25">
      <c r="A40" s="87" t="s">
        <v>93</v>
      </c>
      <c r="B40" s="9" t="s">
        <v>94</v>
      </c>
      <c r="C40" s="10">
        <v>40985.25</v>
      </c>
      <c r="D40" s="10">
        <v>0</v>
      </c>
      <c r="E40" s="10">
        <v>130750.25</v>
      </c>
      <c r="F40" s="10">
        <v>45982</v>
      </c>
      <c r="G40" s="10">
        <v>62836.75</v>
      </c>
      <c r="H40" s="10">
        <v>70297.26999999996</v>
      </c>
      <c r="I40" s="10">
        <v>33006.5</v>
      </c>
      <c r="J40" s="10">
        <v>8360</v>
      </c>
      <c r="K40" s="10">
        <v>622.08999999999992</v>
      </c>
      <c r="L40" s="10">
        <v>73033.199999999866</v>
      </c>
      <c r="M40" s="19">
        <v>46301.64999999998</v>
      </c>
      <c r="N40" s="19">
        <v>642.24000000000046</v>
      </c>
      <c r="O40" s="19">
        <v>67</v>
      </c>
      <c r="P40" s="19">
        <v>243.75</v>
      </c>
      <c r="Q40" s="19">
        <v>0</v>
      </c>
      <c r="R40" s="19">
        <v>73324.789999999848</v>
      </c>
      <c r="S40" s="19">
        <v>48299.500000000044</v>
      </c>
      <c r="T40" s="86">
        <f>SUM(C40:S40)</f>
        <v>634752.23999999964</v>
      </c>
      <c r="U40" s="10">
        <v>-23.75</v>
      </c>
      <c r="V40" s="10">
        <v>-21227.75</v>
      </c>
      <c r="W40" s="10">
        <v>0</v>
      </c>
      <c r="X40" s="10">
        <v>-499.65</v>
      </c>
      <c r="Y40" s="10">
        <v>-166.55</v>
      </c>
      <c r="Z40" s="39">
        <f t="shared" si="0"/>
        <v>-21917.7</v>
      </c>
    </row>
    <row r="41" spans="1:26" x14ac:dyDescent="0.25">
      <c r="A41" s="87" t="s">
        <v>95</v>
      </c>
      <c r="B41" s="9" t="s">
        <v>96</v>
      </c>
      <c r="C41" s="10">
        <v>46327.75</v>
      </c>
      <c r="D41" s="10">
        <v>0</v>
      </c>
      <c r="E41" s="10">
        <v>48712.25</v>
      </c>
      <c r="F41" s="10">
        <v>0</v>
      </c>
      <c r="G41" s="10">
        <v>498</v>
      </c>
      <c r="H41" s="10">
        <v>499.68</v>
      </c>
      <c r="I41" s="10">
        <v>442.75</v>
      </c>
      <c r="J41" s="10">
        <v>940.75</v>
      </c>
      <c r="K41" s="10">
        <v>0</v>
      </c>
      <c r="L41" s="10">
        <v>0</v>
      </c>
      <c r="M41" s="19">
        <v>0</v>
      </c>
      <c r="N41" s="19">
        <v>687.6099999999999</v>
      </c>
      <c r="O41" s="19">
        <v>1516.5</v>
      </c>
      <c r="P41" s="19">
        <v>0</v>
      </c>
      <c r="Q41" s="19">
        <v>0</v>
      </c>
      <c r="R41" s="19">
        <v>0</v>
      </c>
      <c r="S41" s="19">
        <v>0</v>
      </c>
      <c r="T41" s="86">
        <f>SUM(C41:S41)</f>
        <v>99625.29</v>
      </c>
      <c r="U41" s="10">
        <v>-36.89</v>
      </c>
      <c r="V41" s="10">
        <v>0</v>
      </c>
      <c r="W41" s="10">
        <v>0</v>
      </c>
      <c r="X41" s="10">
        <v>0</v>
      </c>
      <c r="Y41" s="10">
        <v>0</v>
      </c>
      <c r="Z41" s="39">
        <f t="shared" si="0"/>
        <v>-36.89</v>
      </c>
    </row>
    <row r="42" spans="1:26" x14ac:dyDescent="0.25">
      <c r="A42" s="87" t="s">
        <v>97</v>
      </c>
      <c r="B42" s="9" t="s">
        <v>98</v>
      </c>
      <c r="C42" s="10">
        <v>5876.5</v>
      </c>
      <c r="D42" s="10">
        <v>0</v>
      </c>
      <c r="E42" s="10">
        <v>8130.5</v>
      </c>
      <c r="F42" s="10">
        <v>0</v>
      </c>
      <c r="G42" s="10">
        <v>6721.75</v>
      </c>
      <c r="H42" s="10">
        <v>0</v>
      </c>
      <c r="I42" s="10">
        <v>0</v>
      </c>
      <c r="J42" s="10">
        <v>362.25</v>
      </c>
      <c r="K42" s="10">
        <v>14965.200000000003</v>
      </c>
      <c r="L42" s="10">
        <v>0</v>
      </c>
      <c r="M42" s="19">
        <v>11451.000000000004</v>
      </c>
      <c r="N42" s="19">
        <v>449.05000000000018</v>
      </c>
      <c r="O42" s="19">
        <v>512.75</v>
      </c>
      <c r="P42" s="19">
        <v>93.719999999999985</v>
      </c>
      <c r="Q42" s="19">
        <v>0</v>
      </c>
      <c r="R42" s="19">
        <v>11159.400000000005</v>
      </c>
      <c r="S42" s="19">
        <v>2623.3200000000006</v>
      </c>
      <c r="T42" s="86">
        <f>SUM(C42:S42)</f>
        <v>62345.440000000024</v>
      </c>
      <c r="U42" s="10">
        <v>0</v>
      </c>
      <c r="V42" s="10">
        <v>0</v>
      </c>
      <c r="W42" s="10">
        <v>-11097.18</v>
      </c>
      <c r="X42" s="10">
        <v>0</v>
      </c>
      <c r="Y42" s="10">
        <v>0</v>
      </c>
      <c r="Z42" s="39">
        <f t="shared" si="0"/>
        <v>-11097.18</v>
      </c>
    </row>
    <row r="43" spans="1:26" x14ac:dyDescent="0.25">
      <c r="A43" s="87" t="s">
        <v>99</v>
      </c>
      <c r="B43" s="9" t="s">
        <v>100</v>
      </c>
      <c r="C43" s="10">
        <v>30429</v>
      </c>
      <c r="D43" s="10">
        <v>322</v>
      </c>
      <c r="E43" s="10">
        <v>13778</v>
      </c>
      <c r="F43" s="10">
        <v>0</v>
      </c>
      <c r="G43" s="10">
        <v>22576</v>
      </c>
      <c r="H43" s="10">
        <v>5525.3200000000024</v>
      </c>
      <c r="I43" s="10">
        <v>483</v>
      </c>
      <c r="J43" s="10">
        <v>21414</v>
      </c>
      <c r="K43" s="10">
        <v>14965.200000000004</v>
      </c>
      <c r="L43" s="10">
        <v>18986.7</v>
      </c>
      <c r="M43" s="19">
        <v>4829.9500000000007</v>
      </c>
      <c r="N43" s="19">
        <v>514.2399999999999</v>
      </c>
      <c r="O43" s="19">
        <v>0</v>
      </c>
      <c r="P43" s="19">
        <v>0</v>
      </c>
      <c r="Q43" s="19">
        <v>19819.450000000004</v>
      </c>
      <c r="R43" s="19">
        <v>42303.700000000048</v>
      </c>
      <c r="S43" s="19">
        <v>12657.8</v>
      </c>
      <c r="T43" s="86">
        <f>SUM(C43:S43)</f>
        <v>208604.36000000004</v>
      </c>
      <c r="U43" s="10">
        <v>0</v>
      </c>
      <c r="V43" s="10">
        <v>-3486</v>
      </c>
      <c r="W43" s="10">
        <v>-1496.52</v>
      </c>
      <c r="X43" s="10">
        <v>0</v>
      </c>
      <c r="Y43" s="10">
        <v>0</v>
      </c>
      <c r="Z43" s="39">
        <f t="shared" si="0"/>
        <v>-4982.5200000000004</v>
      </c>
    </row>
    <row r="44" spans="1:26" x14ac:dyDescent="0.25">
      <c r="A44" s="87" t="s">
        <v>101</v>
      </c>
      <c r="B44" s="9" t="s">
        <v>102</v>
      </c>
      <c r="C44" s="10">
        <v>4582</v>
      </c>
      <c r="D44" s="10">
        <v>0</v>
      </c>
      <c r="E44" s="10">
        <v>0</v>
      </c>
      <c r="F44" s="10">
        <v>0</v>
      </c>
      <c r="G44" s="10">
        <v>498</v>
      </c>
      <c r="H44" s="10">
        <v>499.68</v>
      </c>
      <c r="I44" s="10">
        <v>1127</v>
      </c>
      <c r="J44" s="10">
        <v>16508</v>
      </c>
      <c r="K44" s="10">
        <v>13468.680000000004</v>
      </c>
      <c r="L44" s="10">
        <v>0</v>
      </c>
      <c r="M44" s="19">
        <v>24482.85</v>
      </c>
      <c r="N44" s="19">
        <v>64.67</v>
      </c>
      <c r="O44" s="19">
        <v>249.69</v>
      </c>
      <c r="P44" s="19">
        <v>0</v>
      </c>
      <c r="Q44" s="19">
        <v>0</v>
      </c>
      <c r="R44" s="19">
        <v>11991.65</v>
      </c>
      <c r="S44" s="19">
        <v>7827.8499999999995</v>
      </c>
      <c r="T44" s="86">
        <f>SUM(C44:S44)</f>
        <v>81300.070000000007</v>
      </c>
      <c r="U44" s="10">
        <v>0</v>
      </c>
      <c r="V44" s="10">
        <v>0</v>
      </c>
      <c r="W44" s="10">
        <v>-0.84</v>
      </c>
      <c r="X44" s="10">
        <v>0</v>
      </c>
      <c r="Y44" s="10">
        <v>0</v>
      </c>
      <c r="Z44" s="39">
        <f t="shared" si="0"/>
        <v>-0.84</v>
      </c>
    </row>
    <row r="45" spans="1:26" x14ac:dyDescent="0.25">
      <c r="A45" s="87" t="s">
        <v>103</v>
      </c>
      <c r="B45" s="9" t="s">
        <v>104</v>
      </c>
      <c r="C45" s="10">
        <v>0</v>
      </c>
      <c r="D45" s="10">
        <v>0</v>
      </c>
      <c r="E45" s="10">
        <v>0</v>
      </c>
      <c r="F45" s="10">
        <v>0</v>
      </c>
      <c r="G45" s="10">
        <v>1328</v>
      </c>
      <c r="H45" s="10">
        <v>667.36</v>
      </c>
      <c r="I45" s="10">
        <v>0</v>
      </c>
      <c r="J45" s="10">
        <v>0</v>
      </c>
      <c r="K45" s="10">
        <v>665.12</v>
      </c>
      <c r="L45" s="10">
        <v>499.65</v>
      </c>
      <c r="M45" s="19">
        <v>666.2</v>
      </c>
      <c r="N45" s="19">
        <v>0</v>
      </c>
      <c r="O45" s="19">
        <v>0</v>
      </c>
      <c r="P45" s="19">
        <v>0</v>
      </c>
      <c r="Q45" s="19">
        <v>0</v>
      </c>
      <c r="R45" s="19">
        <v>1665.5</v>
      </c>
      <c r="S45" s="19">
        <v>1498.95</v>
      </c>
      <c r="T45" s="86">
        <f>SUM(C45:S45)</f>
        <v>6990.78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39">
        <f t="shared" si="0"/>
        <v>0</v>
      </c>
    </row>
    <row r="46" spans="1:26" x14ac:dyDescent="0.25">
      <c r="A46" s="87" t="s">
        <v>105</v>
      </c>
      <c r="B46" s="9" t="s">
        <v>106</v>
      </c>
      <c r="C46" s="10">
        <v>6018</v>
      </c>
      <c r="D46" s="10">
        <v>0</v>
      </c>
      <c r="E46" s="10">
        <v>8092.5</v>
      </c>
      <c r="F46" s="10">
        <v>0</v>
      </c>
      <c r="G46" s="10">
        <v>3066.27</v>
      </c>
      <c r="H46" s="10">
        <v>1787.5100000000002</v>
      </c>
      <c r="I46" s="10">
        <v>2247</v>
      </c>
      <c r="J46" s="10">
        <v>4025.5</v>
      </c>
      <c r="K46" s="10">
        <v>7308.4</v>
      </c>
      <c r="L46" s="10">
        <v>4830.04</v>
      </c>
      <c r="M46" s="19">
        <v>5995.8</v>
      </c>
      <c r="N46" s="19">
        <v>15.61</v>
      </c>
      <c r="O46" s="19">
        <v>0</v>
      </c>
      <c r="P46" s="19">
        <v>255.70000000000005</v>
      </c>
      <c r="Q46" s="19">
        <v>2123.6</v>
      </c>
      <c r="R46" s="19">
        <v>9410.11</v>
      </c>
      <c r="S46" s="19">
        <v>3872.3100000000004</v>
      </c>
      <c r="T46" s="86">
        <f>SUM(C46:S46)</f>
        <v>59048.35</v>
      </c>
      <c r="U46" s="10">
        <v>-5.08</v>
      </c>
      <c r="V46" s="10">
        <v>-4.5</v>
      </c>
      <c r="W46" s="10">
        <v>-146.07999999999998</v>
      </c>
      <c r="X46" s="10">
        <v>-1665.45</v>
      </c>
      <c r="Y46" s="10">
        <v>0</v>
      </c>
      <c r="Z46" s="39">
        <f t="shared" si="0"/>
        <v>-1821.1100000000001</v>
      </c>
    </row>
    <row r="47" spans="1:26" x14ac:dyDescent="0.25">
      <c r="A47" s="88" t="s">
        <v>107</v>
      </c>
      <c r="B47" s="3" t="s">
        <v>108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483</v>
      </c>
      <c r="J47" s="10">
        <v>3320</v>
      </c>
      <c r="K47" s="10">
        <v>0</v>
      </c>
      <c r="L47" s="10">
        <v>0</v>
      </c>
      <c r="M47" s="19">
        <v>0</v>
      </c>
      <c r="N47" s="19">
        <v>6.69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86">
        <f>SUM(C47:S47)</f>
        <v>3809.69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39">
        <f t="shared" si="0"/>
        <v>0</v>
      </c>
    </row>
    <row r="48" spans="1:26" x14ac:dyDescent="0.25">
      <c r="A48" s="87" t="s">
        <v>109</v>
      </c>
      <c r="B48" s="9" t="s">
        <v>110</v>
      </c>
      <c r="C48" s="10">
        <v>2656.5</v>
      </c>
      <c r="D48" s="10">
        <v>0</v>
      </c>
      <c r="E48" s="10">
        <v>15700</v>
      </c>
      <c r="F48" s="10">
        <v>0</v>
      </c>
      <c r="G48" s="10">
        <v>12887.75</v>
      </c>
      <c r="H48" s="10">
        <v>3783.7899999999991</v>
      </c>
      <c r="I48" s="10">
        <v>0</v>
      </c>
      <c r="J48" s="10">
        <v>0</v>
      </c>
      <c r="K48" s="10">
        <v>0</v>
      </c>
      <c r="L48" s="10">
        <v>14864.669999999996</v>
      </c>
      <c r="M48" s="19">
        <v>4913.2900000000009</v>
      </c>
      <c r="N48" s="19">
        <v>36.809999999999995</v>
      </c>
      <c r="O48" s="19">
        <v>70</v>
      </c>
      <c r="P48" s="19">
        <v>39.6</v>
      </c>
      <c r="Q48" s="19">
        <v>0</v>
      </c>
      <c r="R48" s="19">
        <v>17487.78</v>
      </c>
      <c r="S48" s="19">
        <v>14156.749999999998</v>
      </c>
      <c r="T48" s="86">
        <f>SUM(C48:S48)</f>
        <v>86596.94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39">
        <f t="shared" si="0"/>
        <v>0</v>
      </c>
    </row>
    <row r="49" spans="1:26" x14ac:dyDescent="0.25">
      <c r="A49" s="87" t="s">
        <v>111</v>
      </c>
      <c r="B49" s="9" t="s">
        <v>112</v>
      </c>
      <c r="C49" s="10">
        <v>7630</v>
      </c>
      <c r="D49" s="10">
        <v>240</v>
      </c>
      <c r="E49" s="10">
        <v>11165.25</v>
      </c>
      <c r="F49" s="10">
        <v>3828.5</v>
      </c>
      <c r="G49" s="10">
        <v>51934.17</v>
      </c>
      <c r="H49" s="10">
        <v>40921.479999999989</v>
      </c>
      <c r="I49" s="10">
        <v>360</v>
      </c>
      <c r="J49" s="10">
        <v>33675</v>
      </c>
      <c r="K49" s="10">
        <v>2851.17</v>
      </c>
      <c r="L49" s="10">
        <v>65368.209999999846</v>
      </c>
      <c r="M49" s="19">
        <v>17059.350000000002</v>
      </c>
      <c r="N49" s="19">
        <v>57.980000000000004</v>
      </c>
      <c r="O49" s="19">
        <v>486.25</v>
      </c>
      <c r="P49" s="19">
        <v>1510.9000000000019</v>
      </c>
      <c r="Q49" s="19">
        <v>53483.779999999861</v>
      </c>
      <c r="R49" s="19">
        <v>35664.989999999925</v>
      </c>
      <c r="S49" s="19">
        <v>41851.009999999813</v>
      </c>
      <c r="T49" s="86">
        <f>SUM(C49:S49)</f>
        <v>368088.03999999951</v>
      </c>
      <c r="U49" s="10">
        <v>-358.75</v>
      </c>
      <c r="V49" s="10">
        <v>-1227.5</v>
      </c>
      <c r="W49" s="10">
        <v>-5641.5599999999977</v>
      </c>
      <c r="X49" s="10">
        <v>-12075.460000000001</v>
      </c>
      <c r="Y49" s="10">
        <v>-271.44</v>
      </c>
      <c r="Z49" s="39">
        <f t="shared" si="0"/>
        <v>-19574.709999999995</v>
      </c>
    </row>
    <row r="50" spans="1:26" x14ac:dyDescent="0.25">
      <c r="A50" s="87" t="s">
        <v>113</v>
      </c>
      <c r="B50" s="9" t="s">
        <v>157</v>
      </c>
      <c r="C50" s="10">
        <v>3220</v>
      </c>
      <c r="D50" s="10">
        <v>0</v>
      </c>
      <c r="E50" s="10">
        <v>6972</v>
      </c>
      <c r="F50" s="10">
        <v>0</v>
      </c>
      <c r="G50" s="10">
        <v>1992</v>
      </c>
      <c r="H50" s="10">
        <v>3.36</v>
      </c>
      <c r="I50" s="10">
        <v>0</v>
      </c>
      <c r="J50" s="10">
        <v>0</v>
      </c>
      <c r="K50" s="10">
        <v>0</v>
      </c>
      <c r="L50" s="10">
        <v>5329.5999999999995</v>
      </c>
      <c r="M50" s="19">
        <v>4996.5</v>
      </c>
      <c r="N50" s="19">
        <v>44.599999999999994</v>
      </c>
      <c r="O50" s="19">
        <v>0</v>
      </c>
      <c r="P50" s="19">
        <v>0</v>
      </c>
      <c r="Q50" s="19">
        <v>0</v>
      </c>
      <c r="R50" s="19">
        <v>12900</v>
      </c>
      <c r="S50" s="19">
        <v>6840.0999999999985</v>
      </c>
      <c r="T50" s="86">
        <f>SUM(C50:S50)</f>
        <v>42298.159999999996</v>
      </c>
      <c r="U50" s="10">
        <v>0</v>
      </c>
      <c r="V50" s="10">
        <v>0</v>
      </c>
      <c r="W50" s="10">
        <v>0</v>
      </c>
      <c r="X50" s="10">
        <v>0</v>
      </c>
      <c r="Y50" s="10">
        <v>-87.2</v>
      </c>
      <c r="Z50" s="39">
        <f t="shared" si="0"/>
        <v>-87.2</v>
      </c>
    </row>
    <row r="51" spans="1:26" x14ac:dyDescent="0.25">
      <c r="A51" s="87" t="s">
        <v>115</v>
      </c>
      <c r="B51" s="9" t="s">
        <v>158</v>
      </c>
      <c r="C51" s="10">
        <v>13596</v>
      </c>
      <c r="D51" s="10">
        <v>560</v>
      </c>
      <c r="E51" s="10">
        <v>43598.5</v>
      </c>
      <c r="F51" s="10">
        <v>0</v>
      </c>
      <c r="G51" s="10">
        <v>26174.75</v>
      </c>
      <c r="H51" s="10">
        <v>18742.330000000005</v>
      </c>
      <c r="I51" s="10">
        <v>240</v>
      </c>
      <c r="J51" s="10">
        <v>946.75</v>
      </c>
      <c r="K51" s="10">
        <v>1272.5899999999999</v>
      </c>
      <c r="L51" s="10">
        <v>22254.87</v>
      </c>
      <c r="M51" s="19">
        <v>4934.1299999999992</v>
      </c>
      <c r="N51" s="19">
        <v>564.6</v>
      </c>
      <c r="O51" s="19">
        <v>4.25</v>
      </c>
      <c r="P51" s="19">
        <v>357.75</v>
      </c>
      <c r="Q51" s="19">
        <v>7703.1800000000012</v>
      </c>
      <c r="R51" s="19">
        <v>7776.1400000000031</v>
      </c>
      <c r="S51" s="19">
        <v>4035.9600000000014</v>
      </c>
      <c r="T51" s="86">
        <f>SUM(C51:S51)</f>
        <v>152761.79999999999</v>
      </c>
      <c r="U51" s="10">
        <v>-720</v>
      </c>
      <c r="V51" s="10">
        <v>-18596.5</v>
      </c>
      <c r="W51" s="10">
        <v>-3003.5</v>
      </c>
      <c r="X51" s="10">
        <v>0</v>
      </c>
      <c r="Y51" s="10">
        <v>-41.64</v>
      </c>
      <c r="Z51" s="39">
        <f t="shared" si="0"/>
        <v>-22361.64</v>
      </c>
    </row>
    <row r="52" spans="1:26" x14ac:dyDescent="0.25">
      <c r="A52" s="87" t="s">
        <v>117</v>
      </c>
      <c r="B52" s="9" t="s">
        <v>118</v>
      </c>
      <c r="C52" s="10">
        <v>17120</v>
      </c>
      <c r="D52" s="10">
        <v>0</v>
      </c>
      <c r="E52" s="10">
        <v>23074</v>
      </c>
      <c r="F52" s="10">
        <v>0</v>
      </c>
      <c r="G52" s="10">
        <v>10631.56</v>
      </c>
      <c r="H52" s="10">
        <v>13146.480000000001</v>
      </c>
      <c r="I52" s="10">
        <v>0</v>
      </c>
      <c r="J52" s="10">
        <v>1245</v>
      </c>
      <c r="K52" s="10">
        <v>0</v>
      </c>
      <c r="L52" s="10">
        <v>4996.68</v>
      </c>
      <c r="M52" s="19">
        <v>124.92</v>
      </c>
      <c r="N52" s="19">
        <v>0</v>
      </c>
      <c r="O52" s="19">
        <v>0</v>
      </c>
      <c r="P52" s="19">
        <v>0</v>
      </c>
      <c r="Q52" s="19">
        <v>5829.3799999999992</v>
      </c>
      <c r="R52" s="19">
        <v>11740.919999999996</v>
      </c>
      <c r="S52" s="19">
        <v>4539.6599999999989</v>
      </c>
      <c r="T52" s="86">
        <f>SUM(C52:S52)</f>
        <v>92448.6</v>
      </c>
      <c r="U52" s="10">
        <v>0</v>
      </c>
      <c r="V52" s="10">
        <v>0</v>
      </c>
      <c r="W52" s="10">
        <v>-4655.8400000000011</v>
      </c>
      <c r="X52" s="10">
        <v>0</v>
      </c>
      <c r="Y52" s="10">
        <v>0</v>
      </c>
      <c r="Z52" s="39">
        <f t="shared" si="0"/>
        <v>-4655.8400000000011</v>
      </c>
    </row>
    <row r="53" spans="1:26" x14ac:dyDescent="0.25">
      <c r="A53" s="87" t="s">
        <v>119</v>
      </c>
      <c r="B53" s="9" t="s">
        <v>120</v>
      </c>
      <c r="C53" s="10">
        <v>0</v>
      </c>
      <c r="D53" s="10">
        <v>0</v>
      </c>
      <c r="E53" s="10">
        <v>10476</v>
      </c>
      <c r="F53" s="10">
        <v>0</v>
      </c>
      <c r="G53" s="10">
        <v>7934</v>
      </c>
      <c r="H53" s="10">
        <v>31858.040000000008</v>
      </c>
      <c r="I53" s="10">
        <v>11340</v>
      </c>
      <c r="J53" s="10">
        <v>354</v>
      </c>
      <c r="K53" s="10">
        <v>997.68</v>
      </c>
      <c r="L53" s="10">
        <v>29820</v>
      </c>
      <c r="M53" s="19">
        <v>18480</v>
      </c>
      <c r="N53" s="19">
        <v>0</v>
      </c>
      <c r="O53" s="19">
        <v>0</v>
      </c>
      <c r="P53" s="19">
        <v>0</v>
      </c>
      <c r="Q53" s="19">
        <v>0</v>
      </c>
      <c r="R53" s="19">
        <v>31857.840000000004</v>
      </c>
      <c r="S53" s="19">
        <v>17940.639999999996</v>
      </c>
      <c r="T53" s="86">
        <f>SUM(C53:S53)</f>
        <v>161058.19999999998</v>
      </c>
      <c r="U53" s="10">
        <v>0</v>
      </c>
      <c r="V53" s="10">
        <v>-2557.8000000000002</v>
      </c>
      <c r="W53" s="10">
        <v>0</v>
      </c>
      <c r="X53" s="10">
        <v>0</v>
      </c>
      <c r="Y53" s="10">
        <v>0</v>
      </c>
      <c r="Z53" s="39">
        <f t="shared" si="0"/>
        <v>-2557.8000000000002</v>
      </c>
    </row>
    <row r="54" spans="1:26" x14ac:dyDescent="0.25">
      <c r="A54" s="87" t="s">
        <v>121</v>
      </c>
      <c r="B54" s="9" t="s">
        <v>122</v>
      </c>
      <c r="C54" s="10">
        <v>200</v>
      </c>
      <c r="D54" s="10">
        <v>0</v>
      </c>
      <c r="E54" s="10">
        <v>0</v>
      </c>
      <c r="F54" s="10">
        <v>0</v>
      </c>
      <c r="G54" s="10">
        <v>2988</v>
      </c>
      <c r="H54" s="10">
        <v>5.04</v>
      </c>
      <c r="I54" s="10">
        <v>805</v>
      </c>
      <c r="J54" s="10">
        <v>0</v>
      </c>
      <c r="K54" s="10">
        <v>2161.64</v>
      </c>
      <c r="L54" s="10">
        <v>2220.6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971.59999999999991</v>
      </c>
      <c r="S54" s="19">
        <v>3247.54</v>
      </c>
      <c r="T54" s="86">
        <f>SUM(C54:S54)</f>
        <v>12599.420000000002</v>
      </c>
      <c r="U54" s="10">
        <v>-260.89999999999998</v>
      </c>
      <c r="V54" s="10">
        <v>0</v>
      </c>
      <c r="W54" s="10">
        <v>-1718.33</v>
      </c>
      <c r="X54" s="10">
        <v>0</v>
      </c>
      <c r="Y54" s="10">
        <v>0</v>
      </c>
      <c r="Z54" s="39">
        <f t="shared" si="0"/>
        <v>-1979.23</v>
      </c>
    </row>
    <row r="55" spans="1:26" x14ac:dyDescent="0.25">
      <c r="A55" s="87" t="s">
        <v>123</v>
      </c>
      <c r="B55" s="9" t="s">
        <v>124</v>
      </c>
      <c r="C55" s="10">
        <v>7406</v>
      </c>
      <c r="D55" s="10">
        <v>0</v>
      </c>
      <c r="E55" s="10">
        <v>0</v>
      </c>
      <c r="F55" s="10">
        <v>0</v>
      </c>
      <c r="G55" s="10">
        <v>3392.38</v>
      </c>
      <c r="H55" s="10">
        <v>744.81999999999994</v>
      </c>
      <c r="I55" s="10">
        <v>483</v>
      </c>
      <c r="J55" s="10">
        <v>996</v>
      </c>
      <c r="K55" s="10">
        <v>498.84</v>
      </c>
      <c r="L55" s="10">
        <v>5995.7099999999991</v>
      </c>
      <c r="M55" s="19">
        <v>9909.66</v>
      </c>
      <c r="N55" s="19">
        <v>109.27000000000001</v>
      </c>
      <c r="O55" s="19">
        <v>0</v>
      </c>
      <c r="P55" s="19">
        <v>19.799999999999997</v>
      </c>
      <c r="Q55" s="19">
        <v>0.39000000000000012</v>
      </c>
      <c r="R55" s="19">
        <v>9777.41</v>
      </c>
      <c r="S55" s="19">
        <v>8321.61</v>
      </c>
      <c r="T55" s="86">
        <f>SUM(C55:S55)</f>
        <v>47654.89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39">
        <f t="shared" si="0"/>
        <v>0</v>
      </c>
    </row>
    <row r="56" spans="1:26" x14ac:dyDescent="0.25">
      <c r="A56" s="87" t="s">
        <v>125</v>
      </c>
      <c r="B56" s="9" t="s">
        <v>126</v>
      </c>
      <c r="C56" s="10">
        <v>36627.5</v>
      </c>
      <c r="D56" s="10">
        <v>0</v>
      </c>
      <c r="E56" s="10">
        <v>42964</v>
      </c>
      <c r="F56" s="10">
        <v>498</v>
      </c>
      <c r="G56" s="10">
        <v>40661.75</v>
      </c>
      <c r="H56" s="10">
        <v>13273.570000000005</v>
      </c>
      <c r="I56" s="10">
        <v>4830</v>
      </c>
      <c r="J56" s="10">
        <v>5327.25</v>
      </c>
      <c r="K56" s="10">
        <v>3234.54</v>
      </c>
      <c r="L56" s="10">
        <v>14199.119999999997</v>
      </c>
      <c r="M56" s="19">
        <v>3997.2000000000003</v>
      </c>
      <c r="N56" s="19">
        <v>195.20000000000005</v>
      </c>
      <c r="O56" s="19">
        <v>52.5</v>
      </c>
      <c r="P56" s="19">
        <v>422.39999999999981</v>
      </c>
      <c r="Q56" s="19">
        <v>9035.7300000000032</v>
      </c>
      <c r="R56" s="19">
        <v>21860.489999999976</v>
      </c>
      <c r="S56" s="19">
        <v>12783.230000000003</v>
      </c>
      <c r="T56" s="86">
        <f>SUM(C56:S56)</f>
        <v>209962.48</v>
      </c>
      <c r="U56" s="10">
        <v>-12352.080000000013</v>
      </c>
      <c r="V56" s="10">
        <v>-10620.25</v>
      </c>
      <c r="W56" s="10">
        <v>-7791.399999999996</v>
      </c>
      <c r="X56" s="10">
        <v>0</v>
      </c>
      <c r="Y56" s="10">
        <v>0</v>
      </c>
      <c r="Z56" s="39">
        <f t="shared" si="0"/>
        <v>-30763.73000000001</v>
      </c>
    </row>
    <row r="57" spans="1:26" x14ac:dyDescent="0.25">
      <c r="A57" s="87" t="s">
        <v>127</v>
      </c>
      <c r="B57" s="9" t="s">
        <v>128</v>
      </c>
      <c r="C57" s="10">
        <v>1932</v>
      </c>
      <c r="D57" s="10">
        <v>0</v>
      </c>
      <c r="E57" s="10">
        <v>5679.5</v>
      </c>
      <c r="F57" s="10">
        <v>0</v>
      </c>
      <c r="G57" s="10">
        <v>16029.25</v>
      </c>
      <c r="H57" s="10">
        <v>3104.04</v>
      </c>
      <c r="I57" s="10">
        <v>201.25</v>
      </c>
      <c r="J57" s="10">
        <v>0</v>
      </c>
      <c r="K57" s="10">
        <v>0</v>
      </c>
      <c r="L57" s="10">
        <v>21527.709999999934</v>
      </c>
      <c r="M57" s="19">
        <v>1374.1200000000001</v>
      </c>
      <c r="N57" s="19">
        <v>0</v>
      </c>
      <c r="O57" s="19">
        <v>10</v>
      </c>
      <c r="P57" s="19">
        <v>529.31999999999948</v>
      </c>
      <c r="Q57" s="19">
        <v>0</v>
      </c>
      <c r="R57" s="19">
        <v>30272.089999999967</v>
      </c>
      <c r="S57" s="19">
        <v>3622.5600000000009</v>
      </c>
      <c r="T57" s="86">
        <f>SUM(C57:S57)</f>
        <v>84281.839999999909</v>
      </c>
      <c r="U57" s="10">
        <v>0</v>
      </c>
      <c r="V57" s="10">
        <v>0</v>
      </c>
      <c r="W57" s="10">
        <v>0</v>
      </c>
      <c r="X57" s="10">
        <v>-83.28</v>
      </c>
      <c r="Y57" s="10">
        <v>-83.28</v>
      </c>
      <c r="Z57" s="39">
        <f t="shared" si="0"/>
        <v>-166.56</v>
      </c>
    </row>
    <row r="58" spans="1:26" x14ac:dyDescent="0.25">
      <c r="A58" s="87" t="s">
        <v>131</v>
      </c>
      <c r="B58" s="9" t="s">
        <v>132</v>
      </c>
      <c r="C58" s="10">
        <v>12544.5</v>
      </c>
      <c r="D58" s="10">
        <v>0</v>
      </c>
      <c r="E58" s="10">
        <v>37803.5</v>
      </c>
      <c r="F58" s="10">
        <v>18486.75</v>
      </c>
      <c r="G58" s="10">
        <v>34978.379999999997</v>
      </c>
      <c r="H58" s="10">
        <v>51.240000000000066</v>
      </c>
      <c r="I58" s="10">
        <v>0</v>
      </c>
      <c r="J58" s="10">
        <v>3450</v>
      </c>
      <c r="K58" s="10">
        <v>20938.150000000005</v>
      </c>
      <c r="L58" s="10">
        <v>47300.230000000069</v>
      </c>
      <c r="M58" s="19">
        <v>919.65</v>
      </c>
      <c r="N58" s="19">
        <v>22.3</v>
      </c>
      <c r="O58" s="19">
        <v>77.25</v>
      </c>
      <c r="P58" s="19">
        <v>190.08</v>
      </c>
      <c r="Q58" s="19">
        <v>18237.269999999993</v>
      </c>
      <c r="R58" s="19">
        <v>39041.209999999985</v>
      </c>
      <c r="S58" s="19">
        <v>21634.329999999994</v>
      </c>
      <c r="T58" s="86">
        <f>SUM(C58:S58)</f>
        <v>255674.84000000003</v>
      </c>
      <c r="U58" s="10">
        <v>-5934.5</v>
      </c>
      <c r="V58" s="10">
        <v>-18246</v>
      </c>
      <c r="W58" s="10">
        <v>0</v>
      </c>
      <c r="X58" s="10">
        <v>-1298.25</v>
      </c>
      <c r="Y58" s="10">
        <v>-333.1</v>
      </c>
      <c r="Z58" s="39">
        <f t="shared" si="0"/>
        <v>-25811.85</v>
      </c>
    </row>
    <row r="59" spans="1:26" x14ac:dyDescent="0.25">
      <c r="A59" s="87" t="s">
        <v>133</v>
      </c>
      <c r="B59" s="9" t="s">
        <v>134</v>
      </c>
      <c r="C59" s="10">
        <v>27450.5</v>
      </c>
      <c r="D59" s="10">
        <v>0</v>
      </c>
      <c r="E59" s="10">
        <v>23802.75</v>
      </c>
      <c r="F59" s="10">
        <v>4186</v>
      </c>
      <c r="G59" s="10">
        <v>13548.5</v>
      </c>
      <c r="H59" s="10">
        <v>11897.460000000001</v>
      </c>
      <c r="I59" s="10">
        <v>241.5</v>
      </c>
      <c r="J59" s="10">
        <v>1006.25</v>
      </c>
      <c r="K59" s="10">
        <v>563.5</v>
      </c>
      <c r="L59" s="10">
        <v>0</v>
      </c>
      <c r="M59" s="19">
        <v>3664.3199999999993</v>
      </c>
      <c r="N59" s="19">
        <v>360.94000000000045</v>
      </c>
      <c r="O59" s="19">
        <v>889</v>
      </c>
      <c r="P59" s="19">
        <v>665.28000000000009</v>
      </c>
      <c r="Q59" s="19">
        <v>0</v>
      </c>
      <c r="R59" s="19">
        <v>0</v>
      </c>
      <c r="S59" s="19">
        <v>9493.8600000000042</v>
      </c>
      <c r="T59" s="86">
        <f>SUM(C59:S59)</f>
        <v>97769.86</v>
      </c>
      <c r="U59" s="10">
        <v>-302.48</v>
      </c>
      <c r="V59" s="10">
        <v>-211.5</v>
      </c>
      <c r="W59" s="10">
        <v>-28.369999999999997</v>
      </c>
      <c r="X59" s="10">
        <v>0</v>
      </c>
      <c r="Y59" s="10">
        <v>0</v>
      </c>
      <c r="Z59" s="39">
        <f t="shared" si="0"/>
        <v>-542.35</v>
      </c>
    </row>
    <row r="60" spans="1:26" x14ac:dyDescent="0.25">
      <c r="A60" s="87" t="s">
        <v>135</v>
      </c>
      <c r="B60" s="9" t="s">
        <v>136</v>
      </c>
      <c r="C60" s="10">
        <v>73255</v>
      </c>
      <c r="D60" s="10">
        <v>0</v>
      </c>
      <c r="E60" s="10">
        <v>85988</v>
      </c>
      <c r="F60" s="10">
        <v>332</v>
      </c>
      <c r="G60" s="10">
        <v>31706</v>
      </c>
      <c r="H60" s="10">
        <v>27157.120000000017</v>
      </c>
      <c r="I60" s="10">
        <v>1771</v>
      </c>
      <c r="J60" s="10">
        <v>2324</v>
      </c>
      <c r="K60" s="10">
        <v>3658.16</v>
      </c>
      <c r="L60" s="10">
        <v>47842.609999999841</v>
      </c>
      <c r="M60" s="19">
        <v>374.76</v>
      </c>
      <c r="N60" s="19">
        <v>1202.4100000000001</v>
      </c>
      <c r="O60" s="19">
        <v>1328</v>
      </c>
      <c r="P60" s="19">
        <v>1330.24</v>
      </c>
      <c r="Q60" s="19">
        <v>23442.249999999993</v>
      </c>
      <c r="R60" s="19">
        <v>39644.659999999902</v>
      </c>
      <c r="S60" s="19">
        <v>23525.53999999995</v>
      </c>
      <c r="T60" s="86">
        <f>SUM(C60:S60)</f>
        <v>364881.74999999977</v>
      </c>
      <c r="U60" s="10">
        <v>0</v>
      </c>
      <c r="V60" s="10">
        <v>-332</v>
      </c>
      <c r="W60" s="10">
        <v>0</v>
      </c>
      <c r="X60" s="10">
        <v>0</v>
      </c>
      <c r="Y60" s="10">
        <v>0</v>
      </c>
      <c r="Z60" s="39">
        <f t="shared" si="0"/>
        <v>-332</v>
      </c>
    </row>
    <row r="61" spans="1:26" x14ac:dyDescent="0.25">
      <c r="A61" s="89" t="s">
        <v>137</v>
      </c>
      <c r="B61" s="9" t="s">
        <v>160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9">
        <v>2040.3600000000001</v>
      </c>
      <c r="T61" s="86">
        <f>SUM(C61:S61)</f>
        <v>2040.3600000000001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39">
        <f t="shared" si="0"/>
        <v>0</v>
      </c>
    </row>
    <row r="62" spans="1:26" x14ac:dyDescent="0.25">
      <c r="A62" s="87" t="s">
        <v>141</v>
      </c>
      <c r="B62" s="9" t="s">
        <v>142</v>
      </c>
      <c r="C62" s="10">
        <v>0</v>
      </c>
      <c r="D62" s="10">
        <v>0</v>
      </c>
      <c r="E62" s="10">
        <v>0</v>
      </c>
      <c r="F62" s="10">
        <v>0</v>
      </c>
      <c r="G62" s="10">
        <v>1992</v>
      </c>
      <c r="H62" s="10">
        <v>1333.6</v>
      </c>
      <c r="I62" s="10">
        <v>1288</v>
      </c>
      <c r="J62" s="10">
        <v>1162</v>
      </c>
      <c r="K62" s="10">
        <v>0</v>
      </c>
      <c r="L62" s="10">
        <v>1332.4</v>
      </c>
      <c r="M62" s="19">
        <v>666.2</v>
      </c>
      <c r="N62" s="19">
        <v>17.84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86">
        <f>SUM(C62:S62)</f>
        <v>7792.04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39">
        <f t="shared" si="0"/>
        <v>0</v>
      </c>
    </row>
    <row r="63" spans="1:26" x14ac:dyDescent="0.25">
      <c r="A63" s="87" t="s">
        <v>143</v>
      </c>
      <c r="B63" s="9" t="s">
        <v>144</v>
      </c>
      <c r="C63" s="10">
        <v>3059</v>
      </c>
      <c r="D63" s="10">
        <v>0</v>
      </c>
      <c r="E63" s="10">
        <v>11153.5</v>
      </c>
      <c r="F63" s="10">
        <v>0</v>
      </c>
      <c r="G63" s="10">
        <v>5704.75</v>
      </c>
      <c r="H63" s="10">
        <v>4594.66</v>
      </c>
      <c r="I63" s="10">
        <v>0</v>
      </c>
      <c r="J63" s="10">
        <v>0</v>
      </c>
      <c r="K63" s="10">
        <v>120.75</v>
      </c>
      <c r="L63" s="10">
        <v>4954.9600000000009</v>
      </c>
      <c r="M63" s="19">
        <v>0</v>
      </c>
      <c r="N63" s="19">
        <v>42.37</v>
      </c>
      <c r="O63" s="19">
        <v>217.5</v>
      </c>
      <c r="P63" s="19">
        <v>221.76</v>
      </c>
      <c r="Q63" s="19">
        <v>6745.6500000000024</v>
      </c>
      <c r="R63" s="19">
        <v>8411.0300000000007</v>
      </c>
      <c r="S63" s="19">
        <v>11908.970000000005</v>
      </c>
      <c r="T63" s="86">
        <f>SUM(C63:S63)</f>
        <v>57134.900000000009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39">
        <f t="shared" si="0"/>
        <v>0</v>
      </c>
    </row>
    <row r="64" spans="1:26" x14ac:dyDescent="0.25">
      <c r="A64" s="87" t="s">
        <v>145</v>
      </c>
      <c r="B64" s="9" t="s">
        <v>146</v>
      </c>
      <c r="C64" s="10">
        <v>8170.75</v>
      </c>
      <c r="D64" s="10">
        <v>0</v>
      </c>
      <c r="E64" s="10">
        <v>13406</v>
      </c>
      <c r="F64" s="10">
        <v>0</v>
      </c>
      <c r="G64" s="10">
        <v>9462</v>
      </c>
      <c r="H64" s="10">
        <v>7992.119999999999</v>
      </c>
      <c r="I64" s="10">
        <v>161</v>
      </c>
      <c r="J64" s="10">
        <v>0</v>
      </c>
      <c r="K64" s="10">
        <v>0</v>
      </c>
      <c r="L64" s="10">
        <v>18611.97</v>
      </c>
      <c r="M64" s="19">
        <v>17154.669999999995</v>
      </c>
      <c r="N64" s="19">
        <v>115.61</v>
      </c>
      <c r="O64" s="19">
        <v>40</v>
      </c>
      <c r="P64" s="19">
        <v>5.28</v>
      </c>
      <c r="Q64" s="19">
        <v>0</v>
      </c>
      <c r="R64" s="19">
        <v>36474.450000000004</v>
      </c>
      <c r="S64" s="19">
        <v>25190.859999999979</v>
      </c>
      <c r="T64" s="86">
        <f>SUM(C64:S64)</f>
        <v>136784.71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39">
        <f t="shared" si="0"/>
        <v>0</v>
      </c>
    </row>
    <row r="65" spans="1:26" s="51" customFormat="1" ht="15.75" x14ac:dyDescent="0.25">
      <c r="A65" s="87" t="s">
        <v>147</v>
      </c>
      <c r="B65" s="9" t="s">
        <v>159</v>
      </c>
      <c r="C65" s="10">
        <v>240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966</v>
      </c>
      <c r="J65" s="10">
        <v>0</v>
      </c>
      <c r="K65" s="10">
        <v>0</v>
      </c>
      <c r="L65" s="10">
        <v>1832.0500000000002</v>
      </c>
      <c r="M65" s="19">
        <v>0</v>
      </c>
      <c r="N65" s="19">
        <v>13.38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86">
        <f>SUM(C65:S65)</f>
        <v>3051.4300000000003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39">
        <f t="shared" si="0"/>
        <v>0</v>
      </c>
    </row>
    <row r="66" spans="1:26" s="51" customFormat="1" ht="15.75" x14ac:dyDescent="0.25">
      <c r="A66" s="87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9"/>
      <c r="N66" s="19"/>
      <c r="O66" s="19"/>
      <c r="P66" s="19"/>
      <c r="Q66" s="19"/>
      <c r="R66" s="19"/>
      <c r="S66" s="19"/>
      <c r="T66" s="86"/>
      <c r="U66" s="10"/>
      <c r="V66" s="10"/>
      <c r="W66" s="10"/>
      <c r="X66" s="10"/>
      <c r="Y66" s="10"/>
      <c r="Z66" s="39"/>
    </row>
    <row r="67" spans="1:26" ht="16.5" thickBot="1" x14ac:dyDescent="0.3">
      <c r="A67" s="90"/>
      <c r="B67" s="91" t="s">
        <v>149</v>
      </c>
      <c r="C67" s="92">
        <f>SUM(C3:C66)</f>
        <v>743083.51</v>
      </c>
      <c r="D67" s="92">
        <f t="shared" ref="D67:Z67" si="1">SUM(D3:D66)</f>
        <v>3013</v>
      </c>
      <c r="E67" s="92">
        <f t="shared" si="1"/>
        <v>1171682.75</v>
      </c>
      <c r="F67" s="92">
        <f t="shared" si="1"/>
        <v>89268.75</v>
      </c>
      <c r="G67" s="92">
        <f t="shared" si="1"/>
        <v>855160.58000000019</v>
      </c>
      <c r="H67" s="92">
        <f t="shared" si="1"/>
        <v>635900.49999999977</v>
      </c>
      <c r="I67" s="92">
        <f t="shared" si="1"/>
        <v>128312.54999999999</v>
      </c>
      <c r="J67" s="92">
        <f t="shared" si="1"/>
        <v>249996.62</v>
      </c>
      <c r="K67" s="92">
        <f t="shared" si="1"/>
        <v>254478.27000000002</v>
      </c>
      <c r="L67" s="92">
        <f t="shared" si="1"/>
        <v>710702.15999999922</v>
      </c>
      <c r="M67" s="92">
        <f t="shared" si="1"/>
        <v>478148.39999999973</v>
      </c>
      <c r="N67" s="92">
        <f t="shared" si="1"/>
        <v>8205.880000000001</v>
      </c>
      <c r="O67" s="92">
        <f t="shared" si="1"/>
        <v>20998.69</v>
      </c>
      <c r="P67" s="92">
        <f t="shared" si="1"/>
        <v>21866.120000000006</v>
      </c>
      <c r="Q67" s="92">
        <f t="shared" si="1"/>
        <v>330081.32999999984</v>
      </c>
      <c r="R67" s="92">
        <f t="shared" si="1"/>
        <v>950348.11999999941</v>
      </c>
      <c r="S67" s="92">
        <f t="shared" si="1"/>
        <v>754313.83999999915</v>
      </c>
      <c r="T67" s="92">
        <f t="shared" si="1"/>
        <v>7405561.0699999984</v>
      </c>
      <c r="U67" s="92">
        <f t="shared" si="1"/>
        <v>-79912.12999999999</v>
      </c>
      <c r="V67" s="92">
        <f t="shared" si="1"/>
        <v>-203101.02</v>
      </c>
      <c r="W67" s="92">
        <f t="shared" si="1"/>
        <v>-135167.9</v>
      </c>
      <c r="X67" s="92">
        <f t="shared" si="1"/>
        <v>-16443.410000000003</v>
      </c>
      <c r="Y67" s="92">
        <f>SUM(Y3:Y65)</f>
        <v>-6631.4000000000005</v>
      </c>
      <c r="Z67" s="93">
        <f t="shared" si="1"/>
        <v>-441255.86000000004</v>
      </c>
    </row>
    <row r="68" spans="1:26" x14ac:dyDescent="0.25"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6" ht="75" x14ac:dyDescent="0.25">
      <c r="B69" s="85" t="s">
        <v>179</v>
      </c>
    </row>
    <row r="77" spans="1:26" x14ac:dyDescent="0.25">
      <c r="L77" s="15"/>
      <c r="M77" s="15"/>
      <c r="N77" s="15"/>
      <c r="O77" s="15"/>
      <c r="P77" s="15"/>
      <c r="Q77" s="15"/>
      <c r="R77" s="15"/>
      <c r="S77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64"/>
  <sheetViews>
    <sheetView zoomScaleNormal="100"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7" style="20" bestFit="1" customWidth="1"/>
    <col min="2" max="2" width="35.28515625" bestFit="1" customWidth="1"/>
    <col min="3" max="18" width="13.7109375" style="2" bestFit="1" customWidth="1"/>
    <col min="19" max="19" width="14.28515625" style="7" bestFit="1" customWidth="1"/>
    <col min="20" max="20" width="12" style="6" customWidth="1"/>
    <col min="21" max="22" width="12" style="6" bestFit="1" customWidth="1"/>
    <col min="23" max="23" width="10.85546875" style="6" bestFit="1" customWidth="1"/>
    <col min="24" max="24" width="10.85546875" style="6" customWidth="1"/>
    <col min="25" max="25" width="12" style="7" bestFit="1" customWidth="1"/>
  </cols>
  <sheetData>
    <row r="1" spans="1:25" s="44" customFormat="1" ht="15.75" x14ac:dyDescent="0.25">
      <c r="A1" s="42" t="s">
        <v>0</v>
      </c>
      <c r="B1" s="41" t="s">
        <v>1</v>
      </c>
      <c r="C1" s="43">
        <v>42712</v>
      </c>
      <c r="D1" s="43">
        <v>42898</v>
      </c>
      <c r="E1" s="43">
        <v>43068</v>
      </c>
      <c r="F1" s="43">
        <v>43124</v>
      </c>
      <c r="G1" s="43">
        <v>43308</v>
      </c>
      <c r="H1" s="43">
        <v>43368</v>
      </c>
      <c r="I1" s="43">
        <v>43368</v>
      </c>
      <c r="J1" s="43">
        <v>43368</v>
      </c>
      <c r="K1" s="43">
        <v>43496</v>
      </c>
      <c r="L1" s="43">
        <v>43677</v>
      </c>
      <c r="M1" s="43">
        <v>43861</v>
      </c>
      <c r="N1" s="43">
        <v>43861</v>
      </c>
      <c r="O1" s="43">
        <v>43861</v>
      </c>
      <c r="P1" s="43">
        <v>43861</v>
      </c>
      <c r="Q1" s="43">
        <v>43861</v>
      </c>
      <c r="R1" s="71">
        <v>44043</v>
      </c>
      <c r="S1" s="36" t="s">
        <v>149</v>
      </c>
      <c r="T1" s="60" t="s">
        <v>178</v>
      </c>
      <c r="U1" s="55"/>
      <c r="V1" s="55"/>
      <c r="W1" s="55"/>
      <c r="X1" s="80"/>
      <c r="Y1" s="56"/>
    </row>
    <row r="2" spans="1:25" s="44" customFormat="1" ht="15.75" x14ac:dyDescent="0.25">
      <c r="A2" s="45"/>
      <c r="B2" s="46"/>
      <c r="C2" s="30" t="s">
        <v>161</v>
      </c>
      <c r="D2" s="30" t="s">
        <v>162</v>
      </c>
      <c r="E2" s="30" t="s">
        <v>162</v>
      </c>
      <c r="F2" s="30" t="s">
        <v>163</v>
      </c>
      <c r="G2" s="30" t="s">
        <v>163</v>
      </c>
      <c r="H2" s="30" t="s">
        <v>161</v>
      </c>
      <c r="I2" s="30" t="s">
        <v>162</v>
      </c>
      <c r="J2" s="30" t="s">
        <v>163</v>
      </c>
      <c r="K2" s="30" t="s">
        <v>173</v>
      </c>
      <c r="L2" s="30" t="s">
        <v>173</v>
      </c>
      <c r="M2" s="30" t="s">
        <v>161</v>
      </c>
      <c r="N2" s="30" t="s">
        <v>162</v>
      </c>
      <c r="O2" s="30" t="s">
        <v>163</v>
      </c>
      <c r="P2" s="30" t="s">
        <v>173</v>
      </c>
      <c r="Q2" s="30" t="s">
        <v>174</v>
      </c>
      <c r="R2" s="72" t="s">
        <v>174</v>
      </c>
      <c r="S2" s="47"/>
      <c r="T2" s="57" t="s">
        <v>161</v>
      </c>
      <c r="U2" s="58" t="s">
        <v>162</v>
      </c>
      <c r="V2" s="58" t="s">
        <v>163</v>
      </c>
      <c r="W2" s="58" t="s">
        <v>173</v>
      </c>
      <c r="X2" s="81" t="s">
        <v>174</v>
      </c>
      <c r="Y2" s="59" t="s">
        <v>149</v>
      </c>
    </row>
    <row r="3" spans="1:25" x14ac:dyDescent="0.25">
      <c r="A3" s="21" t="s">
        <v>7</v>
      </c>
      <c r="B3" s="3" t="s">
        <v>8</v>
      </c>
      <c r="C3" s="4">
        <v>0</v>
      </c>
      <c r="D3" s="4">
        <v>3984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499.65</v>
      </c>
      <c r="L3" s="4">
        <v>999.3</v>
      </c>
      <c r="M3" s="4">
        <v>0</v>
      </c>
      <c r="N3" s="4">
        <v>0</v>
      </c>
      <c r="O3" s="4">
        <v>0</v>
      </c>
      <c r="P3" s="4">
        <v>0</v>
      </c>
      <c r="Q3" s="4">
        <v>499.65</v>
      </c>
      <c r="R3" s="73">
        <v>999.3</v>
      </c>
      <c r="S3" s="37">
        <f>SUM(C3:R3)</f>
        <v>6981.9</v>
      </c>
      <c r="T3" s="40">
        <v>0</v>
      </c>
      <c r="U3" s="10">
        <v>0</v>
      </c>
      <c r="V3" s="10">
        <v>0</v>
      </c>
      <c r="W3" s="10">
        <v>0</v>
      </c>
      <c r="X3" s="82">
        <v>0</v>
      </c>
      <c r="Y3" s="39">
        <f>SUM(T3:X3)</f>
        <v>0</v>
      </c>
    </row>
    <row r="4" spans="1:25" x14ac:dyDescent="0.25">
      <c r="A4" s="21" t="s">
        <v>13</v>
      </c>
      <c r="B4" s="3" t="s">
        <v>14</v>
      </c>
      <c r="C4" s="4">
        <v>4347</v>
      </c>
      <c r="D4" s="4">
        <v>10458</v>
      </c>
      <c r="E4" s="4">
        <v>0</v>
      </c>
      <c r="F4" s="4">
        <v>2399.9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60.21</v>
      </c>
      <c r="N4" s="4">
        <v>0</v>
      </c>
      <c r="O4" s="4">
        <v>0</v>
      </c>
      <c r="P4" s="4">
        <v>0</v>
      </c>
      <c r="Q4" s="4">
        <v>0</v>
      </c>
      <c r="R4" s="73">
        <v>0</v>
      </c>
      <c r="S4" s="37">
        <f>SUM(C4:R4)</f>
        <v>17265.11</v>
      </c>
      <c r="T4" s="40">
        <v>0</v>
      </c>
      <c r="U4" s="10">
        <v>-1241.0999999999999</v>
      </c>
      <c r="V4" s="10">
        <v>-59.1</v>
      </c>
      <c r="W4" s="10">
        <v>0</v>
      </c>
      <c r="X4" s="82">
        <v>0</v>
      </c>
      <c r="Y4" s="39">
        <f>SUM(T4:X4)</f>
        <v>-1300.1999999999998</v>
      </c>
    </row>
    <row r="5" spans="1:25" x14ac:dyDescent="0.25">
      <c r="A5" s="21" t="s">
        <v>17</v>
      </c>
      <c r="B5" s="3" t="s">
        <v>18</v>
      </c>
      <c r="C5" s="4">
        <v>1950</v>
      </c>
      <c r="D5" s="4">
        <v>5312</v>
      </c>
      <c r="E5" s="4">
        <v>0</v>
      </c>
      <c r="F5" s="4">
        <v>900</v>
      </c>
      <c r="G5" s="4">
        <v>450</v>
      </c>
      <c r="H5" s="4">
        <v>0</v>
      </c>
      <c r="I5" s="4">
        <v>0</v>
      </c>
      <c r="J5" s="4">
        <v>0</v>
      </c>
      <c r="K5" s="4">
        <v>2400</v>
      </c>
      <c r="L5" s="4">
        <v>3450</v>
      </c>
      <c r="M5" s="4">
        <v>16.329999999999998</v>
      </c>
      <c r="N5" s="4">
        <v>0</v>
      </c>
      <c r="O5" s="4">
        <v>0</v>
      </c>
      <c r="P5" s="4">
        <v>0</v>
      </c>
      <c r="Q5" s="4">
        <v>3664.0999999999995</v>
      </c>
      <c r="R5" s="73">
        <v>3900</v>
      </c>
      <c r="S5" s="37">
        <f>SUM(C5:R5)</f>
        <v>22042.43</v>
      </c>
      <c r="T5" s="40">
        <v>0</v>
      </c>
      <c r="U5" s="10">
        <v>-288</v>
      </c>
      <c r="V5" s="10">
        <v>0</v>
      </c>
      <c r="W5" s="10">
        <v>0</v>
      </c>
      <c r="X5" s="82">
        <v>0</v>
      </c>
      <c r="Y5" s="39">
        <f>SUM(T5:X5)</f>
        <v>-288</v>
      </c>
    </row>
    <row r="6" spans="1:25" x14ac:dyDescent="0.25">
      <c r="A6" s="21" t="s">
        <v>23</v>
      </c>
      <c r="B6" s="3" t="s">
        <v>24</v>
      </c>
      <c r="C6" s="4">
        <v>34454</v>
      </c>
      <c r="D6" s="4">
        <v>101758</v>
      </c>
      <c r="E6" s="4">
        <v>0</v>
      </c>
      <c r="F6" s="4">
        <v>68558</v>
      </c>
      <c r="G6" s="4">
        <v>43348.44</v>
      </c>
      <c r="H6" s="4">
        <v>966</v>
      </c>
      <c r="I6" s="4">
        <v>498</v>
      </c>
      <c r="J6" s="4">
        <v>1995.36</v>
      </c>
      <c r="K6" s="4">
        <v>7161.6499999999978</v>
      </c>
      <c r="L6" s="4">
        <v>40638.250000000029</v>
      </c>
      <c r="M6" s="4">
        <v>437.07999999999993</v>
      </c>
      <c r="N6" s="4">
        <v>0</v>
      </c>
      <c r="O6" s="4">
        <v>0</v>
      </c>
      <c r="P6" s="4">
        <v>0</v>
      </c>
      <c r="Q6" s="4">
        <v>74281.320000000036</v>
      </c>
      <c r="R6" s="73">
        <v>60124.570000000036</v>
      </c>
      <c r="S6" s="37">
        <f>SUM(C6:R6)</f>
        <v>434220.67000000016</v>
      </c>
      <c r="T6" s="40">
        <v>-191.31</v>
      </c>
      <c r="U6" s="10">
        <v>-1577</v>
      </c>
      <c r="V6" s="10">
        <v>-1247.1000000000006</v>
      </c>
      <c r="W6" s="10">
        <v>0</v>
      </c>
      <c r="X6" s="82">
        <v>0</v>
      </c>
      <c r="Y6" s="39">
        <f>SUM(T6:X6)</f>
        <v>-3015.4100000000008</v>
      </c>
    </row>
    <row r="7" spans="1:25" x14ac:dyDescent="0.25">
      <c r="A7" s="21" t="s">
        <v>25</v>
      </c>
      <c r="B7" s="3" t="s">
        <v>26</v>
      </c>
      <c r="C7" s="4">
        <v>7245</v>
      </c>
      <c r="D7" s="4">
        <v>25730</v>
      </c>
      <c r="E7" s="4">
        <v>0</v>
      </c>
      <c r="F7" s="4">
        <v>17098</v>
      </c>
      <c r="G7" s="4">
        <v>9506.8000000000011</v>
      </c>
      <c r="H7" s="4">
        <v>966</v>
      </c>
      <c r="I7" s="4">
        <v>996</v>
      </c>
      <c r="J7" s="4">
        <v>0</v>
      </c>
      <c r="K7" s="4">
        <v>14156.749999999996</v>
      </c>
      <c r="L7" s="4">
        <v>9493.3499999999985</v>
      </c>
      <c r="M7" s="4">
        <v>113.73</v>
      </c>
      <c r="N7" s="4">
        <v>0</v>
      </c>
      <c r="O7" s="4">
        <v>0</v>
      </c>
      <c r="P7" s="4">
        <v>0</v>
      </c>
      <c r="Q7" s="4">
        <v>21728</v>
      </c>
      <c r="R7" s="73">
        <v>13023.279999999999</v>
      </c>
      <c r="S7" s="37">
        <f>SUM(C7:R7)</f>
        <v>120056.90999999999</v>
      </c>
      <c r="T7" s="40">
        <v>0</v>
      </c>
      <c r="U7" s="10">
        <v>0</v>
      </c>
      <c r="V7" s="10">
        <v>-83.14</v>
      </c>
      <c r="W7" s="10">
        <v>-83.27</v>
      </c>
      <c r="X7" s="82">
        <v>-192.15</v>
      </c>
      <c r="Y7" s="39">
        <f>SUM(T7:X7)</f>
        <v>-358.56</v>
      </c>
    </row>
    <row r="8" spans="1:25" x14ac:dyDescent="0.25">
      <c r="A8" s="21" t="s">
        <v>27</v>
      </c>
      <c r="B8" s="3" t="s">
        <v>28</v>
      </c>
      <c r="C8" s="4">
        <v>0</v>
      </c>
      <c r="D8" s="4">
        <v>0</v>
      </c>
      <c r="E8" s="4">
        <v>1992</v>
      </c>
      <c r="F8" s="4">
        <v>1328</v>
      </c>
      <c r="G8" s="4">
        <v>2.2400000000000002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73">
        <v>0</v>
      </c>
      <c r="S8" s="37">
        <f>SUM(C8:R8)</f>
        <v>3322.24</v>
      </c>
      <c r="T8" s="40">
        <v>0</v>
      </c>
      <c r="U8" s="10">
        <v>0</v>
      </c>
      <c r="V8" s="10">
        <v>0</v>
      </c>
      <c r="W8" s="10">
        <v>0</v>
      </c>
      <c r="X8" s="82">
        <v>0</v>
      </c>
      <c r="Y8" s="39">
        <f>SUM(T8:X8)</f>
        <v>0</v>
      </c>
    </row>
    <row r="9" spans="1:25" x14ac:dyDescent="0.25">
      <c r="A9" s="21" t="s">
        <v>29</v>
      </c>
      <c r="B9" s="3" t="s">
        <v>30</v>
      </c>
      <c r="C9" s="4">
        <v>0</v>
      </c>
      <c r="D9" s="4">
        <v>7470</v>
      </c>
      <c r="E9" s="4">
        <v>0</v>
      </c>
      <c r="F9" s="4">
        <v>12948</v>
      </c>
      <c r="G9" s="4">
        <v>21.840000000000003</v>
      </c>
      <c r="H9" s="4">
        <v>0</v>
      </c>
      <c r="I9" s="4">
        <v>0</v>
      </c>
      <c r="J9" s="4">
        <v>3159.3200000000006</v>
      </c>
      <c r="K9" s="4">
        <v>7494.7499999999991</v>
      </c>
      <c r="L9" s="4">
        <v>4496.8500000000004</v>
      </c>
      <c r="M9" s="4">
        <v>0</v>
      </c>
      <c r="N9" s="4">
        <v>0</v>
      </c>
      <c r="O9" s="4">
        <v>0</v>
      </c>
      <c r="P9" s="4">
        <v>0</v>
      </c>
      <c r="Q9" s="4">
        <v>8660.6</v>
      </c>
      <c r="R9" s="73">
        <v>3997.2</v>
      </c>
      <c r="S9" s="37">
        <f>SUM(C9:R9)</f>
        <v>48248.56</v>
      </c>
      <c r="T9" s="40">
        <v>0</v>
      </c>
      <c r="U9" s="10">
        <v>0</v>
      </c>
      <c r="V9" s="10">
        <v>0</v>
      </c>
      <c r="W9" s="10">
        <v>0</v>
      </c>
      <c r="X9" s="82">
        <v>-166.55</v>
      </c>
      <c r="Y9" s="39">
        <f>SUM(T9:X9)</f>
        <v>-166.55</v>
      </c>
    </row>
    <row r="10" spans="1:25" x14ac:dyDescent="0.25">
      <c r="A10" s="21" t="s">
        <v>31</v>
      </c>
      <c r="B10" s="3" t="s">
        <v>152</v>
      </c>
      <c r="C10" s="4">
        <v>0</v>
      </c>
      <c r="D10" s="4">
        <v>4980</v>
      </c>
      <c r="E10" s="4">
        <v>2324</v>
      </c>
      <c r="F10" s="4">
        <v>3154</v>
      </c>
      <c r="G10" s="4">
        <v>1335.56</v>
      </c>
      <c r="H10" s="4">
        <v>0</v>
      </c>
      <c r="I10" s="4">
        <v>0</v>
      </c>
      <c r="J10" s="4">
        <v>0</v>
      </c>
      <c r="K10" s="4">
        <v>0</v>
      </c>
      <c r="L10" s="4">
        <v>2997.8999999999996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73">
        <v>0</v>
      </c>
      <c r="S10" s="37">
        <f>SUM(C10:R10)</f>
        <v>14791.46</v>
      </c>
      <c r="T10" s="40">
        <v>0</v>
      </c>
      <c r="U10" s="10">
        <v>0</v>
      </c>
      <c r="V10" s="10">
        <v>0</v>
      </c>
      <c r="W10" s="10">
        <v>0</v>
      </c>
      <c r="X10" s="82">
        <v>0</v>
      </c>
      <c r="Y10" s="39">
        <f>SUM(T10:X10)</f>
        <v>0</v>
      </c>
    </row>
    <row r="11" spans="1:25" x14ac:dyDescent="0.25">
      <c r="A11" s="21" t="s">
        <v>33</v>
      </c>
      <c r="B11" s="3" t="s">
        <v>34</v>
      </c>
      <c r="C11" s="4">
        <v>805</v>
      </c>
      <c r="D11" s="4">
        <v>8466</v>
      </c>
      <c r="E11" s="4">
        <v>6474</v>
      </c>
      <c r="F11" s="4">
        <v>8984.26</v>
      </c>
      <c r="G11" s="4">
        <v>522.39</v>
      </c>
      <c r="H11" s="4">
        <v>0</v>
      </c>
      <c r="I11" s="4">
        <v>498</v>
      </c>
      <c r="J11" s="4">
        <v>498.84000000000003</v>
      </c>
      <c r="K11" s="4">
        <v>1623.96</v>
      </c>
      <c r="L11" s="4">
        <v>4913.5200000000004</v>
      </c>
      <c r="M11" s="4">
        <v>0</v>
      </c>
      <c r="N11" s="4">
        <v>0</v>
      </c>
      <c r="O11" s="4">
        <v>415.7</v>
      </c>
      <c r="P11" s="4">
        <v>499.68</v>
      </c>
      <c r="Q11" s="4">
        <v>2165.2800000000002</v>
      </c>
      <c r="R11" s="73">
        <v>4538.76</v>
      </c>
      <c r="S11" s="37">
        <f>SUM(C11:R11)</f>
        <v>40405.39</v>
      </c>
      <c r="T11" s="40">
        <v>-605</v>
      </c>
      <c r="U11" s="10">
        <v>-11205</v>
      </c>
      <c r="V11" s="10">
        <v>-5058.66</v>
      </c>
      <c r="W11" s="10">
        <v>0</v>
      </c>
      <c r="X11" s="82">
        <v>0</v>
      </c>
      <c r="Y11" s="39">
        <f>SUM(T11:X11)</f>
        <v>-16868.66</v>
      </c>
    </row>
    <row r="12" spans="1:25" x14ac:dyDescent="0.25">
      <c r="A12" s="21" t="s">
        <v>35</v>
      </c>
      <c r="B12" s="3" t="s">
        <v>36</v>
      </c>
      <c r="C12" s="4">
        <v>15617</v>
      </c>
      <c r="D12" s="4">
        <v>53452</v>
      </c>
      <c r="E12" s="4">
        <v>0</v>
      </c>
      <c r="F12" s="4">
        <v>20916</v>
      </c>
      <c r="G12" s="4">
        <v>14169.08</v>
      </c>
      <c r="H12" s="4">
        <v>0</v>
      </c>
      <c r="I12" s="4">
        <v>0</v>
      </c>
      <c r="J12" s="4">
        <v>665.12</v>
      </c>
      <c r="K12" s="4">
        <v>26561.430000000022</v>
      </c>
      <c r="L12" s="4">
        <v>4815.2299999999996</v>
      </c>
      <c r="M12" s="4">
        <v>182.86</v>
      </c>
      <c r="N12" s="4">
        <v>83</v>
      </c>
      <c r="O12" s="4">
        <v>0</v>
      </c>
      <c r="P12" s="4">
        <v>0</v>
      </c>
      <c r="Q12" s="4">
        <v>56042.03</v>
      </c>
      <c r="R12" s="73">
        <v>35259.180000000015</v>
      </c>
      <c r="S12" s="37">
        <f>SUM(C12:R12)</f>
        <v>227762.93000000002</v>
      </c>
      <c r="T12" s="40">
        <v>-48.16</v>
      </c>
      <c r="U12" s="10">
        <v>0</v>
      </c>
      <c r="V12" s="10">
        <v>-2290.7500000000009</v>
      </c>
      <c r="W12" s="10">
        <v>-155.33000000000001</v>
      </c>
      <c r="X12" s="82">
        <v>0</v>
      </c>
      <c r="Y12" s="39">
        <f>SUM(T12:X12)</f>
        <v>-2494.2400000000007</v>
      </c>
    </row>
    <row r="13" spans="1:25" x14ac:dyDescent="0.25">
      <c r="A13" s="21" t="s">
        <v>37</v>
      </c>
      <c r="B13" s="3" t="s">
        <v>38</v>
      </c>
      <c r="C13" s="4">
        <v>0</v>
      </c>
      <c r="D13" s="4">
        <v>0</v>
      </c>
      <c r="E13" s="4">
        <v>0</v>
      </c>
      <c r="F13" s="4">
        <v>1328</v>
      </c>
      <c r="G13" s="4">
        <v>2.2400000000000002</v>
      </c>
      <c r="H13" s="4">
        <v>0</v>
      </c>
      <c r="I13" s="4">
        <v>0</v>
      </c>
      <c r="J13" s="4">
        <v>0</v>
      </c>
      <c r="K13" s="4">
        <v>0</v>
      </c>
      <c r="L13" s="4">
        <v>666.2</v>
      </c>
      <c r="M13" s="4">
        <v>0</v>
      </c>
      <c r="N13" s="4">
        <v>0</v>
      </c>
      <c r="O13" s="4">
        <v>0</v>
      </c>
      <c r="P13" s="4">
        <v>0</v>
      </c>
      <c r="Q13" s="4">
        <v>666.2</v>
      </c>
      <c r="R13" s="73">
        <v>0</v>
      </c>
      <c r="S13" s="37">
        <f>SUM(C13:R13)</f>
        <v>2662.6400000000003</v>
      </c>
      <c r="T13" s="40">
        <v>0</v>
      </c>
      <c r="U13" s="10">
        <v>0</v>
      </c>
      <c r="V13" s="10">
        <v>0</v>
      </c>
      <c r="W13" s="10">
        <v>0</v>
      </c>
      <c r="X13" s="82">
        <v>0</v>
      </c>
      <c r="Y13" s="39">
        <f>SUM(T13:X13)</f>
        <v>0</v>
      </c>
    </row>
    <row r="14" spans="1:25" x14ac:dyDescent="0.25">
      <c r="A14" s="21" t="s">
        <v>39</v>
      </c>
      <c r="B14" s="3" t="s">
        <v>40</v>
      </c>
      <c r="C14" s="4">
        <v>0</v>
      </c>
      <c r="D14" s="4">
        <v>996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73">
        <v>0</v>
      </c>
      <c r="S14" s="37">
        <f>SUM(C14:R14)</f>
        <v>996</v>
      </c>
      <c r="T14" s="40">
        <v>0</v>
      </c>
      <c r="U14" s="10">
        <v>0</v>
      </c>
      <c r="V14" s="10">
        <v>0</v>
      </c>
      <c r="W14" s="10">
        <v>0</v>
      </c>
      <c r="X14" s="82">
        <v>0</v>
      </c>
      <c r="Y14" s="39">
        <f>SUM(T14:X14)</f>
        <v>0</v>
      </c>
    </row>
    <row r="15" spans="1:25" x14ac:dyDescent="0.25">
      <c r="A15" s="21" t="s">
        <v>41</v>
      </c>
      <c r="B15" s="3" t="s">
        <v>42</v>
      </c>
      <c r="C15" s="4">
        <v>10300.09</v>
      </c>
      <c r="D15" s="4">
        <v>37516</v>
      </c>
      <c r="E15" s="4">
        <v>4814</v>
      </c>
      <c r="F15" s="4">
        <v>46148</v>
      </c>
      <c r="G15" s="4">
        <v>28179.16</v>
      </c>
      <c r="H15" s="4">
        <v>0</v>
      </c>
      <c r="I15" s="4">
        <v>6972</v>
      </c>
      <c r="J15" s="4">
        <v>2826.7599999999998</v>
      </c>
      <c r="K15" s="4">
        <v>24010.01000000002</v>
      </c>
      <c r="L15" s="4">
        <v>50008.110000000052</v>
      </c>
      <c r="M15" s="4">
        <v>167.16</v>
      </c>
      <c r="N15" s="4">
        <v>0</v>
      </c>
      <c r="O15" s="4">
        <v>8686.8900000000012</v>
      </c>
      <c r="P15" s="4">
        <v>0</v>
      </c>
      <c r="Q15" s="4">
        <v>82439.459999999963</v>
      </c>
      <c r="R15" s="73">
        <v>66488.530000000042</v>
      </c>
      <c r="S15" s="37">
        <f>SUM(C15:R15)</f>
        <v>368556.17000000004</v>
      </c>
      <c r="T15" s="40">
        <v>0</v>
      </c>
      <c r="U15" s="10">
        <v>0</v>
      </c>
      <c r="V15" s="10">
        <v>-3409.1000000000017</v>
      </c>
      <c r="W15" s="10">
        <v>-3211.53</v>
      </c>
      <c r="X15" s="82">
        <v>0</v>
      </c>
      <c r="Y15" s="39">
        <f>SUM(T15:X15)</f>
        <v>-6620.6300000000019</v>
      </c>
    </row>
    <row r="16" spans="1:25" x14ac:dyDescent="0.25">
      <c r="A16" s="21" t="s">
        <v>43</v>
      </c>
      <c r="B16" s="3" t="s">
        <v>44</v>
      </c>
      <c r="C16" s="4">
        <v>20769</v>
      </c>
      <c r="D16" s="4">
        <v>17928</v>
      </c>
      <c r="E16" s="4">
        <v>166</v>
      </c>
      <c r="F16" s="4">
        <v>18758</v>
      </c>
      <c r="G16" s="4">
        <v>9509.5999999999985</v>
      </c>
      <c r="H16" s="4">
        <v>0</v>
      </c>
      <c r="I16" s="4">
        <v>46978</v>
      </c>
      <c r="J16" s="4">
        <v>36747.879999999997</v>
      </c>
      <c r="K16" s="4">
        <v>6810.0999999999985</v>
      </c>
      <c r="L16" s="4">
        <v>26605.58</v>
      </c>
      <c r="M16" s="4">
        <v>287.67</v>
      </c>
      <c r="N16" s="4">
        <v>0</v>
      </c>
      <c r="O16" s="4">
        <v>498.84</v>
      </c>
      <c r="P16" s="4">
        <v>0</v>
      </c>
      <c r="Q16" s="4">
        <v>54414.460000000014</v>
      </c>
      <c r="R16" s="73">
        <v>37847.320000000014</v>
      </c>
      <c r="S16" s="37">
        <f>SUM(C16:R16)</f>
        <v>277320.45000000007</v>
      </c>
      <c r="T16" s="40">
        <v>0</v>
      </c>
      <c r="U16" s="10">
        <v>0</v>
      </c>
      <c r="V16" s="10">
        <v>-6766.3399999999983</v>
      </c>
      <c r="W16" s="10">
        <v>-657.52</v>
      </c>
      <c r="X16" s="82">
        <v>-864.48</v>
      </c>
      <c r="Y16" s="39">
        <f>SUM(T16:X16)</f>
        <v>-8288.3399999999983</v>
      </c>
    </row>
    <row r="17" spans="1:25" x14ac:dyDescent="0.25">
      <c r="A17" s="21" t="s">
        <v>49</v>
      </c>
      <c r="B17" s="16" t="s">
        <v>170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3276</v>
      </c>
      <c r="L17" s="4">
        <v>1506</v>
      </c>
      <c r="M17" s="4">
        <v>0</v>
      </c>
      <c r="N17" s="4">
        <v>0</v>
      </c>
      <c r="O17" s="4">
        <v>1053</v>
      </c>
      <c r="P17" s="4">
        <v>0</v>
      </c>
      <c r="Q17" s="4">
        <v>1962</v>
      </c>
      <c r="R17" s="73">
        <v>1899</v>
      </c>
      <c r="S17" s="37">
        <f>SUM(C17:R17)</f>
        <v>9696</v>
      </c>
      <c r="T17" s="40">
        <v>0</v>
      </c>
      <c r="U17" s="10">
        <v>0</v>
      </c>
      <c r="V17" s="10">
        <v>0</v>
      </c>
      <c r="W17" s="10">
        <v>0</v>
      </c>
      <c r="X17" s="82">
        <v>0</v>
      </c>
      <c r="Y17" s="39">
        <f>SUM(T17:X17)</f>
        <v>0</v>
      </c>
    </row>
    <row r="18" spans="1:25" x14ac:dyDescent="0.25">
      <c r="A18" s="21" t="s">
        <v>47</v>
      </c>
      <c r="B18" s="3" t="s">
        <v>48</v>
      </c>
      <c r="C18" s="4">
        <v>2093</v>
      </c>
      <c r="D18" s="4">
        <v>16268</v>
      </c>
      <c r="E18" s="4">
        <v>830</v>
      </c>
      <c r="F18" s="4">
        <v>10292</v>
      </c>
      <c r="G18" s="4">
        <v>3176.68</v>
      </c>
      <c r="H18" s="4">
        <v>0</v>
      </c>
      <c r="I18" s="4">
        <v>2988</v>
      </c>
      <c r="J18" s="4">
        <v>498.84</v>
      </c>
      <c r="K18" s="4">
        <v>8300.8599999999988</v>
      </c>
      <c r="L18" s="4">
        <v>10650.160000000002</v>
      </c>
      <c r="M18" s="4">
        <v>28.99</v>
      </c>
      <c r="N18" s="4">
        <v>0</v>
      </c>
      <c r="O18" s="4">
        <v>0</v>
      </c>
      <c r="P18" s="4">
        <v>0</v>
      </c>
      <c r="Q18" s="4">
        <v>16757.439999999999</v>
      </c>
      <c r="R18" s="73">
        <v>8977.1999999999989</v>
      </c>
      <c r="S18" s="37">
        <f>SUM(C18:R18)</f>
        <v>80861.17</v>
      </c>
      <c r="T18" s="40">
        <v>0</v>
      </c>
      <c r="U18" s="10">
        <v>0</v>
      </c>
      <c r="V18" s="10">
        <v>-212.5199999999999</v>
      </c>
      <c r="W18" s="10">
        <v>0</v>
      </c>
      <c r="X18" s="82">
        <v>0</v>
      </c>
      <c r="Y18" s="39">
        <f>SUM(T18:X18)</f>
        <v>-212.5199999999999</v>
      </c>
    </row>
    <row r="19" spans="1:25" x14ac:dyDescent="0.25">
      <c r="A19" s="21" t="s">
        <v>55</v>
      </c>
      <c r="B19" s="3" t="s">
        <v>56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664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73">
        <v>0</v>
      </c>
      <c r="S19" s="37">
        <f>SUM(C19:R19)</f>
        <v>664</v>
      </c>
      <c r="T19" s="40">
        <v>0</v>
      </c>
      <c r="U19" s="10">
        <v>0</v>
      </c>
      <c r="V19" s="10">
        <v>0</v>
      </c>
      <c r="W19" s="10">
        <v>0</v>
      </c>
      <c r="X19" s="82">
        <v>0</v>
      </c>
      <c r="Y19" s="39">
        <f>SUM(T19:X19)</f>
        <v>0</v>
      </c>
    </row>
    <row r="20" spans="1:25" x14ac:dyDescent="0.25">
      <c r="A20" s="21" t="s">
        <v>57</v>
      </c>
      <c r="B20" s="3" t="s">
        <v>58</v>
      </c>
      <c r="C20" s="4">
        <v>5957</v>
      </c>
      <c r="D20" s="4">
        <v>5644</v>
      </c>
      <c r="E20" s="4">
        <v>0</v>
      </c>
      <c r="F20" s="4">
        <v>6972</v>
      </c>
      <c r="G20" s="4">
        <v>11.760000000000002</v>
      </c>
      <c r="H20" s="4">
        <v>0</v>
      </c>
      <c r="I20" s="4">
        <v>1162</v>
      </c>
      <c r="J20" s="4">
        <v>4323.28</v>
      </c>
      <c r="K20" s="4">
        <v>5662.7</v>
      </c>
      <c r="L20" s="4">
        <v>0</v>
      </c>
      <c r="M20" s="4">
        <v>82.51</v>
      </c>
      <c r="N20" s="4">
        <v>0</v>
      </c>
      <c r="O20" s="4">
        <v>0</v>
      </c>
      <c r="P20" s="4">
        <v>3997.2000000000003</v>
      </c>
      <c r="Q20" s="4">
        <v>2196</v>
      </c>
      <c r="R20" s="73">
        <v>0</v>
      </c>
      <c r="S20" s="37">
        <f>SUM(C20:R20)</f>
        <v>36008.449999999997</v>
      </c>
      <c r="T20" s="40">
        <v>0</v>
      </c>
      <c r="U20" s="10">
        <v>0</v>
      </c>
      <c r="V20" s="10">
        <v>0</v>
      </c>
      <c r="W20" s="10">
        <v>0</v>
      </c>
      <c r="X20" s="82">
        <v>-197.39999999999998</v>
      </c>
      <c r="Y20" s="39">
        <f>SUM(T20:X20)</f>
        <v>-197.39999999999998</v>
      </c>
    </row>
    <row r="21" spans="1:25" x14ac:dyDescent="0.25">
      <c r="A21" s="21" t="s">
        <v>59</v>
      </c>
      <c r="B21" s="3" t="s">
        <v>60</v>
      </c>
      <c r="C21" s="4">
        <v>4175</v>
      </c>
      <c r="D21" s="4">
        <v>4562</v>
      </c>
      <c r="E21" s="4">
        <v>0</v>
      </c>
      <c r="F21" s="4">
        <v>6888.17</v>
      </c>
      <c r="G21" s="4">
        <v>3363.9900000000002</v>
      </c>
      <c r="H21" s="4">
        <v>1752.0299999999997</v>
      </c>
      <c r="I21" s="4">
        <v>51.14</v>
      </c>
      <c r="J21" s="4">
        <v>640.76</v>
      </c>
      <c r="K21" s="4">
        <v>9791.3999999999978</v>
      </c>
      <c r="L21" s="4">
        <v>3100.6100000000006</v>
      </c>
      <c r="M21" s="4">
        <v>0</v>
      </c>
      <c r="N21" s="4">
        <v>0</v>
      </c>
      <c r="O21" s="4">
        <v>0</v>
      </c>
      <c r="P21" s="4">
        <v>0</v>
      </c>
      <c r="Q21" s="4">
        <v>15146.91</v>
      </c>
      <c r="R21" s="73">
        <v>9245.8299999999981</v>
      </c>
      <c r="S21" s="37">
        <f>SUM(C21:R21)</f>
        <v>58717.84</v>
      </c>
      <c r="T21" s="40">
        <v>-1764.1800000000003</v>
      </c>
      <c r="U21" s="10">
        <v>-208.0100000000001</v>
      </c>
      <c r="V21" s="10">
        <v>0</v>
      </c>
      <c r="W21" s="10">
        <v>0</v>
      </c>
      <c r="X21" s="82">
        <v>-76.44</v>
      </c>
      <c r="Y21" s="39">
        <f>SUM(T21:X21)</f>
        <v>-2048.6300000000006</v>
      </c>
    </row>
    <row r="22" spans="1:25" x14ac:dyDescent="0.25">
      <c r="A22" s="21" t="s">
        <v>61</v>
      </c>
      <c r="B22" s="3" t="s">
        <v>62</v>
      </c>
      <c r="C22" s="4">
        <v>3703</v>
      </c>
      <c r="D22" s="4">
        <v>3320</v>
      </c>
      <c r="E22" s="4">
        <v>0</v>
      </c>
      <c r="F22" s="4">
        <v>2656</v>
      </c>
      <c r="G22" s="4">
        <v>1999.8400000000001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51.29</v>
      </c>
      <c r="N22" s="4">
        <v>0</v>
      </c>
      <c r="O22" s="4">
        <v>0</v>
      </c>
      <c r="P22" s="4">
        <v>0</v>
      </c>
      <c r="Q22" s="4">
        <v>999.3</v>
      </c>
      <c r="R22" s="73">
        <v>1498.95</v>
      </c>
      <c r="S22" s="37">
        <f>SUM(C22:R22)</f>
        <v>14228.380000000001</v>
      </c>
      <c r="T22" s="40">
        <v>0</v>
      </c>
      <c r="U22" s="10">
        <v>0</v>
      </c>
      <c r="V22" s="10">
        <v>0</v>
      </c>
      <c r="W22" s="10">
        <v>0</v>
      </c>
      <c r="X22" s="82">
        <v>0</v>
      </c>
      <c r="Y22" s="39">
        <f>SUM(T22:X22)</f>
        <v>0</v>
      </c>
    </row>
    <row r="23" spans="1:25" x14ac:dyDescent="0.25">
      <c r="A23" s="21" t="s">
        <v>63</v>
      </c>
      <c r="B23" s="3" t="s">
        <v>64</v>
      </c>
      <c r="C23" s="4">
        <v>13846</v>
      </c>
      <c r="D23" s="4">
        <v>19588</v>
      </c>
      <c r="E23" s="4">
        <v>0</v>
      </c>
      <c r="F23" s="4">
        <v>8632</v>
      </c>
      <c r="G23" s="4">
        <v>10323.92</v>
      </c>
      <c r="H23" s="4">
        <v>0</v>
      </c>
      <c r="I23" s="4">
        <v>12948</v>
      </c>
      <c r="J23" s="4">
        <v>14300.080000000002</v>
      </c>
      <c r="K23" s="4">
        <v>15489.149999999992</v>
      </c>
      <c r="L23" s="4">
        <v>23150.449999999997</v>
      </c>
      <c r="M23" s="4">
        <v>191.77999999999997</v>
      </c>
      <c r="N23" s="4">
        <v>0</v>
      </c>
      <c r="O23" s="4">
        <v>0</v>
      </c>
      <c r="P23" s="4">
        <v>0</v>
      </c>
      <c r="Q23" s="4">
        <v>31644.500000000025</v>
      </c>
      <c r="R23" s="73">
        <v>25482.150000000005</v>
      </c>
      <c r="S23" s="37">
        <f>SUM(C23:R23)</f>
        <v>175596.03</v>
      </c>
      <c r="T23" s="40">
        <v>0</v>
      </c>
      <c r="U23" s="10">
        <v>0</v>
      </c>
      <c r="V23" s="10">
        <v>-185.12</v>
      </c>
      <c r="W23" s="10">
        <v>0</v>
      </c>
      <c r="X23" s="82">
        <v>-499.65000000000003</v>
      </c>
      <c r="Y23" s="39">
        <f>SUM(T23:X23)</f>
        <v>-684.77</v>
      </c>
    </row>
    <row r="24" spans="1:25" x14ac:dyDescent="0.25">
      <c r="A24" s="21" t="s">
        <v>69</v>
      </c>
      <c r="B24" s="3" t="s">
        <v>70</v>
      </c>
      <c r="C24" s="4">
        <v>4960</v>
      </c>
      <c r="D24" s="4">
        <v>27566</v>
      </c>
      <c r="E24" s="4">
        <v>0</v>
      </c>
      <c r="F24" s="4">
        <v>0</v>
      </c>
      <c r="G24" s="4">
        <v>5154.6800000000012</v>
      </c>
      <c r="H24" s="4">
        <v>0</v>
      </c>
      <c r="I24" s="4">
        <v>8440</v>
      </c>
      <c r="J24" s="4">
        <v>166.28</v>
      </c>
      <c r="K24" s="4">
        <v>468.3</v>
      </c>
      <c r="L24" s="4">
        <v>7763.9</v>
      </c>
      <c r="M24" s="4">
        <v>0</v>
      </c>
      <c r="N24" s="4">
        <v>0</v>
      </c>
      <c r="O24" s="4">
        <v>0</v>
      </c>
      <c r="P24" s="4">
        <v>0</v>
      </c>
      <c r="Q24" s="4">
        <v>2190.9</v>
      </c>
      <c r="R24" s="73">
        <v>14621.149999999998</v>
      </c>
      <c r="S24" s="37">
        <f>SUM(C24:R24)</f>
        <v>71331.210000000006</v>
      </c>
      <c r="T24" s="40">
        <v>0</v>
      </c>
      <c r="U24" s="10">
        <v>0</v>
      </c>
      <c r="V24" s="10">
        <v>-1787.0600000000002</v>
      </c>
      <c r="W24" s="10">
        <v>0</v>
      </c>
      <c r="X24" s="82">
        <v>0</v>
      </c>
      <c r="Y24" s="39">
        <f>SUM(T24:X24)</f>
        <v>-1787.0600000000002</v>
      </c>
    </row>
    <row r="25" spans="1:25" x14ac:dyDescent="0.25">
      <c r="A25" s="21" t="s">
        <v>71</v>
      </c>
      <c r="B25" s="3" t="s">
        <v>72</v>
      </c>
      <c r="C25" s="4">
        <v>4860</v>
      </c>
      <c r="D25" s="4">
        <v>40744</v>
      </c>
      <c r="E25" s="4">
        <v>0</v>
      </c>
      <c r="F25" s="4">
        <v>6560</v>
      </c>
      <c r="G25" s="4">
        <v>2240</v>
      </c>
      <c r="H25" s="4">
        <v>0</v>
      </c>
      <c r="I25" s="4">
        <v>0</v>
      </c>
      <c r="J25" s="4">
        <v>1040</v>
      </c>
      <c r="K25" s="4">
        <v>5680</v>
      </c>
      <c r="L25" s="4">
        <v>2240</v>
      </c>
      <c r="M25" s="4">
        <v>0</v>
      </c>
      <c r="N25" s="4">
        <v>0</v>
      </c>
      <c r="O25" s="4">
        <v>80</v>
      </c>
      <c r="P25" s="4">
        <v>320</v>
      </c>
      <c r="Q25" s="4">
        <v>880</v>
      </c>
      <c r="R25" s="73">
        <v>29120</v>
      </c>
      <c r="S25" s="37">
        <f>SUM(C25:R25)</f>
        <v>93764</v>
      </c>
      <c r="T25" s="40">
        <v>0</v>
      </c>
      <c r="U25" s="10">
        <v>-20984</v>
      </c>
      <c r="V25" s="10">
        <v>0</v>
      </c>
      <c r="W25" s="10">
        <v>0</v>
      </c>
      <c r="X25" s="82">
        <v>0</v>
      </c>
      <c r="Y25" s="39">
        <f>SUM(T25:X25)</f>
        <v>-20984</v>
      </c>
    </row>
    <row r="26" spans="1:25" x14ac:dyDescent="0.25">
      <c r="A26" s="21" t="s">
        <v>73</v>
      </c>
      <c r="B26" s="3" t="s">
        <v>74</v>
      </c>
      <c r="C26" s="4">
        <v>1932</v>
      </c>
      <c r="D26" s="4">
        <v>0</v>
      </c>
      <c r="E26" s="4">
        <v>0</v>
      </c>
      <c r="F26" s="4">
        <v>1992</v>
      </c>
      <c r="G26" s="4">
        <v>252.78</v>
      </c>
      <c r="H26" s="4">
        <v>0</v>
      </c>
      <c r="I26" s="4">
        <v>0</v>
      </c>
      <c r="J26" s="4">
        <v>0</v>
      </c>
      <c r="K26" s="4">
        <v>249.78</v>
      </c>
      <c r="L26" s="4">
        <v>0</v>
      </c>
      <c r="M26" s="4">
        <v>26.76</v>
      </c>
      <c r="N26" s="4">
        <v>0</v>
      </c>
      <c r="O26" s="4">
        <v>0</v>
      </c>
      <c r="P26" s="4">
        <v>0</v>
      </c>
      <c r="Q26" s="4">
        <v>0</v>
      </c>
      <c r="R26" s="73">
        <v>0</v>
      </c>
      <c r="S26" s="37">
        <f>SUM(C26:R26)</f>
        <v>4453.32</v>
      </c>
      <c r="T26" s="40">
        <v>0</v>
      </c>
      <c r="U26" s="10">
        <v>0</v>
      </c>
      <c r="V26" s="10">
        <v>0</v>
      </c>
      <c r="W26" s="10">
        <v>0</v>
      </c>
      <c r="X26" s="82">
        <v>0</v>
      </c>
      <c r="Y26" s="39">
        <f>SUM(T26:X26)</f>
        <v>0</v>
      </c>
    </row>
    <row r="27" spans="1:25" x14ac:dyDescent="0.25">
      <c r="A27" s="21" t="s">
        <v>75</v>
      </c>
      <c r="B27" s="3" t="s">
        <v>76</v>
      </c>
      <c r="C27" s="4">
        <v>483</v>
      </c>
      <c r="D27" s="4">
        <v>13114</v>
      </c>
      <c r="E27" s="4">
        <v>0</v>
      </c>
      <c r="F27" s="4">
        <v>0</v>
      </c>
      <c r="G27" s="4">
        <v>9311.68</v>
      </c>
      <c r="H27" s="4">
        <v>0</v>
      </c>
      <c r="I27" s="4">
        <v>2656</v>
      </c>
      <c r="J27" s="4">
        <v>0</v>
      </c>
      <c r="K27" s="4">
        <v>6661.9999999999982</v>
      </c>
      <c r="L27" s="4">
        <v>3830.65</v>
      </c>
      <c r="M27" s="4">
        <v>6.69</v>
      </c>
      <c r="N27" s="4">
        <v>332</v>
      </c>
      <c r="O27" s="4">
        <v>415.7</v>
      </c>
      <c r="P27" s="4">
        <v>0</v>
      </c>
      <c r="Q27" s="4">
        <v>9826.4499999999989</v>
      </c>
      <c r="R27" s="73">
        <v>13990.199999999997</v>
      </c>
      <c r="S27" s="37">
        <f>SUM(C27:R27)</f>
        <v>60628.369999999995</v>
      </c>
      <c r="T27" s="40">
        <v>0</v>
      </c>
      <c r="U27" s="10">
        <v>0</v>
      </c>
      <c r="V27" s="10">
        <v>0</v>
      </c>
      <c r="W27" s="10">
        <v>0</v>
      </c>
      <c r="X27" s="82">
        <v>0</v>
      </c>
      <c r="Y27" s="39">
        <f>SUM(T27:X27)</f>
        <v>0</v>
      </c>
    </row>
    <row r="28" spans="1:25" x14ac:dyDescent="0.25">
      <c r="A28" s="21" t="s">
        <v>79</v>
      </c>
      <c r="B28" s="3" t="s">
        <v>80</v>
      </c>
      <c r="C28" s="4">
        <v>0</v>
      </c>
      <c r="D28" s="4">
        <v>4980</v>
      </c>
      <c r="E28" s="4">
        <v>0</v>
      </c>
      <c r="F28" s="4">
        <v>0</v>
      </c>
      <c r="G28" s="4">
        <v>2494.1999999999998</v>
      </c>
      <c r="H28" s="4">
        <v>0</v>
      </c>
      <c r="I28" s="4">
        <v>0</v>
      </c>
      <c r="J28" s="4">
        <v>2660.48</v>
      </c>
      <c r="K28" s="4">
        <v>1498.9499999999998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2997.9</v>
      </c>
      <c r="R28" s="73">
        <v>2498.25</v>
      </c>
      <c r="S28" s="37">
        <f>SUM(C28:R28)</f>
        <v>17129.78</v>
      </c>
      <c r="T28" s="40">
        <v>0</v>
      </c>
      <c r="U28" s="10">
        <v>0</v>
      </c>
      <c r="V28" s="10">
        <v>0</v>
      </c>
      <c r="W28" s="10">
        <v>0</v>
      </c>
      <c r="X28" s="82">
        <v>0</v>
      </c>
      <c r="Y28" s="39">
        <f>SUM(T28:X28)</f>
        <v>0</v>
      </c>
    </row>
    <row r="29" spans="1:25" x14ac:dyDescent="0.25">
      <c r="A29" s="21" t="s">
        <v>81</v>
      </c>
      <c r="B29" s="3" t="s">
        <v>82</v>
      </c>
      <c r="C29" s="4">
        <v>7084</v>
      </c>
      <c r="D29" s="4">
        <v>5478</v>
      </c>
      <c r="E29" s="4">
        <v>0</v>
      </c>
      <c r="F29" s="4">
        <v>996</v>
      </c>
      <c r="G29" s="4">
        <v>500.52</v>
      </c>
      <c r="H29" s="4">
        <v>1771</v>
      </c>
      <c r="I29" s="4">
        <v>2324</v>
      </c>
      <c r="J29" s="4">
        <v>16295.439999999999</v>
      </c>
      <c r="K29" s="4">
        <v>1165.8499999999999</v>
      </c>
      <c r="L29" s="4">
        <v>9992.9999999999964</v>
      </c>
      <c r="M29" s="4">
        <v>2407.8700000000003</v>
      </c>
      <c r="N29" s="4">
        <v>0</v>
      </c>
      <c r="O29" s="4">
        <v>0</v>
      </c>
      <c r="P29" s="4">
        <v>0</v>
      </c>
      <c r="Q29" s="4">
        <v>11658.5</v>
      </c>
      <c r="R29" s="73">
        <v>10492.649999999998</v>
      </c>
      <c r="S29" s="37">
        <f>SUM(C29:R29)</f>
        <v>70166.83</v>
      </c>
      <c r="T29" s="40">
        <v>0</v>
      </c>
      <c r="U29" s="10">
        <v>0</v>
      </c>
      <c r="V29" s="10">
        <v>-83.14</v>
      </c>
      <c r="W29" s="10">
        <v>0</v>
      </c>
      <c r="X29" s="82">
        <v>0</v>
      </c>
      <c r="Y29" s="39">
        <f>SUM(T29:X29)</f>
        <v>-83.14</v>
      </c>
    </row>
    <row r="30" spans="1:25" x14ac:dyDescent="0.25">
      <c r="A30" s="21" t="s">
        <v>83</v>
      </c>
      <c r="B30" s="3" t="s">
        <v>156</v>
      </c>
      <c r="C30" s="4">
        <v>8211</v>
      </c>
      <c r="D30" s="4">
        <v>13944</v>
      </c>
      <c r="E30" s="4">
        <v>0</v>
      </c>
      <c r="F30" s="4">
        <v>15106</v>
      </c>
      <c r="G30" s="4">
        <v>7009.24</v>
      </c>
      <c r="H30" s="4">
        <v>0</v>
      </c>
      <c r="I30" s="4">
        <v>0</v>
      </c>
      <c r="J30" s="4">
        <v>0</v>
      </c>
      <c r="K30" s="4">
        <v>499.65</v>
      </c>
      <c r="L30" s="4">
        <v>832.75</v>
      </c>
      <c r="M30" s="4">
        <v>113.72999999999999</v>
      </c>
      <c r="N30" s="4">
        <v>0</v>
      </c>
      <c r="O30" s="4">
        <v>0</v>
      </c>
      <c r="P30" s="4">
        <v>12324.699999999999</v>
      </c>
      <c r="Q30" s="4">
        <v>9992.9999999999982</v>
      </c>
      <c r="R30" s="73">
        <v>13490.55</v>
      </c>
      <c r="S30" s="37">
        <f>SUM(C30:R30)</f>
        <v>81524.62</v>
      </c>
      <c r="T30" s="40">
        <v>0</v>
      </c>
      <c r="U30" s="10">
        <v>0</v>
      </c>
      <c r="V30" s="10">
        <v>0</v>
      </c>
      <c r="W30" s="10">
        <v>0</v>
      </c>
      <c r="X30" s="82">
        <v>0</v>
      </c>
      <c r="Y30" s="39">
        <f>SUM(T30:X30)</f>
        <v>0</v>
      </c>
    </row>
    <row r="31" spans="1:25" x14ac:dyDescent="0.25">
      <c r="A31" s="21" t="s">
        <v>87</v>
      </c>
      <c r="B31" s="3" t="s">
        <v>88</v>
      </c>
      <c r="C31" s="4">
        <v>4669</v>
      </c>
      <c r="D31" s="4">
        <v>3320</v>
      </c>
      <c r="E31" s="4">
        <v>0</v>
      </c>
      <c r="F31" s="4">
        <v>3154</v>
      </c>
      <c r="G31" s="4">
        <v>3330.9199999999996</v>
      </c>
      <c r="H31" s="4">
        <v>0</v>
      </c>
      <c r="I31" s="4">
        <v>0</v>
      </c>
      <c r="J31" s="4">
        <v>0</v>
      </c>
      <c r="K31" s="4">
        <v>1998.6</v>
      </c>
      <c r="L31" s="4">
        <v>4330.3</v>
      </c>
      <c r="M31" s="4">
        <v>64.67</v>
      </c>
      <c r="N31" s="4">
        <v>0</v>
      </c>
      <c r="O31" s="4">
        <v>0</v>
      </c>
      <c r="P31" s="4">
        <v>0</v>
      </c>
      <c r="Q31" s="4">
        <v>7820.4000000000005</v>
      </c>
      <c r="R31" s="73">
        <v>8618.4</v>
      </c>
      <c r="S31" s="37">
        <f>SUM(C31:R31)</f>
        <v>37306.29</v>
      </c>
      <c r="T31" s="40">
        <v>0</v>
      </c>
      <c r="U31" s="10">
        <v>0</v>
      </c>
      <c r="V31" s="10">
        <v>0</v>
      </c>
      <c r="W31" s="10">
        <v>0</v>
      </c>
      <c r="X31" s="82">
        <v>0</v>
      </c>
      <c r="Y31" s="39">
        <f>SUM(T31:X31)</f>
        <v>0</v>
      </c>
    </row>
    <row r="32" spans="1:25" x14ac:dyDescent="0.25">
      <c r="A32" s="21" t="s">
        <v>89</v>
      </c>
      <c r="B32" s="3" t="s">
        <v>90</v>
      </c>
      <c r="C32" s="4">
        <v>4814.3999999999996</v>
      </c>
      <c r="D32" s="4">
        <v>11952</v>
      </c>
      <c r="E32" s="4">
        <v>0</v>
      </c>
      <c r="F32" s="4">
        <v>7815.16</v>
      </c>
      <c r="G32" s="4">
        <v>5154.68</v>
      </c>
      <c r="H32" s="4">
        <v>0</v>
      </c>
      <c r="I32" s="4">
        <v>0</v>
      </c>
      <c r="J32" s="4">
        <v>0</v>
      </c>
      <c r="K32" s="4">
        <v>22317.700000000012</v>
      </c>
      <c r="L32" s="4">
        <v>7661.2999999999984</v>
      </c>
      <c r="M32" s="4">
        <v>0</v>
      </c>
      <c r="N32" s="4">
        <v>0</v>
      </c>
      <c r="O32" s="4">
        <v>0</v>
      </c>
      <c r="P32" s="4">
        <v>0</v>
      </c>
      <c r="Q32" s="4">
        <v>25482.15</v>
      </c>
      <c r="R32" s="73">
        <v>20818.750000000004</v>
      </c>
      <c r="S32" s="37">
        <f>SUM(C32:R32)</f>
        <v>106016.14000000001</v>
      </c>
      <c r="T32" s="40">
        <v>0</v>
      </c>
      <c r="U32" s="10">
        <v>-6598.5</v>
      </c>
      <c r="V32" s="10">
        <v>0</v>
      </c>
      <c r="W32" s="10">
        <v>0</v>
      </c>
      <c r="X32" s="82">
        <v>0</v>
      </c>
      <c r="Y32" s="39">
        <f>SUM(T32:X32)</f>
        <v>-6598.5</v>
      </c>
    </row>
    <row r="33" spans="1:25" x14ac:dyDescent="0.25">
      <c r="A33" s="21" t="s">
        <v>91</v>
      </c>
      <c r="B33" s="3" t="s">
        <v>92</v>
      </c>
      <c r="C33" s="4">
        <v>0</v>
      </c>
      <c r="D33" s="4">
        <v>0</v>
      </c>
      <c r="E33" s="4">
        <v>0</v>
      </c>
      <c r="F33" s="4">
        <v>664</v>
      </c>
      <c r="G33" s="4">
        <v>451.12</v>
      </c>
      <c r="H33" s="4">
        <v>0</v>
      </c>
      <c r="I33" s="4">
        <v>0</v>
      </c>
      <c r="J33" s="4">
        <v>166.28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73">
        <v>0</v>
      </c>
      <c r="S33" s="37">
        <f>SUM(C33:R33)</f>
        <v>1281.3999999999999</v>
      </c>
      <c r="T33" s="40">
        <v>0</v>
      </c>
      <c r="U33" s="10">
        <v>0</v>
      </c>
      <c r="V33" s="10">
        <v>0</v>
      </c>
      <c r="W33" s="10">
        <v>0</v>
      </c>
      <c r="X33" s="82">
        <v>0</v>
      </c>
      <c r="Y33" s="39">
        <f>SUM(T33:X33)</f>
        <v>0</v>
      </c>
    </row>
    <row r="34" spans="1:25" x14ac:dyDescent="0.25">
      <c r="A34" s="21" t="s">
        <v>93</v>
      </c>
      <c r="B34" s="3" t="s">
        <v>94</v>
      </c>
      <c r="C34" s="4">
        <v>8533</v>
      </c>
      <c r="D34" s="4">
        <v>50962</v>
      </c>
      <c r="E34" s="4">
        <v>29216</v>
      </c>
      <c r="F34" s="4">
        <v>50464</v>
      </c>
      <c r="G34" s="4">
        <v>30513.239999999998</v>
      </c>
      <c r="H34" s="4">
        <v>24311</v>
      </c>
      <c r="I34" s="4">
        <v>0</v>
      </c>
      <c r="J34" s="4">
        <v>2660.48</v>
      </c>
      <c r="K34" s="4">
        <v>47633.300000000054</v>
      </c>
      <c r="L34" s="4">
        <v>27480.750000000007</v>
      </c>
      <c r="M34" s="4">
        <v>454.92</v>
      </c>
      <c r="N34" s="4">
        <v>0</v>
      </c>
      <c r="O34" s="4">
        <v>0</v>
      </c>
      <c r="P34" s="4">
        <v>166.55</v>
      </c>
      <c r="Q34" s="4">
        <v>57959.400000000038</v>
      </c>
      <c r="R34" s="73">
        <v>44635.400000000023</v>
      </c>
      <c r="S34" s="37">
        <f>SUM(C34:R34)</f>
        <v>374990.0400000001</v>
      </c>
      <c r="T34" s="40">
        <v>0</v>
      </c>
      <c r="U34" s="10">
        <v>-198</v>
      </c>
      <c r="V34" s="10">
        <v>0</v>
      </c>
      <c r="W34" s="10">
        <v>0</v>
      </c>
      <c r="X34" s="82">
        <v>0</v>
      </c>
      <c r="Y34" s="39">
        <f>SUM(T34:X34)</f>
        <v>-198</v>
      </c>
    </row>
    <row r="35" spans="1:25" x14ac:dyDescent="0.25">
      <c r="A35" s="21" t="s">
        <v>95</v>
      </c>
      <c r="B35" s="3" t="s">
        <v>96</v>
      </c>
      <c r="C35" s="4">
        <v>0</v>
      </c>
      <c r="D35" s="4">
        <v>0</v>
      </c>
      <c r="E35" s="4">
        <v>0</v>
      </c>
      <c r="F35" s="4">
        <v>664</v>
      </c>
      <c r="G35" s="4">
        <v>666.24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73">
        <v>0</v>
      </c>
      <c r="S35" s="37">
        <f>SUM(C35:R35)</f>
        <v>1330.24</v>
      </c>
      <c r="T35" s="40">
        <v>0</v>
      </c>
      <c r="U35" s="10">
        <v>0</v>
      </c>
      <c r="V35" s="10">
        <v>0</v>
      </c>
      <c r="W35" s="10">
        <v>0</v>
      </c>
      <c r="X35" s="82">
        <v>0</v>
      </c>
      <c r="Y35" s="39">
        <f>SUM(T35:X35)</f>
        <v>0</v>
      </c>
    </row>
    <row r="36" spans="1:25" x14ac:dyDescent="0.25">
      <c r="A36" s="21" t="s">
        <v>97</v>
      </c>
      <c r="B36" s="3" t="s">
        <v>98</v>
      </c>
      <c r="C36" s="4">
        <v>960</v>
      </c>
      <c r="D36" s="4">
        <v>3652</v>
      </c>
      <c r="E36" s="4">
        <v>0</v>
      </c>
      <c r="F36" s="4">
        <v>960</v>
      </c>
      <c r="G36" s="4">
        <v>960</v>
      </c>
      <c r="H36" s="4">
        <v>0</v>
      </c>
      <c r="I36" s="4">
        <v>0</v>
      </c>
      <c r="J36" s="4">
        <v>0</v>
      </c>
      <c r="K36" s="4">
        <v>999.3</v>
      </c>
      <c r="L36" s="4">
        <v>999.3</v>
      </c>
      <c r="M36" s="4">
        <v>12.92</v>
      </c>
      <c r="N36" s="4">
        <v>0</v>
      </c>
      <c r="O36" s="4">
        <v>0</v>
      </c>
      <c r="P36" s="4">
        <v>0</v>
      </c>
      <c r="Q36" s="4">
        <v>999.3</v>
      </c>
      <c r="R36" s="73">
        <v>1498.95</v>
      </c>
      <c r="S36" s="37">
        <f>SUM(C36:R36)</f>
        <v>11041.77</v>
      </c>
      <c r="T36" s="40">
        <v>0</v>
      </c>
      <c r="U36" s="10">
        <v>0</v>
      </c>
      <c r="V36" s="10">
        <v>0</v>
      </c>
      <c r="W36" s="10">
        <v>0</v>
      </c>
      <c r="X36" s="82">
        <v>0</v>
      </c>
      <c r="Y36" s="39">
        <f>SUM(T36:X36)</f>
        <v>0</v>
      </c>
    </row>
    <row r="37" spans="1:25" x14ac:dyDescent="0.25">
      <c r="A37" s="21" t="s">
        <v>99</v>
      </c>
      <c r="B37" s="3" t="s">
        <v>100</v>
      </c>
      <c r="C37" s="4">
        <v>0</v>
      </c>
      <c r="D37" s="4">
        <v>5478</v>
      </c>
      <c r="E37" s="4">
        <v>0</v>
      </c>
      <c r="F37" s="4">
        <v>498</v>
      </c>
      <c r="G37" s="4">
        <v>0.84</v>
      </c>
      <c r="H37" s="4">
        <v>0</v>
      </c>
      <c r="I37" s="4">
        <v>6972</v>
      </c>
      <c r="J37" s="4">
        <v>17625.68</v>
      </c>
      <c r="K37" s="4">
        <v>4829.95</v>
      </c>
      <c r="L37" s="4">
        <v>4330.2999999999993</v>
      </c>
      <c r="M37" s="4">
        <v>0</v>
      </c>
      <c r="N37" s="4">
        <v>0</v>
      </c>
      <c r="O37" s="4">
        <v>0</v>
      </c>
      <c r="P37" s="4">
        <v>0</v>
      </c>
      <c r="Q37" s="4">
        <v>12491.250000000002</v>
      </c>
      <c r="R37" s="73">
        <v>8494.0499999999993</v>
      </c>
      <c r="S37" s="37">
        <f>SUM(C37:R37)</f>
        <v>60720.070000000007</v>
      </c>
      <c r="T37" s="40">
        <v>0</v>
      </c>
      <c r="U37" s="10">
        <v>0</v>
      </c>
      <c r="V37" s="10">
        <v>0</v>
      </c>
      <c r="W37" s="10">
        <v>0</v>
      </c>
      <c r="X37" s="82">
        <v>0</v>
      </c>
      <c r="Y37" s="39">
        <f>SUM(T37:X37)</f>
        <v>0</v>
      </c>
    </row>
    <row r="38" spans="1:25" x14ac:dyDescent="0.25">
      <c r="A38" s="21" t="s">
        <v>101</v>
      </c>
      <c r="B38" s="3" t="s">
        <v>102</v>
      </c>
      <c r="C38" s="4">
        <v>7404</v>
      </c>
      <c r="D38" s="4">
        <v>2656</v>
      </c>
      <c r="E38" s="4">
        <v>0</v>
      </c>
      <c r="F38" s="4">
        <v>1826</v>
      </c>
      <c r="G38" s="4">
        <v>834.48</v>
      </c>
      <c r="H38" s="4">
        <v>0</v>
      </c>
      <c r="I38" s="4">
        <v>11786</v>
      </c>
      <c r="J38" s="4">
        <v>18124.520000000004</v>
      </c>
      <c r="K38" s="4">
        <v>1165.8499999999999</v>
      </c>
      <c r="L38" s="4">
        <v>12824.349999999997</v>
      </c>
      <c r="M38" s="4">
        <v>98.11999999999999</v>
      </c>
      <c r="N38" s="4">
        <v>0</v>
      </c>
      <c r="O38" s="4">
        <v>0</v>
      </c>
      <c r="P38" s="4">
        <v>0</v>
      </c>
      <c r="Q38" s="4">
        <v>8327.5</v>
      </c>
      <c r="R38" s="73">
        <v>3497.55</v>
      </c>
      <c r="S38" s="37">
        <f>SUM(C38:R38)</f>
        <v>68544.37</v>
      </c>
      <c r="T38" s="40">
        <v>0</v>
      </c>
      <c r="U38" s="10">
        <v>0</v>
      </c>
      <c r="V38" s="10">
        <v>0</v>
      </c>
      <c r="W38" s="10">
        <v>0</v>
      </c>
      <c r="X38" s="82">
        <v>0</v>
      </c>
      <c r="Y38" s="39">
        <f>SUM(T38:X38)</f>
        <v>0</v>
      </c>
    </row>
    <row r="39" spans="1:25" x14ac:dyDescent="0.25">
      <c r="A39" s="21" t="s">
        <v>103</v>
      </c>
      <c r="B39" s="3" t="s">
        <v>104</v>
      </c>
      <c r="C39" s="4">
        <v>0</v>
      </c>
      <c r="D39" s="4">
        <v>0</v>
      </c>
      <c r="E39" s="4">
        <v>0</v>
      </c>
      <c r="F39" s="4">
        <v>3320</v>
      </c>
      <c r="G39" s="4">
        <v>1335.84</v>
      </c>
      <c r="H39" s="4">
        <v>0</v>
      </c>
      <c r="I39" s="4">
        <v>0</v>
      </c>
      <c r="J39" s="4">
        <v>0</v>
      </c>
      <c r="K39" s="4">
        <v>1332.4</v>
      </c>
      <c r="L39" s="4">
        <v>499.65</v>
      </c>
      <c r="M39" s="4">
        <v>0</v>
      </c>
      <c r="N39" s="4">
        <v>0</v>
      </c>
      <c r="O39" s="4">
        <v>0</v>
      </c>
      <c r="P39" s="4">
        <v>0</v>
      </c>
      <c r="Q39" s="4">
        <v>1165.8499999999999</v>
      </c>
      <c r="R39" s="73">
        <v>999.3</v>
      </c>
      <c r="S39" s="37">
        <f>SUM(C39:R39)</f>
        <v>8653.0399999999991</v>
      </c>
      <c r="T39" s="40">
        <v>0</v>
      </c>
      <c r="U39" s="10">
        <v>0</v>
      </c>
      <c r="V39" s="10">
        <v>0</v>
      </c>
      <c r="W39" s="10">
        <v>0</v>
      </c>
      <c r="X39" s="82">
        <v>0</v>
      </c>
      <c r="Y39" s="39">
        <f>SUM(T39:X39)</f>
        <v>0</v>
      </c>
    </row>
    <row r="40" spans="1:25" x14ac:dyDescent="0.25">
      <c r="A40" s="21" t="s">
        <v>105</v>
      </c>
      <c r="B40" s="3" t="s">
        <v>106</v>
      </c>
      <c r="C40" s="4">
        <v>2898</v>
      </c>
      <c r="D40" s="4">
        <v>0</v>
      </c>
      <c r="E40" s="4">
        <v>0</v>
      </c>
      <c r="F40" s="4">
        <v>5312</v>
      </c>
      <c r="G40" s="4">
        <v>1838.04</v>
      </c>
      <c r="H40" s="4">
        <v>0</v>
      </c>
      <c r="I40" s="4">
        <v>16268</v>
      </c>
      <c r="J40" s="4">
        <v>14300.080000000002</v>
      </c>
      <c r="K40" s="4">
        <v>5995.8</v>
      </c>
      <c r="L40" s="4">
        <v>16488.449999999997</v>
      </c>
      <c r="M40" s="4">
        <v>14.3</v>
      </c>
      <c r="N40" s="4">
        <v>0</v>
      </c>
      <c r="O40" s="4">
        <v>765</v>
      </c>
      <c r="P40" s="4">
        <v>0</v>
      </c>
      <c r="Q40" s="4">
        <v>28146.950000000004</v>
      </c>
      <c r="R40" s="73">
        <v>21818.050000000003</v>
      </c>
      <c r="S40" s="37">
        <f>SUM(C40:R40)</f>
        <v>113844.67000000001</v>
      </c>
      <c r="T40" s="40">
        <v>0</v>
      </c>
      <c r="U40" s="10">
        <v>0</v>
      </c>
      <c r="V40" s="10">
        <v>-478.08</v>
      </c>
      <c r="W40" s="10">
        <v>0</v>
      </c>
      <c r="X40" s="82">
        <v>0</v>
      </c>
      <c r="Y40" s="39">
        <f>SUM(T40:X40)</f>
        <v>-478.08</v>
      </c>
    </row>
    <row r="41" spans="1:25" x14ac:dyDescent="0.25">
      <c r="A41" s="21" t="s">
        <v>107</v>
      </c>
      <c r="B41" s="3" t="s">
        <v>108</v>
      </c>
      <c r="C41" s="4">
        <v>0</v>
      </c>
      <c r="D41" s="4">
        <v>1660</v>
      </c>
      <c r="E41" s="4">
        <v>0</v>
      </c>
      <c r="F41" s="4">
        <v>2656</v>
      </c>
      <c r="G41" s="4">
        <v>4.4800000000000004</v>
      </c>
      <c r="H41" s="4">
        <v>0</v>
      </c>
      <c r="I41" s="4">
        <v>0</v>
      </c>
      <c r="J41" s="4">
        <v>0</v>
      </c>
      <c r="K41" s="4">
        <v>0</v>
      </c>
      <c r="L41" s="4">
        <v>5064.5300000000007</v>
      </c>
      <c r="M41" s="4">
        <v>0</v>
      </c>
      <c r="N41" s="4">
        <v>0</v>
      </c>
      <c r="O41" s="4">
        <v>0</v>
      </c>
      <c r="P41" s="4">
        <v>0</v>
      </c>
      <c r="Q41" s="4">
        <v>4530.96</v>
      </c>
      <c r="R41" s="73">
        <v>3361.68</v>
      </c>
      <c r="S41" s="37">
        <f>SUM(C41:R41)</f>
        <v>17277.650000000001</v>
      </c>
      <c r="T41" s="40">
        <v>0</v>
      </c>
      <c r="U41" s="10">
        <v>0</v>
      </c>
      <c r="V41" s="10">
        <v>0</v>
      </c>
      <c r="W41" s="10">
        <v>0</v>
      </c>
      <c r="X41" s="82">
        <v>-146.16</v>
      </c>
      <c r="Y41" s="39">
        <f>SUM(T41:X41)</f>
        <v>-146.16</v>
      </c>
    </row>
    <row r="42" spans="1:25" x14ac:dyDescent="0.25">
      <c r="A42" s="21" t="s">
        <v>109</v>
      </c>
      <c r="B42" s="3" t="s">
        <v>110</v>
      </c>
      <c r="C42" s="4">
        <v>0</v>
      </c>
      <c r="D42" s="4">
        <v>1328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499.65</v>
      </c>
      <c r="L42" s="4">
        <v>999.3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73">
        <v>0</v>
      </c>
      <c r="S42" s="37">
        <f>SUM(C42:R42)</f>
        <v>2826.95</v>
      </c>
      <c r="T42" s="40">
        <v>0</v>
      </c>
      <c r="U42" s="10">
        <v>0</v>
      </c>
      <c r="V42" s="10">
        <v>0</v>
      </c>
      <c r="W42" s="10">
        <v>0</v>
      </c>
      <c r="X42" s="82">
        <v>0</v>
      </c>
      <c r="Y42" s="39">
        <f>SUM(T42:X42)</f>
        <v>0</v>
      </c>
    </row>
    <row r="43" spans="1:25" x14ac:dyDescent="0.25">
      <c r="A43" s="21" t="s">
        <v>111</v>
      </c>
      <c r="B43" s="3" t="s">
        <v>112</v>
      </c>
      <c r="C43" s="4">
        <v>53452</v>
      </c>
      <c r="D43" s="4">
        <v>62250</v>
      </c>
      <c r="E43" s="4">
        <v>0</v>
      </c>
      <c r="F43" s="4">
        <v>113544</v>
      </c>
      <c r="G43" s="4">
        <v>47911.920000000013</v>
      </c>
      <c r="H43" s="4">
        <v>2576</v>
      </c>
      <c r="I43" s="4">
        <v>101669</v>
      </c>
      <c r="J43" s="4">
        <v>4655.84</v>
      </c>
      <c r="K43" s="4">
        <v>82536.459999999701</v>
      </c>
      <c r="L43" s="4">
        <v>65966.279999999912</v>
      </c>
      <c r="M43" s="4">
        <v>776.03999999999985</v>
      </c>
      <c r="N43" s="4">
        <v>6</v>
      </c>
      <c r="O43" s="4">
        <v>0</v>
      </c>
      <c r="P43" s="4">
        <v>13990.640000000003</v>
      </c>
      <c r="Q43" s="4">
        <v>153913.17999999959</v>
      </c>
      <c r="R43" s="73">
        <v>101522.28999999986</v>
      </c>
      <c r="S43" s="37">
        <f>SUM(C43:R43)</f>
        <v>804769.64999999921</v>
      </c>
      <c r="T43" s="40">
        <v>0</v>
      </c>
      <c r="U43" s="10">
        <v>-166</v>
      </c>
      <c r="V43" s="10">
        <v>-7894.7499999999945</v>
      </c>
      <c r="W43" s="10">
        <v>-553.92000000000007</v>
      </c>
      <c r="X43" s="82">
        <v>-625.12</v>
      </c>
      <c r="Y43" s="39">
        <f>SUM(T43:X43)</f>
        <v>-9239.7899999999954</v>
      </c>
    </row>
    <row r="44" spans="1:25" x14ac:dyDescent="0.25">
      <c r="A44" s="21" t="s">
        <v>113</v>
      </c>
      <c r="B44" s="3" t="s">
        <v>157</v>
      </c>
      <c r="C44" s="4">
        <v>4669</v>
      </c>
      <c r="D44" s="4">
        <v>4980</v>
      </c>
      <c r="E44" s="4">
        <v>0</v>
      </c>
      <c r="F44" s="4">
        <v>4482</v>
      </c>
      <c r="G44" s="4">
        <v>5827.36</v>
      </c>
      <c r="H44" s="4">
        <v>0</v>
      </c>
      <c r="I44" s="4">
        <v>0</v>
      </c>
      <c r="J44" s="4">
        <v>2161.64</v>
      </c>
      <c r="K44" s="4">
        <v>7994.3999999999987</v>
      </c>
      <c r="L44" s="4">
        <v>3164.45</v>
      </c>
      <c r="M44" s="4">
        <v>64.67</v>
      </c>
      <c r="N44" s="4">
        <v>0</v>
      </c>
      <c r="O44" s="4">
        <v>0</v>
      </c>
      <c r="P44" s="4">
        <v>0</v>
      </c>
      <c r="Q44" s="4">
        <v>5160</v>
      </c>
      <c r="R44" s="73">
        <v>3167.4999999999995</v>
      </c>
      <c r="S44" s="37">
        <f>SUM(C44:R44)</f>
        <v>41671.019999999997</v>
      </c>
      <c r="T44" s="40">
        <v>0</v>
      </c>
      <c r="U44" s="10">
        <v>0</v>
      </c>
      <c r="V44" s="10">
        <v>0</v>
      </c>
      <c r="W44" s="10">
        <v>0</v>
      </c>
      <c r="X44" s="82">
        <v>0</v>
      </c>
      <c r="Y44" s="39">
        <f>SUM(T44:X44)</f>
        <v>0</v>
      </c>
    </row>
    <row r="45" spans="1:25" x14ac:dyDescent="0.25">
      <c r="A45" s="21" t="s">
        <v>115</v>
      </c>
      <c r="B45" s="3" t="s">
        <v>158</v>
      </c>
      <c r="C45" s="4">
        <v>3298</v>
      </c>
      <c r="D45" s="4">
        <v>9628</v>
      </c>
      <c r="E45" s="4">
        <v>0</v>
      </c>
      <c r="F45" s="4">
        <v>10682</v>
      </c>
      <c r="G45" s="4">
        <v>4161.2</v>
      </c>
      <c r="H45" s="4">
        <v>0</v>
      </c>
      <c r="I45" s="4">
        <v>0</v>
      </c>
      <c r="J45" s="4">
        <v>354</v>
      </c>
      <c r="K45" s="4">
        <v>12491.249999999996</v>
      </c>
      <c r="L45" s="4">
        <v>8563.5</v>
      </c>
      <c r="M45" s="4">
        <v>31.22</v>
      </c>
      <c r="N45" s="4">
        <v>0</v>
      </c>
      <c r="O45" s="4">
        <v>0</v>
      </c>
      <c r="P45" s="4">
        <v>0</v>
      </c>
      <c r="Q45" s="4">
        <v>13656.6</v>
      </c>
      <c r="R45" s="73">
        <v>7279</v>
      </c>
      <c r="S45" s="37">
        <f>SUM(C45:R45)</f>
        <v>70144.76999999999</v>
      </c>
      <c r="T45" s="40">
        <v>0</v>
      </c>
      <c r="U45" s="10">
        <v>0</v>
      </c>
      <c r="V45" s="10">
        <v>0</v>
      </c>
      <c r="W45" s="10">
        <v>0</v>
      </c>
      <c r="X45" s="82">
        <v>-449.95</v>
      </c>
      <c r="Y45" s="39">
        <f>SUM(T45:X45)</f>
        <v>-449.95</v>
      </c>
    </row>
    <row r="46" spans="1:25" x14ac:dyDescent="0.25">
      <c r="A46" s="21" t="s">
        <v>117</v>
      </c>
      <c r="B46" s="3" t="s">
        <v>118</v>
      </c>
      <c r="C46" s="4">
        <v>10160</v>
      </c>
      <c r="D46" s="4">
        <v>6142</v>
      </c>
      <c r="E46" s="4">
        <v>0</v>
      </c>
      <c r="F46" s="4">
        <v>830</v>
      </c>
      <c r="G46" s="4">
        <v>333.96</v>
      </c>
      <c r="H46" s="4">
        <v>0</v>
      </c>
      <c r="I46" s="4">
        <v>0</v>
      </c>
      <c r="J46" s="4">
        <v>0</v>
      </c>
      <c r="K46" s="4">
        <v>999.3</v>
      </c>
      <c r="L46" s="4">
        <v>166.56</v>
      </c>
      <c r="M46" s="4">
        <v>0</v>
      </c>
      <c r="N46" s="4">
        <v>0</v>
      </c>
      <c r="O46" s="4">
        <v>0</v>
      </c>
      <c r="P46" s="4">
        <v>0</v>
      </c>
      <c r="Q46" s="4">
        <v>5961.89</v>
      </c>
      <c r="R46" s="73">
        <v>2973.26</v>
      </c>
      <c r="S46" s="37">
        <f>SUM(C46:R46)</f>
        <v>27566.97</v>
      </c>
      <c r="T46" s="40">
        <v>0</v>
      </c>
      <c r="U46" s="10">
        <v>-996</v>
      </c>
      <c r="V46" s="10">
        <v>0</v>
      </c>
      <c r="W46" s="10">
        <v>0</v>
      </c>
      <c r="X46" s="82">
        <v>-274.5</v>
      </c>
      <c r="Y46" s="39">
        <f>SUM(T46:X46)</f>
        <v>-1270.5</v>
      </c>
    </row>
    <row r="47" spans="1:25" x14ac:dyDescent="0.25">
      <c r="A47" s="21" t="s">
        <v>119</v>
      </c>
      <c r="B47" s="3" t="s">
        <v>120</v>
      </c>
      <c r="C47" s="4">
        <v>0</v>
      </c>
      <c r="D47" s="4">
        <v>0</v>
      </c>
      <c r="E47" s="4">
        <v>0</v>
      </c>
      <c r="F47" s="4">
        <v>840</v>
      </c>
      <c r="G47" s="4">
        <v>1496.52</v>
      </c>
      <c r="H47" s="4">
        <v>0</v>
      </c>
      <c r="I47" s="4">
        <v>0</v>
      </c>
      <c r="J47" s="4">
        <v>0</v>
      </c>
      <c r="K47" s="4">
        <v>999.3</v>
      </c>
      <c r="L47" s="4">
        <v>999.3</v>
      </c>
      <c r="M47" s="4">
        <v>0</v>
      </c>
      <c r="N47" s="4">
        <v>0</v>
      </c>
      <c r="O47" s="4">
        <v>0</v>
      </c>
      <c r="P47" s="4">
        <v>0</v>
      </c>
      <c r="Q47" s="4">
        <v>999.3</v>
      </c>
      <c r="R47" s="73">
        <v>0</v>
      </c>
      <c r="S47" s="37">
        <f>SUM(C47:R47)</f>
        <v>5334.42</v>
      </c>
      <c r="T47" s="40">
        <v>0</v>
      </c>
      <c r="U47" s="10">
        <v>0</v>
      </c>
      <c r="V47" s="10">
        <v>0</v>
      </c>
      <c r="W47" s="10">
        <v>0</v>
      </c>
      <c r="X47" s="82">
        <v>0</v>
      </c>
      <c r="Y47" s="39">
        <f>SUM(T47:X47)</f>
        <v>0</v>
      </c>
    </row>
    <row r="48" spans="1:25" x14ac:dyDescent="0.25">
      <c r="A48" s="21" t="s">
        <v>121</v>
      </c>
      <c r="B48" s="3" t="s">
        <v>122</v>
      </c>
      <c r="C48" s="4">
        <v>520</v>
      </c>
      <c r="D48" s="4">
        <v>0</v>
      </c>
      <c r="E48" s="4">
        <v>0</v>
      </c>
      <c r="F48" s="4">
        <v>830</v>
      </c>
      <c r="G48" s="4">
        <v>832.8</v>
      </c>
      <c r="H48" s="4">
        <v>0</v>
      </c>
      <c r="I48" s="4">
        <v>498</v>
      </c>
      <c r="J48" s="4">
        <v>2327.92</v>
      </c>
      <c r="K48" s="4">
        <v>1887.5100000000002</v>
      </c>
      <c r="L48" s="4">
        <v>888.24</v>
      </c>
      <c r="M48" s="4">
        <v>0</v>
      </c>
      <c r="N48" s="4">
        <v>0</v>
      </c>
      <c r="O48" s="4">
        <v>0</v>
      </c>
      <c r="P48" s="4">
        <v>0</v>
      </c>
      <c r="Q48" s="4">
        <v>333.12</v>
      </c>
      <c r="R48" s="73">
        <v>1887.48</v>
      </c>
      <c r="S48" s="37">
        <f>SUM(C48:R48)</f>
        <v>10005.07</v>
      </c>
      <c r="T48" s="40">
        <v>0</v>
      </c>
      <c r="U48" s="10">
        <v>-165.99</v>
      </c>
      <c r="V48" s="10">
        <v>-1330.3200000000002</v>
      </c>
      <c r="W48" s="10">
        <v>-222.06</v>
      </c>
      <c r="X48" s="82">
        <v>0</v>
      </c>
      <c r="Y48" s="39">
        <f>SUM(T48:X48)</f>
        <v>-1718.3700000000001</v>
      </c>
    </row>
    <row r="49" spans="1:27" x14ac:dyDescent="0.25">
      <c r="A49" s="21" t="s">
        <v>123</v>
      </c>
      <c r="B49" s="3" t="s">
        <v>124</v>
      </c>
      <c r="C49" s="4">
        <v>14490</v>
      </c>
      <c r="D49" s="4">
        <v>27224</v>
      </c>
      <c r="E49" s="4">
        <v>0</v>
      </c>
      <c r="F49" s="4">
        <v>12450</v>
      </c>
      <c r="G49" s="4">
        <v>8501.2799999999988</v>
      </c>
      <c r="H49" s="4">
        <v>0</v>
      </c>
      <c r="I49" s="4">
        <v>8383</v>
      </c>
      <c r="J49" s="4">
        <v>7150.04</v>
      </c>
      <c r="K49" s="4">
        <v>8410.5500000000029</v>
      </c>
      <c r="L49" s="4">
        <v>16738.499999999996</v>
      </c>
      <c r="M49" s="4">
        <v>282.32</v>
      </c>
      <c r="N49" s="4">
        <v>249</v>
      </c>
      <c r="O49" s="4">
        <v>166.28</v>
      </c>
      <c r="P49" s="4">
        <v>1498.9499999999998</v>
      </c>
      <c r="Q49" s="4">
        <v>18320.5</v>
      </c>
      <c r="R49" s="73">
        <v>20985.3</v>
      </c>
      <c r="S49" s="37">
        <f>SUM(C49:R49)</f>
        <v>144849.72</v>
      </c>
      <c r="T49" s="40">
        <v>0</v>
      </c>
      <c r="U49" s="10">
        <v>-871.5</v>
      </c>
      <c r="V49" s="10">
        <v>-166.28</v>
      </c>
      <c r="W49" s="10">
        <v>0</v>
      </c>
      <c r="X49" s="82">
        <v>0</v>
      </c>
      <c r="Y49" s="39">
        <f>SUM(T49:X49)</f>
        <v>-1037.78</v>
      </c>
    </row>
    <row r="50" spans="1:27" x14ac:dyDescent="0.25">
      <c r="A50" s="21" t="s">
        <v>125</v>
      </c>
      <c r="B50" s="3" t="s">
        <v>126</v>
      </c>
      <c r="C50" s="4">
        <v>14490</v>
      </c>
      <c r="D50" s="4">
        <v>26228</v>
      </c>
      <c r="E50" s="4">
        <v>1992</v>
      </c>
      <c r="F50" s="4">
        <v>10956</v>
      </c>
      <c r="G50" s="4">
        <v>5006.8799999999992</v>
      </c>
      <c r="H50" s="4">
        <v>3381</v>
      </c>
      <c r="I50" s="4">
        <v>7138</v>
      </c>
      <c r="J50" s="4">
        <v>12969.840000000002</v>
      </c>
      <c r="K50" s="4">
        <v>1332.4</v>
      </c>
      <c r="L50" s="4">
        <v>24482.850000000002</v>
      </c>
      <c r="M50" s="4">
        <v>247.52999999999997</v>
      </c>
      <c r="N50" s="4">
        <v>0</v>
      </c>
      <c r="O50" s="4">
        <v>0</v>
      </c>
      <c r="P50" s="4">
        <v>0</v>
      </c>
      <c r="Q50" s="4">
        <v>27647.300000000003</v>
      </c>
      <c r="R50" s="73">
        <v>25981.800000000003</v>
      </c>
      <c r="S50" s="37">
        <f>SUM(C50:R50)</f>
        <v>161853.59999999998</v>
      </c>
      <c r="T50" s="40">
        <v>0</v>
      </c>
      <c r="U50" s="10">
        <v>0</v>
      </c>
      <c r="V50" s="10">
        <v>0</v>
      </c>
      <c r="W50" s="10">
        <v>0</v>
      </c>
      <c r="X50" s="82">
        <v>0</v>
      </c>
      <c r="Y50" s="39">
        <f>SUM(T50:X50)</f>
        <v>0</v>
      </c>
    </row>
    <row r="51" spans="1:27" x14ac:dyDescent="0.25">
      <c r="A51" s="21" t="s">
        <v>127</v>
      </c>
      <c r="B51" s="16" t="s">
        <v>171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1332.4</v>
      </c>
      <c r="L51" s="4">
        <v>999.3</v>
      </c>
      <c r="M51" s="4">
        <v>0</v>
      </c>
      <c r="N51" s="4">
        <v>0</v>
      </c>
      <c r="O51" s="4">
        <v>0</v>
      </c>
      <c r="P51" s="4">
        <v>0</v>
      </c>
      <c r="Q51" s="4">
        <v>1498.95</v>
      </c>
      <c r="R51" s="73">
        <v>0</v>
      </c>
      <c r="S51" s="37">
        <f>SUM(C51:R51)</f>
        <v>3830.6499999999996</v>
      </c>
      <c r="T51" s="40">
        <v>0</v>
      </c>
      <c r="U51" s="10">
        <v>0</v>
      </c>
      <c r="V51" s="10">
        <v>0</v>
      </c>
      <c r="W51" s="10">
        <v>0</v>
      </c>
      <c r="X51" s="82">
        <v>0</v>
      </c>
      <c r="Y51" s="39">
        <f>SUM(T51:X51)</f>
        <v>0</v>
      </c>
    </row>
    <row r="52" spans="1:27" x14ac:dyDescent="0.25">
      <c r="A52" s="21" t="s">
        <v>129</v>
      </c>
      <c r="B52" s="3" t="s">
        <v>130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1332.4</v>
      </c>
      <c r="R52" s="73">
        <v>0</v>
      </c>
      <c r="S52" s="37">
        <f>SUM(C52:R52)</f>
        <v>1332.4</v>
      </c>
      <c r="T52" s="40">
        <v>0</v>
      </c>
      <c r="U52" s="10">
        <v>0</v>
      </c>
      <c r="V52" s="10">
        <v>0</v>
      </c>
      <c r="W52" s="10">
        <v>0</v>
      </c>
      <c r="X52" s="82">
        <v>0</v>
      </c>
      <c r="Y52" s="39">
        <f>SUM(T52:X52)</f>
        <v>0</v>
      </c>
    </row>
    <row r="53" spans="1:27" x14ac:dyDescent="0.25">
      <c r="A53" s="21" t="s">
        <v>131</v>
      </c>
      <c r="B53" s="3" t="s">
        <v>132</v>
      </c>
      <c r="C53" s="4">
        <v>1771</v>
      </c>
      <c r="D53" s="4">
        <v>3154</v>
      </c>
      <c r="E53" s="4">
        <v>996</v>
      </c>
      <c r="F53" s="4">
        <v>3652</v>
      </c>
      <c r="G53" s="4">
        <v>6.16</v>
      </c>
      <c r="H53" s="4">
        <v>0</v>
      </c>
      <c r="I53" s="4">
        <v>996</v>
      </c>
      <c r="J53" s="4">
        <v>1163.96</v>
      </c>
      <c r="K53" s="4">
        <v>0</v>
      </c>
      <c r="L53" s="4">
        <v>6328.9000000000005</v>
      </c>
      <c r="M53" s="4">
        <v>24.53</v>
      </c>
      <c r="N53" s="4">
        <v>0</v>
      </c>
      <c r="O53" s="4">
        <v>0</v>
      </c>
      <c r="P53" s="4">
        <v>0</v>
      </c>
      <c r="Q53" s="4">
        <v>8827.15</v>
      </c>
      <c r="R53" s="73">
        <v>6495.4500000000007</v>
      </c>
      <c r="S53" s="37">
        <f>SUM(C53:R53)</f>
        <v>33415.149999999994</v>
      </c>
      <c r="T53" s="40">
        <v>0</v>
      </c>
      <c r="U53" s="10">
        <v>0</v>
      </c>
      <c r="V53" s="10">
        <v>0</v>
      </c>
      <c r="W53" s="10">
        <v>0</v>
      </c>
      <c r="X53" s="82">
        <v>0</v>
      </c>
      <c r="Y53" s="39">
        <f>SUM(T53:X53)</f>
        <v>0</v>
      </c>
    </row>
    <row r="54" spans="1:27" x14ac:dyDescent="0.25">
      <c r="A54" s="21" t="s">
        <v>133</v>
      </c>
      <c r="B54" s="3" t="s">
        <v>134</v>
      </c>
      <c r="C54" s="4">
        <v>4347</v>
      </c>
      <c r="D54" s="4">
        <v>1992</v>
      </c>
      <c r="E54" s="4">
        <v>1494</v>
      </c>
      <c r="F54" s="4">
        <v>996</v>
      </c>
      <c r="G54" s="4">
        <v>1.68</v>
      </c>
      <c r="H54" s="4">
        <v>0</v>
      </c>
      <c r="I54" s="4">
        <v>0</v>
      </c>
      <c r="J54" s="4">
        <v>0</v>
      </c>
      <c r="K54" s="4">
        <v>0</v>
      </c>
      <c r="L54" s="4">
        <v>1832.0500000000002</v>
      </c>
      <c r="M54" s="4">
        <v>60.21</v>
      </c>
      <c r="N54" s="4">
        <v>0</v>
      </c>
      <c r="O54" s="4">
        <v>0</v>
      </c>
      <c r="P54" s="4">
        <v>0</v>
      </c>
      <c r="Q54" s="4">
        <v>0</v>
      </c>
      <c r="R54" s="73">
        <v>666.2</v>
      </c>
      <c r="S54" s="37">
        <f>SUM(C54:R54)</f>
        <v>11389.14</v>
      </c>
      <c r="T54" s="40">
        <v>0</v>
      </c>
      <c r="U54" s="10">
        <v>0</v>
      </c>
      <c r="V54" s="10">
        <v>0</v>
      </c>
      <c r="W54" s="10">
        <v>0</v>
      </c>
      <c r="X54" s="82">
        <v>0</v>
      </c>
      <c r="Y54" s="39">
        <f>SUM(T54:X54)</f>
        <v>0</v>
      </c>
    </row>
    <row r="55" spans="1:27" x14ac:dyDescent="0.25">
      <c r="A55" s="21" t="s">
        <v>135</v>
      </c>
      <c r="B55" s="3" t="s">
        <v>136</v>
      </c>
      <c r="C55" s="4">
        <v>3381</v>
      </c>
      <c r="D55" s="4">
        <v>7968</v>
      </c>
      <c r="E55" s="4">
        <v>0</v>
      </c>
      <c r="F55" s="4">
        <v>2490</v>
      </c>
      <c r="G55" s="4">
        <v>503.03999999999996</v>
      </c>
      <c r="H55" s="4">
        <v>0</v>
      </c>
      <c r="I55" s="4">
        <v>0</v>
      </c>
      <c r="J55" s="4">
        <v>0</v>
      </c>
      <c r="K55" s="4">
        <v>3497.55</v>
      </c>
      <c r="L55" s="4">
        <v>0</v>
      </c>
      <c r="M55" s="4">
        <v>46.83</v>
      </c>
      <c r="N55" s="4">
        <v>0</v>
      </c>
      <c r="O55" s="4">
        <v>0</v>
      </c>
      <c r="P55" s="4">
        <v>2498.25</v>
      </c>
      <c r="Q55" s="4">
        <v>4330.3</v>
      </c>
      <c r="R55" s="73">
        <v>1998.6</v>
      </c>
      <c r="S55" s="37">
        <f>SUM(C55:R55)</f>
        <v>26713.57</v>
      </c>
      <c r="T55" s="40">
        <v>0</v>
      </c>
      <c r="U55" s="10">
        <v>0</v>
      </c>
      <c r="V55" s="10">
        <v>0</v>
      </c>
      <c r="W55" s="10">
        <v>0</v>
      </c>
      <c r="X55" s="82">
        <v>0</v>
      </c>
      <c r="Y55" s="39">
        <f>SUM(T55:X55)</f>
        <v>0</v>
      </c>
    </row>
    <row r="56" spans="1:27" x14ac:dyDescent="0.25">
      <c r="A56" s="21" t="s">
        <v>137</v>
      </c>
      <c r="B56" s="3" t="s">
        <v>160</v>
      </c>
      <c r="C56" s="4">
        <v>3703</v>
      </c>
      <c r="D56" s="4">
        <v>9960</v>
      </c>
      <c r="E56" s="4">
        <v>0</v>
      </c>
      <c r="F56" s="4">
        <v>1826</v>
      </c>
      <c r="G56" s="4">
        <v>3.08</v>
      </c>
      <c r="H56" s="4">
        <v>0</v>
      </c>
      <c r="I56" s="4">
        <v>0</v>
      </c>
      <c r="J56" s="4">
        <v>0</v>
      </c>
      <c r="K56" s="4">
        <v>1216</v>
      </c>
      <c r="L56" s="4">
        <v>1824</v>
      </c>
      <c r="M56" s="4">
        <v>51.29</v>
      </c>
      <c r="N56" s="4">
        <v>0</v>
      </c>
      <c r="O56" s="4">
        <v>0</v>
      </c>
      <c r="P56" s="4">
        <v>0</v>
      </c>
      <c r="Q56" s="4">
        <v>3576</v>
      </c>
      <c r="R56" s="73">
        <v>3278</v>
      </c>
      <c r="S56" s="37">
        <f>SUM(C56:R56)</f>
        <v>25437.370000000003</v>
      </c>
      <c r="T56" s="40">
        <v>0</v>
      </c>
      <c r="U56" s="10">
        <v>-1620</v>
      </c>
      <c r="V56" s="10">
        <v>-3.08</v>
      </c>
      <c r="W56" s="10">
        <v>0</v>
      </c>
      <c r="X56" s="82">
        <v>0</v>
      </c>
      <c r="Y56" s="39">
        <f>SUM(T56:X56)</f>
        <v>-1623.08</v>
      </c>
    </row>
    <row r="57" spans="1:27" x14ac:dyDescent="0.25">
      <c r="A57" s="21" t="s">
        <v>141</v>
      </c>
      <c r="B57" s="3" t="s">
        <v>142</v>
      </c>
      <c r="C57" s="4">
        <v>0</v>
      </c>
      <c r="D57" s="4">
        <v>664</v>
      </c>
      <c r="E57" s="4">
        <v>0</v>
      </c>
      <c r="F57" s="4">
        <v>2656</v>
      </c>
      <c r="G57" s="4">
        <v>4.4800000000000004</v>
      </c>
      <c r="H57" s="4">
        <v>0</v>
      </c>
      <c r="I57" s="4">
        <v>5976</v>
      </c>
      <c r="J57" s="4">
        <v>332.56</v>
      </c>
      <c r="K57" s="4">
        <v>3497.55</v>
      </c>
      <c r="L57" s="4">
        <v>1998.6000000000001</v>
      </c>
      <c r="M57" s="4">
        <v>0</v>
      </c>
      <c r="N57" s="4">
        <v>0</v>
      </c>
      <c r="O57" s="4">
        <v>0</v>
      </c>
      <c r="P57" s="4">
        <v>0</v>
      </c>
      <c r="Q57" s="4">
        <v>666.2</v>
      </c>
      <c r="R57" s="73">
        <v>0</v>
      </c>
      <c r="S57" s="37">
        <f>SUM(C57:R57)</f>
        <v>15795.390000000001</v>
      </c>
      <c r="T57" s="40">
        <v>0</v>
      </c>
      <c r="U57" s="10">
        <v>0</v>
      </c>
      <c r="V57" s="10">
        <v>0</v>
      </c>
      <c r="W57" s="10">
        <v>0</v>
      </c>
      <c r="X57" s="82">
        <v>0</v>
      </c>
      <c r="Y57" s="39">
        <f>SUM(T57:X57)</f>
        <v>0</v>
      </c>
    </row>
    <row r="58" spans="1:27" x14ac:dyDescent="0.25">
      <c r="A58" s="21" t="s">
        <v>143</v>
      </c>
      <c r="B58" s="3" t="s">
        <v>144</v>
      </c>
      <c r="C58" s="4">
        <v>3220</v>
      </c>
      <c r="D58" s="4">
        <v>11620</v>
      </c>
      <c r="E58" s="4">
        <v>0</v>
      </c>
      <c r="F58" s="4">
        <v>14110</v>
      </c>
      <c r="G58" s="4">
        <v>6508.72</v>
      </c>
      <c r="H58" s="4">
        <v>3381</v>
      </c>
      <c r="I58" s="4">
        <v>996</v>
      </c>
      <c r="J58" s="4">
        <v>0</v>
      </c>
      <c r="K58" s="4">
        <v>14656.399999999998</v>
      </c>
      <c r="L58" s="4">
        <v>7161.65</v>
      </c>
      <c r="M58" s="4">
        <v>91.43</v>
      </c>
      <c r="N58" s="4">
        <v>0</v>
      </c>
      <c r="O58" s="4">
        <v>0</v>
      </c>
      <c r="P58" s="4">
        <v>0</v>
      </c>
      <c r="Q58" s="4">
        <v>13657.100000000002</v>
      </c>
      <c r="R58" s="73">
        <v>12990.9</v>
      </c>
      <c r="S58" s="37">
        <f>SUM(C58:R58)</f>
        <v>88393.2</v>
      </c>
      <c r="T58" s="40">
        <v>0</v>
      </c>
      <c r="U58" s="10">
        <v>0</v>
      </c>
      <c r="V58" s="10">
        <v>0</v>
      </c>
      <c r="W58" s="10">
        <v>0</v>
      </c>
      <c r="X58" s="82">
        <v>0</v>
      </c>
      <c r="Y58" s="39">
        <f>SUM(T58:X58)</f>
        <v>0</v>
      </c>
    </row>
    <row r="59" spans="1:27" x14ac:dyDescent="0.25">
      <c r="A59" s="78" t="s">
        <v>145</v>
      </c>
      <c r="B59" s="3" t="s">
        <v>146</v>
      </c>
      <c r="C59" s="4">
        <v>0</v>
      </c>
      <c r="D59" s="4">
        <v>7304</v>
      </c>
      <c r="E59" s="4">
        <v>0</v>
      </c>
      <c r="F59" s="4">
        <v>1992</v>
      </c>
      <c r="G59" s="4">
        <v>1167.32</v>
      </c>
      <c r="H59" s="4">
        <v>0</v>
      </c>
      <c r="I59" s="4">
        <v>0</v>
      </c>
      <c r="J59" s="4">
        <v>0</v>
      </c>
      <c r="K59" s="4">
        <v>1998.6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6495.45</v>
      </c>
      <c r="R59" s="73">
        <v>4829.9500000000007</v>
      </c>
      <c r="S59" s="37">
        <f>SUM(C59:R59)</f>
        <v>23787.32</v>
      </c>
      <c r="T59" s="76">
        <v>0</v>
      </c>
      <c r="U59" s="10">
        <v>0</v>
      </c>
      <c r="V59" s="10">
        <v>0</v>
      </c>
      <c r="W59" s="10">
        <v>0</v>
      </c>
      <c r="X59" s="82">
        <v>0</v>
      </c>
      <c r="Y59" s="39">
        <f>SUM(T59:X59)</f>
        <v>0</v>
      </c>
    </row>
    <row r="60" spans="1:27" s="1" customFormat="1" x14ac:dyDescent="0.25">
      <c r="A60" s="78" t="s">
        <v>147</v>
      </c>
      <c r="B60" s="3" t="s">
        <v>159</v>
      </c>
      <c r="C60" s="4">
        <v>0</v>
      </c>
      <c r="D60" s="4">
        <v>3984</v>
      </c>
      <c r="E60" s="4">
        <v>0</v>
      </c>
      <c r="F60" s="4">
        <v>3320</v>
      </c>
      <c r="G60" s="4">
        <v>1834.68</v>
      </c>
      <c r="H60" s="4">
        <v>5796</v>
      </c>
      <c r="I60" s="4">
        <v>0</v>
      </c>
      <c r="J60" s="4">
        <v>0</v>
      </c>
      <c r="K60" s="4">
        <v>3830.69</v>
      </c>
      <c r="L60" s="4">
        <v>999.3</v>
      </c>
      <c r="M60" s="4">
        <v>80.28</v>
      </c>
      <c r="N60" s="4">
        <v>0</v>
      </c>
      <c r="O60" s="4">
        <v>0</v>
      </c>
      <c r="P60" s="4">
        <v>0</v>
      </c>
      <c r="Q60" s="4">
        <v>2752.64</v>
      </c>
      <c r="R60" s="73">
        <v>1161.8300000000002</v>
      </c>
      <c r="S60" s="37">
        <f>SUM(C60:R60)</f>
        <v>23759.42</v>
      </c>
      <c r="T60" s="76">
        <v>0</v>
      </c>
      <c r="U60" s="10">
        <v>-415</v>
      </c>
      <c r="V60" s="10">
        <v>0</v>
      </c>
      <c r="W60" s="10">
        <v>0</v>
      </c>
      <c r="X60" s="82">
        <v>-0.45</v>
      </c>
      <c r="Y60" s="39">
        <f>SUM(T60:X60)</f>
        <v>-415.45</v>
      </c>
      <c r="Z60"/>
      <c r="AA60"/>
    </row>
    <row r="61" spans="1:27" s="1" customFormat="1" x14ac:dyDescent="0.25">
      <c r="A61" s="78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79"/>
      <c r="T61" s="77"/>
      <c r="U61" s="74"/>
      <c r="V61" s="74"/>
      <c r="W61" s="74"/>
      <c r="X61" s="83"/>
      <c r="Y61" s="75"/>
      <c r="Z61"/>
      <c r="AA61"/>
    </row>
    <row r="62" spans="1:27" ht="16.5" thickBot="1" x14ac:dyDescent="0.3">
      <c r="A62" s="32"/>
      <c r="B62" s="22" t="s">
        <v>149</v>
      </c>
      <c r="C62" s="34">
        <f>SUM(C3:C60)</f>
        <v>299570.49</v>
      </c>
      <c r="D62" s="34">
        <f t="shared" ref="D62:W62" si="0">SUM(D3:D60)</f>
        <v>697364</v>
      </c>
      <c r="E62" s="34">
        <f t="shared" si="0"/>
        <v>50298</v>
      </c>
      <c r="F62" s="34">
        <f t="shared" si="0"/>
        <v>525603.49</v>
      </c>
      <c r="G62" s="34">
        <f t="shared" si="0"/>
        <v>282077.59999999986</v>
      </c>
      <c r="H62" s="34">
        <f t="shared" si="0"/>
        <v>44900.03</v>
      </c>
      <c r="I62" s="34">
        <f t="shared" si="0"/>
        <v>247857.14</v>
      </c>
      <c r="J62" s="34">
        <f t="shared" si="0"/>
        <v>169811.28</v>
      </c>
      <c r="K62" s="34">
        <f t="shared" si="0"/>
        <v>382915.8499999998</v>
      </c>
      <c r="L62" s="34">
        <f t="shared" si="0"/>
        <v>434943.51999999996</v>
      </c>
      <c r="M62" s="34">
        <f t="shared" si="0"/>
        <v>6575.94</v>
      </c>
      <c r="N62" s="34">
        <f t="shared" si="0"/>
        <v>670</v>
      </c>
      <c r="O62" s="34">
        <f t="shared" si="0"/>
        <v>12081.410000000003</v>
      </c>
      <c r="P62" s="34">
        <f t="shared" si="0"/>
        <v>35295.97</v>
      </c>
      <c r="Q62" s="34">
        <f t="shared" si="0"/>
        <v>826865.83999999962</v>
      </c>
      <c r="R62" s="38">
        <f>SUM(R2:R60)</f>
        <v>666453.75999999989</v>
      </c>
      <c r="S62" s="38">
        <f>SUM(S3:S60)</f>
        <v>4683284.32</v>
      </c>
      <c r="T62" s="50">
        <f t="shared" si="0"/>
        <v>-2608.65</v>
      </c>
      <c r="U62" s="53">
        <f t="shared" si="0"/>
        <v>-46534.1</v>
      </c>
      <c r="V62" s="53">
        <f t="shared" si="0"/>
        <v>-31054.54</v>
      </c>
      <c r="W62" s="53">
        <f t="shared" si="0"/>
        <v>-4883.63</v>
      </c>
      <c r="X62" s="84">
        <f>SUM(X3:X60)</f>
        <v>-3492.8499999999995</v>
      </c>
      <c r="Y62" s="54">
        <f>SUM(Y3:Y60)</f>
        <v>-88573.769999999975</v>
      </c>
      <c r="Z62" s="1"/>
      <c r="AA62" s="1"/>
    </row>
    <row r="64" spans="1:27" ht="75" x14ac:dyDescent="0.25">
      <c r="B64" s="85" t="s">
        <v>179</v>
      </c>
      <c r="K64" s="14"/>
      <c r="L64" s="14"/>
      <c r="M64" s="14"/>
      <c r="N64" s="14"/>
      <c r="O64" s="14"/>
      <c r="P64" s="14"/>
      <c r="Q64" s="14"/>
      <c r="R64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Traditional School Districts</vt:lpstr>
      <vt:lpstr>Nonpublic Schools</vt:lpstr>
      <vt:lpstr>Homeschooled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Elena</dc:creator>
  <cp:lastModifiedBy>Sanders, Elena</cp:lastModifiedBy>
  <dcterms:created xsi:type="dcterms:W3CDTF">2018-07-19T14:26:28Z</dcterms:created>
  <dcterms:modified xsi:type="dcterms:W3CDTF">2020-07-27T16:42:03Z</dcterms:modified>
</cp:coreProperties>
</file>