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1.) BUDGET &amp; SCHOOL FUNDING\College Credit Plus\Payments\Web Posting\"/>
    </mc:Choice>
  </mc:AlternateContent>
  <xr:revisionPtr revIDLastSave="0" documentId="13_ncr:1_{85D5609D-4CE5-4207-B2E6-6E4EF65DB4F2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Traditional School Districts" sheetId="1" r:id="rId1"/>
    <sheet name="Nonpublic Schools" sheetId="2" r:id="rId2"/>
    <sheet name="Homeschooled" sheetId="3" r:id="rId3"/>
  </sheets>
  <definedNames>
    <definedName name="_xlnm._FilterDatabase" localSheetId="2" hidden="1">Homeschooled!$A$1:$R$60</definedName>
    <definedName name="_xlnm._FilterDatabase" localSheetId="1" hidden="1">'Nonpublic Schools'!$A$1:$P$65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2" i="1"/>
  <c r="F73" i="1"/>
  <c r="E73" i="1"/>
  <c r="D73" i="1"/>
  <c r="C73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2" i="1"/>
  <c r="G73" i="1" l="1"/>
  <c r="M65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3" i="2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3" i="3"/>
  <c r="L60" i="3"/>
  <c r="C60" i="3" l="1"/>
  <c r="M60" i="3" l="1"/>
  <c r="N65" i="2"/>
  <c r="K60" i="3"/>
  <c r="W73" i="1" l="1"/>
  <c r="X72" i="1" l="1"/>
  <c r="X71" i="1"/>
  <c r="X70" i="1"/>
  <c r="X68" i="1"/>
  <c r="X64" i="1"/>
  <c r="X60" i="1"/>
  <c r="X56" i="1"/>
  <c r="X52" i="1"/>
  <c r="X48" i="1"/>
  <c r="X44" i="1"/>
  <c r="X40" i="1"/>
  <c r="X36" i="1"/>
  <c r="X32" i="1"/>
  <c r="X28" i="1"/>
  <c r="X24" i="1"/>
  <c r="X20" i="1"/>
  <c r="X16" i="1"/>
  <c r="X12" i="1"/>
  <c r="X8" i="1"/>
  <c r="X4" i="1"/>
  <c r="X67" i="1"/>
  <c r="X63" i="1"/>
  <c r="X59" i="1"/>
  <c r="X55" i="1"/>
  <c r="X51" i="1"/>
  <c r="X47" i="1"/>
  <c r="X43" i="1"/>
  <c r="X39" i="1"/>
  <c r="X35" i="1"/>
  <c r="X31" i="1"/>
  <c r="X27" i="1"/>
  <c r="X23" i="1"/>
  <c r="X19" i="1"/>
  <c r="X15" i="1"/>
  <c r="X11" i="1"/>
  <c r="X7" i="1"/>
  <c r="X3" i="1"/>
  <c r="X66" i="1"/>
  <c r="X62" i="1"/>
  <c r="X58" i="1"/>
  <c r="X54" i="1"/>
  <c r="X50" i="1"/>
  <c r="X46" i="1"/>
  <c r="X42" i="1"/>
  <c r="X38" i="1"/>
  <c r="X34" i="1"/>
  <c r="X30" i="1"/>
  <c r="X26" i="1"/>
  <c r="X22" i="1"/>
  <c r="X18" i="1"/>
  <c r="X14" i="1"/>
  <c r="X10" i="1"/>
  <c r="X6" i="1"/>
  <c r="X65" i="1"/>
  <c r="X61" i="1"/>
  <c r="X57" i="1"/>
  <c r="X53" i="1"/>
  <c r="X49" i="1"/>
  <c r="X45" i="1"/>
  <c r="X41" i="1"/>
  <c r="X37" i="1"/>
  <c r="X33" i="1"/>
  <c r="X29" i="1"/>
  <c r="X25" i="1"/>
  <c r="X21" i="1"/>
  <c r="X17" i="1"/>
  <c r="X13" i="1"/>
  <c r="X9" i="1"/>
  <c r="X5" i="1"/>
  <c r="T73" i="1" l="1"/>
  <c r="V73" i="1"/>
  <c r="X2" i="1" l="1"/>
  <c r="X73" i="1" s="1"/>
</calcChain>
</file>

<file path=xl/sharedStrings.xml><?xml version="1.0" encoding="utf-8"?>
<sst xmlns="http://schemas.openxmlformats.org/spreadsheetml/2006/main" count="404" uniqueCount="175">
  <si>
    <t>IRN</t>
  </si>
  <si>
    <t>College Name</t>
  </si>
  <si>
    <t>FY16 Calculated Amount of Payment</t>
  </si>
  <si>
    <t>FY17 Calculated Amount of Payment</t>
  </si>
  <si>
    <t>FY18 Calculated Amount of Payment</t>
  </si>
  <si>
    <t>Total Calculated Amount of Payment</t>
  </si>
  <si>
    <t>Total Paid</t>
  </si>
  <si>
    <t>063396</t>
  </si>
  <si>
    <t>Ashland University</t>
  </si>
  <si>
    <t>005552</t>
  </si>
  <si>
    <t>Aultman</t>
  </si>
  <si>
    <t>063586</t>
  </si>
  <si>
    <t>Baldwin Wallace University</t>
  </si>
  <si>
    <t>063446</t>
  </si>
  <si>
    <t>Belmont College</t>
  </si>
  <si>
    <t>063602</t>
  </si>
  <si>
    <t>Bluffton University</t>
  </si>
  <si>
    <t>062893</t>
  </si>
  <si>
    <t>Bowling Green State University</t>
  </si>
  <si>
    <t>136267</t>
  </si>
  <si>
    <t>Bryant &amp; Stratton College</t>
  </si>
  <si>
    <t>063628</t>
  </si>
  <si>
    <t>Case Western Reserve Univ</t>
  </si>
  <si>
    <t>063636</t>
  </si>
  <si>
    <t>Cedarville University</t>
  </si>
  <si>
    <t>065078</t>
  </si>
  <si>
    <t>Central Ohio Technical College</t>
  </si>
  <si>
    <t>068254</t>
  </si>
  <si>
    <t>Central State University</t>
  </si>
  <si>
    <t>112151</t>
  </si>
  <si>
    <t>Chatfield College</t>
  </si>
  <si>
    <t>126078</t>
  </si>
  <si>
    <t>Cincinnati Christian Univ</t>
  </si>
  <si>
    <t>063388</t>
  </si>
  <si>
    <t>Cincinnati St Tech &amp; Comm Coll</t>
  </si>
  <si>
    <t>063370</t>
  </si>
  <si>
    <t>Clark State Community College</t>
  </si>
  <si>
    <t>062950</t>
  </si>
  <si>
    <t>Cleveland State University</t>
  </si>
  <si>
    <t>136176</t>
  </si>
  <si>
    <t>Columbus Coll Art &amp; Design</t>
  </si>
  <si>
    <t>063305</t>
  </si>
  <si>
    <t>Columbus State Comm College</t>
  </si>
  <si>
    <t>063404</t>
  </si>
  <si>
    <t>Cuyahoga Community College</t>
  </si>
  <si>
    <t>063701</t>
  </si>
  <si>
    <t>Defiance College</t>
  </si>
  <si>
    <t>065763</t>
  </si>
  <si>
    <t>Edison State Comm College</t>
  </si>
  <si>
    <t>063453</t>
  </si>
  <si>
    <t>EGCC</t>
  </si>
  <si>
    <t>113381</t>
  </si>
  <si>
    <t>Franklin University</t>
  </si>
  <si>
    <t>063750</t>
  </si>
  <si>
    <t>Heidelberg University</t>
  </si>
  <si>
    <t>063768</t>
  </si>
  <si>
    <t>Hiram College</t>
  </si>
  <si>
    <t>063339</t>
  </si>
  <si>
    <t>Hocking College</t>
  </si>
  <si>
    <t>064501</t>
  </si>
  <si>
    <t>James A. Rhodes State College</t>
  </si>
  <si>
    <t>063776</t>
  </si>
  <si>
    <t>John Carroll University</t>
  </si>
  <si>
    <t>062976</t>
  </si>
  <si>
    <t>Kent State University</t>
  </si>
  <si>
    <t>063784</t>
  </si>
  <si>
    <t>Kenyon College</t>
  </si>
  <si>
    <t>063792</t>
  </si>
  <si>
    <t>Lake Erie College</t>
  </si>
  <si>
    <t>063347</t>
  </si>
  <si>
    <t>Lakeland Community College</t>
  </si>
  <si>
    <t>063297</t>
  </si>
  <si>
    <t>Lorain Co Community College</t>
  </si>
  <si>
    <t>111476</t>
  </si>
  <si>
    <t>Lourdes University</t>
  </si>
  <si>
    <t>063800</t>
  </si>
  <si>
    <t>Malone University</t>
  </si>
  <si>
    <t>063818</t>
  </si>
  <si>
    <t>Marietta College</t>
  </si>
  <si>
    <t>064527</t>
  </si>
  <si>
    <t>Marion Technical College</t>
  </si>
  <si>
    <t>062984</t>
  </si>
  <si>
    <t>Miami University</t>
  </si>
  <si>
    <t>068247</t>
  </si>
  <si>
    <t>Mount Vernon Nazarene Univ</t>
  </si>
  <si>
    <t>063842</t>
  </si>
  <si>
    <t>Muskingum University</t>
  </si>
  <si>
    <t>063354</t>
  </si>
  <si>
    <t>North Central State College</t>
  </si>
  <si>
    <t>063313</t>
  </si>
  <si>
    <t>Northwest State Community Coll</t>
  </si>
  <si>
    <t>063859</t>
  </si>
  <si>
    <t>Notre Dame College</t>
  </si>
  <si>
    <t>113761</t>
  </si>
  <si>
    <t>Ohio Christian University</t>
  </si>
  <si>
    <t>063677</t>
  </si>
  <si>
    <t>Ohio Dominican University</t>
  </si>
  <si>
    <t>063875</t>
  </si>
  <si>
    <t>Ohio Northern University</t>
  </si>
  <si>
    <t>063214</t>
  </si>
  <si>
    <t>Ohio State University, The</t>
  </si>
  <si>
    <t>063024</t>
  </si>
  <si>
    <t>Ohio University</t>
  </si>
  <si>
    <t>063891</t>
  </si>
  <si>
    <t>Otterbein University</t>
  </si>
  <si>
    <t>074864</t>
  </si>
  <si>
    <t>Owens State Community College</t>
  </si>
  <si>
    <t>070581</t>
  </si>
  <si>
    <t>Rio Grande Community College</t>
  </si>
  <si>
    <t>063321</t>
  </si>
  <si>
    <t>Shawnee State University</t>
  </si>
  <si>
    <t>063362</t>
  </si>
  <si>
    <t>Sinclair Community College</t>
  </si>
  <si>
    <t>067694</t>
  </si>
  <si>
    <t>Southern St Community Col</t>
  </si>
  <si>
    <t>063420</t>
  </si>
  <si>
    <t>Stark State College</t>
  </si>
  <si>
    <t>063438</t>
  </si>
  <si>
    <t>Terra State Community College</t>
  </si>
  <si>
    <t>113464</t>
  </si>
  <si>
    <t>Tiffin University</t>
  </si>
  <si>
    <t>118000</t>
  </si>
  <si>
    <t>Univ Of Northwestern Ohio</t>
  </si>
  <si>
    <t>062869</t>
  </si>
  <si>
    <t>University Of Akron</t>
  </si>
  <si>
    <t>062927</t>
  </si>
  <si>
    <t>University Of Cincinnati</t>
  </si>
  <si>
    <t>063743</t>
  </si>
  <si>
    <t>University Of Findlay</t>
  </si>
  <si>
    <t>063834</t>
  </si>
  <si>
    <t>University of Mount Union</t>
  </si>
  <si>
    <t>063099</t>
  </si>
  <si>
    <t>University Of Toledo</t>
  </si>
  <si>
    <t>063958</t>
  </si>
  <si>
    <t>Urbana University</t>
  </si>
  <si>
    <t>063974</t>
  </si>
  <si>
    <t>Walsh University</t>
  </si>
  <si>
    <t>064345</t>
  </si>
  <si>
    <t>Washington State Comm College</t>
  </si>
  <si>
    <t>064006</t>
  </si>
  <si>
    <t>Wilberforce University</t>
  </si>
  <si>
    <t>064022</t>
  </si>
  <si>
    <t>Wittenberg University</t>
  </si>
  <si>
    <t>063123</t>
  </si>
  <si>
    <t>Wright State University</t>
  </si>
  <si>
    <t>063156</t>
  </si>
  <si>
    <t>Youngstown State University</t>
  </si>
  <si>
    <t>063289</t>
  </si>
  <si>
    <t>Zane State</t>
  </si>
  <si>
    <t>Total</t>
  </si>
  <si>
    <t>Net Position</t>
  </si>
  <si>
    <t>College</t>
  </si>
  <si>
    <t>Aultman College</t>
  </si>
  <si>
    <t>Cincinnati Christian University</t>
  </si>
  <si>
    <t>Eastern Gateway Community College</t>
  </si>
  <si>
    <t>005600</t>
  </si>
  <si>
    <t>GOOD SAMARITAN COLLEGE OF NURSING &amp; HEALTH SCIENCE</t>
  </si>
  <si>
    <t>Mount Vernon Nazarene University</t>
  </si>
  <si>
    <t>Southern State Community College</t>
  </si>
  <si>
    <t>Stark State College of Technology</t>
  </si>
  <si>
    <t>Zane State College</t>
  </si>
  <si>
    <t>Washington State Community College</t>
  </si>
  <si>
    <t>For FY16</t>
  </si>
  <si>
    <t>For FY17</t>
  </si>
  <si>
    <t>For FY18</t>
  </si>
  <si>
    <t>136317</t>
  </si>
  <si>
    <t>God's Bible Schl &amp; College</t>
  </si>
  <si>
    <t>Repaid by check</t>
  </si>
  <si>
    <t>FY19 Calculated Amount of Payment</t>
  </si>
  <si>
    <t>John Callrol University</t>
  </si>
  <si>
    <t>64527</t>
  </si>
  <si>
    <t xml:space="preserve">Marion Technical College </t>
  </si>
  <si>
    <t>Eastern Gateway Community School</t>
  </si>
  <si>
    <t>University of Findlay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</si>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</sst>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0" fillId="0" borderId="0" xfId="0" applyNumberFormat="1" applyFont="1"/>
    <xf numFmtId="164" fontId="1" fillId="0" borderId="0" xfId="0" applyNumberFormat="1" applyFont="1"/>
    <xf numFmtId="0" fontId="0" fillId="0" borderId="0" xfId="0" applyFont="1"/>
    <xf numFmtId="0" fontId="1" fillId="3" borderId="1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64" fontId="1" fillId="3" borderId="1" xfId="0" applyNumberFormat="1" applyFont="1" applyFill="1" applyBorder="1"/>
    <xf numFmtId="14" fontId="1" fillId="3" borderId="6" xfId="0" applyNumberFormat="1" applyFont="1" applyFill="1" applyBorder="1" applyAlignment="1">
      <alignment horizontal="right" vertical="center"/>
    </xf>
    <xf numFmtId="14" fontId="1" fillId="3" borderId="3" xfId="0" applyNumberFormat="1" applyFont="1" applyFill="1" applyBorder="1" applyAlignment="1">
      <alignment horizontal="right" vertical="center"/>
    </xf>
    <xf numFmtId="14" fontId="1" fillId="3" borderId="1" xfId="0" applyNumberFormat="1" applyFont="1" applyFill="1" applyBorder="1" applyAlignment="1">
      <alignment horizontal="right" vertical="center"/>
    </xf>
    <xf numFmtId="14" fontId="1" fillId="3" borderId="8" xfId="0" applyNumberFormat="1" applyFont="1" applyFill="1" applyBorder="1" applyAlignment="1">
      <alignment horizontal="right" vertical="center"/>
    </xf>
    <xf numFmtId="0" fontId="1" fillId="3" borderId="7" xfId="0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1" fillId="3" borderId="4" xfId="0" applyFont="1" applyFill="1" applyBorder="1"/>
    <xf numFmtId="14" fontId="1" fillId="3" borderId="9" xfId="0" applyNumberFormat="1" applyFont="1" applyFill="1" applyBorder="1" applyAlignment="1">
      <alignment horizontal="right" vertical="center"/>
    </xf>
    <xf numFmtId="14" fontId="1" fillId="3" borderId="4" xfId="0" applyNumberFormat="1" applyFont="1" applyFill="1" applyBorder="1" applyAlignment="1">
      <alignment horizontal="right" vertical="center"/>
    </xf>
    <xf numFmtId="164" fontId="0" fillId="0" borderId="4" xfId="0" applyNumberFormat="1" applyBorder="1"/>
    <xf numFmtId="14" fontId="1" fillId="3" borderId="9" xfId="0" applyNumberFormat="1" applyFont="1" applyFill="1" applyBorder="1"/>
    <xf numFmtId="14" fontId="1" fillId="3" borderId="4" xfId="0" applyNumberFormat="1" applyFont="1" applyFill="1" applyBorder="1"/>
    <xf numFmtId="14" fontId="1" fillId="3" borderId="2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/>
    <xf numFmtId="164" fontId="1" fillId="3" borderId="4" xfId="0" applyNumberFormat="1" applyFont="1" applyFill="1" applyBorder="1" applyAlignment="1">
      <alignment horizontal="right"/>
    </xf>
    <xf numFmtId="0" fontId="0" fillId="0" borderId="0" xfId="0" applyBorder="1"/>
    <xf numFmtId="164" fontId="0" fillId="0" borderId="1" xfId="0" applyNumberFormat="1" applyFont="1" applyFill="1" applyBorder="1"/>
    <xf numFmtId="14" fontId="1" fillId="3" borderId="5" xfId="0" applyNumberFormat="1" applyFont="1" applyFill="1" applyBorder="1" applyAlignment="1">
      <alignment horizontal="right" vertical="center"/>
    </xf>
    <xf numFmtId="14" fontId="1" fillId="3" borderId="7" xfId="0" applyNumberFormat="1" applyFont="1" applyFill="1" applyBorder="1" applyAlignment="1">
      <alignment horizontal="right" vertical="center"/>
    </xf>
    <xf numFmtId="164" fontId="0" fillId="0" borderId="4" xfId="0" applyNumberFormat="1" applyFont="1" applyBorder="1"/>
    <xf numFmtId="164" fontId="1" fillId="3" borderId="9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Font="1" applyBorder="1"/>
    <xf numFmtId="164" fontId="1" fillId="0" borderId="4" xfId="0" applyNumberFormat="1" applyFont="1" applyFill="1" applyBorder="1" applyAlignment="1">
      <alignment horizontal="right"/>
    </xf>
    <xf numFmtId="49" fontId="0" fillId="0" borderId="4" xfId="0" applyNumberFormat="1" applyFont="1" applyFill="1" applyBorder="1"/>
    <xf numFmtId="164" fontId="0" fillId="0" borderId="4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49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ont="1" applyFill="1"/>
    <xf numFmtId="0" fontId="0" fillId="0" borderId="1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1" fillId="0" borderId="1" xfId="0" applyFont="1" applyFill="1" applyBorder="1"/>
    <xf numFmtId="164" fontId="0" fillId="0" borderId="1" xfId="0" applyNumberFormat="1" applyFill="1" applyBorder="1"/>
    <xf numFmtId="4" fontId="1" fillId="3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X73"/>
  <sheetViews>
    <sheetView tabSelected="1"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U74" sqref="U74"/>
    </sheetView>
  </sheetViews>
  <sheetFormatPr defaultRowHeight="15" x14ac:dyDescent="0.25"/>
  <cols>
    <col min="1" max="1" width="7.7109375" style="47" bestFit="1" customWidth="1"/>
    <col min="2" max="2" width="30.7109375" bestFit="1" customWidth="1"/>
    <col min="3" max="5" width="14.85546875" style="48" bestFit="1" customWidth="1"/>
    <col min="6" max="6" width="14.85546875" style="48" customWidth="1"/>
    <col min="7" max="7" width="16" style="8" bestFit="1" customWidth="1"/>
    <col min="8" max="9" width="13.5703125" style="2" bestFit="1" customWidth="1"/>
    <col min="10" max="10" width="14.85546875" style="2" bestFit="1" customWidth="1"/>
    <col min="11" max="11" width="12" style="2" bestFit="1" customWidth="1"/>
    <col min="12" max="13" width="13.5703125" style="2" bestFit="1" customWidth="1"/>
    <col min="14" max="14" width="14.85546875" style="2" bestFit="1" customWidth="1"/>
    <col min="15" max="15" width="13.5703125" style="2" bestFit="1" customWidth="1"/>
    <col min="16" max="16" width="14.85546875" style="2" bestFit="1" customWidth="1"/>
    <col min="17" max="17" width="13.5703125" style="2" bestFit="1" customWidth="1"/>
    <col min="18" max="19" width="14.85546875" style="2" bestFit="1" customWidth="1"/>
    <col min="20" max="21" width="14.85546875" style="48" customWidth="1"/>
    <col min="22" max="22" width="16" style="8" bestFit="1" customWidth="1"/>
    <col min="23" max="23" width="10.140625" style="8" customWidth="1"/>
    <col min="24" max="24" width="14" style="2" bestFit="1" customWidth="1"/>
  </cols>
  <sheetData>
    <row r="1" spans="1:24" s="40" customFormat="1" ht="60" x14ac:dyDescent="0.25">
      <c r="A1" s="37" t="s">
        <v>0</v>
      </c>
      <c r="B1" s="37" t="s">
        <v>1</v>
      </c>
      <c r="C1" s="38" t="s">
        <v>2</v>
      </c>
      <c r="D1" s="38" t="s">
        <v>3</v>
      </c>
      <c r="E1" s="38" t="s">
        <v>4</v>
      </c>
      <c r="F1" s="38" t="s">
        <v>168</v>
      </c>
      <c r="G1" s="38" t="s">
        <v>5</v>
      </c>
      <c r="H1" s="39">
        <v>42481</v>
      </c>
      <c r="I1" s="39">
        <v>42580</v>
      </c>
      <c r="J1" s="39">
        <v>42593</v>
      </c>
      <c r="K1" s="39">
        <v>42709</v>
      </c>
      <c r="L1" s="39">
        <v>42723</v>
      </c>
      <c r="M1" s="39">
        <v>42811</v>
      </c>
      <c r="N1" s="39">
        <v>42851</v>
      </c>
      <c r="O1" s="39">
        <v>42881</v>
      </c>
      <c r="P1" s="39">
        <v>42948</v>
      </c>
      <c r="Q1" s="39">
        <v>43069</v>
      </c>
      <c r="R1" s="39">
        <v>43131</v>
      </c>
      <c r="S1" s="39">
        <v>43308</v>
      </c>
      <c r="T1" s="39">
        <v>43496</v>
      </c>
      <c r="U1" s="39">
        <v>43677</v>
      </c>
      <c r="V1" s="38" t="s">
        <v>6</v>
      </c>
      <c r="W1" s="38" t="s">
        <v>167</v>
      </c>
      <c r="X1" s="38" t="s">
        <v>150</v>
      </c>
    </row>
    <row r="2" spans="1:24" x14ac:dyDescent="0.25">
      <c r="A2" s="50" t="s">
        <v>7</v>
      </c>
      <c r="B2" s="3" t="s">
        <v>8</v>
      </c>
      <c r="C2" s="54">
        <v>146459.18</v>
      </c>
      <c r="D2" s="54">
        <v>223809.5</v>
      </c>
      <c r="E2" s="54">
        <v>283673.68</v>
      </c>
      <c r="F2" s="54">
        <v>262172.75</v>
      </c>
      <c r="G2" s="6">
        <f>SUM(C2:F2)</f>
        <v>916115.11</v>
      </c>
      <c r="H2" s="4">
        <v>37359.65</v>
      </c>
      <c r="I2" s="4">
        <v>17853.09</v>
      </c>
      <c r="J2" s="4">
        <v>49213.36</v>
      </c>
      <c r="K2" s="4">
        <v>0</v>
      </c>
      <c r="L2" s="4">
        <v>34809.74</v>
      </c>
      <c r="M2" s="4">
        <v>92337.5</v>
      </c>
      <c r="N2" s="4">
        <v>22659</v>
      </c>
      <c r="O2" s="4">
        <v>0</v>
      </c>
      <c r="P2" s="4">
        <v>90138</v>
      </c>
      <c r="Q2" s="4">
        <v>11837.88</v>
      </c>
      <c r="R2" s="4">
        <v>146160.12</v>
      </c>
      <c r="S2" s="4">
        <v>150576.34</v>
      </c>
      <c r="T2" s="54">
        <v>131074.35</v>
      </c>
      <c r="U2" s="54">
        <v>132096.07999999996</v>
      </c>
      <c r="V2" s="6">
        <f>SUM(H2:U2)</f>
        <v>916115.10999999987</v>
      </c>
      <c r="W2" s="31"/>
      <c r="X2" s="4">
        <f>-(V2-G2-W2)</f>
        <v>1.1641532182693481E-10</v>
      </c>
    </row>
    <row r="3" spans="1:24" x14ac:dyDescent="0.25">
      <c r="A3" s="50" t="s">
        <v>9</v>
      </c>
      <c r="B3" s="3" t="s">
        <v>10</v>
      </c>
      <c r="C3" s="54">
        <v>17600</v>
      </c>
      <c r="D3" s="54">
        <v>39100</v>
      </c>
      <c r="E3" s="54">
        <v>31500</v>
      </c>
      <c r="F3" s="54">
        <v>30010</v>
      </c>
      <c r="G3" s="6">
        <f>SUM(C3:F3)</f>
        <v>118210</v>
      </c>
      <c r="H3" s="4">
        <v>0</v>
      </c>
      <c r="I3" s="4">
        <v>0</v>
      </c>
      <c r="J3" s="4">
        <v>32250</v>
      </c>
      <c r="K3" s="4">
        <v>0</v>
      </c>
      <c r="L3" s="4">
        <v>0</v>
      </c>
      <c r="M3" s="4">
        <v>12900</v>
      </c>
      <c r="N3" s="4">
        <v>9200</v>
      </c>
      <c r="O3" s="4">
        <v>0</v>
      </c>
      <c r="P3" s="4">
        <v>2602</v>
      </c>
      <c r="Q3" s="4">
        <v>0</v>
      </c>
      <c r="R3" s="4">
        <v>17348</v>
      </c>
      <c r="S3" s="4">
        <v>13900</v>
      </c>
      <c r="T3" s="54">
        <v>16249</v>
      </c>
      <c r="U3" s="54">
        <v>13761</v>
      </c>
      <c r="V3" s="6">
        <f t="shared" ref="V3:V66" si="0">SUM(H3:U3)</f>
        <v>118210</v>
      </c>
      <c r="W3" s="31"/>
      <c r="X3" s="4">
        <f>-(V3-G3-W3)</f>
        <v>0</v>
      </c>
    </row>
    <row r="4" spans="1:24" x14ac:dyDescent="0.25">
      <c r="A4" s="50" t="s">
        <v>11</v>
      </c>
      <c r="B4" s="3" t="s">
        <v>12</v>
      </c>
      <c r="C4" s="54">
        <v>4733.67</v>
      </c>
      <c r="D4" s="54">
        <v>0</v>
      </c>
      <c r="E4" s="54">
        <v>0</v>
      </c>
      <c r="F4" s="54">
        <v>0</v>
      </c>
      <c r="G4" s="6">
        <f>SUM(C4:F4)</f>
        <v>4733.67</v>
      </c>
      <c r="H4" s="4">
        <v>1387.46</v>
      </c>
      <c r="I4" s="4">
        <v>3346.21</v>
      </c>
      <c r="J4" s="4">
        <v>0</v>
      </c>
      <c r="K4" s="4">
        <v>47.09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54">
        <v>0</v>
      </c>
      <c r="U4" s="54">
        <v>0</v>
      </c>
      <c r="V4" s="6">
        <f t="shared" si="0"/>
        <v>4780.76</v>
      </c>
      <c r="W4" s="31">
        <v>47</v>
      </c>
      <c r="X4" s="4">
        <f>-(V4-G4-W4)</f>
        <v>-9.0000000000145519E-2</v>
      </c>
    </row>
    <row r="5" spans="1:24" x14ac:dyDescent="0.25">
      <c r="A5" s="50" t="s">
        <v>13</v>
      </c>
      <c r="B5" s="3" t="s">
        <v>14</v>
      </c>
      <c r="C5" s="54">
        <v>195797.23</v>
      </c>
      <c r="D5" s="54">
        <v>196870.8</v>
      </c>
      <c r="E5" s="54">
        <v>195889.38</v>
      </c>
      <c r="F5" s="54">
        <v>193824.9</v>
      </c>
      <c r="G5" s="6">
        <f>SUM(C5:F5)</f>
        <v>782382.31</v>
      </c>
      <c r="H5" s="4">
        <v>45949.96</v>
      </c>
      <c r="I5" s="4">
        <v>67986.289999999994</v>
      </c>
      <c r="J5" s="4">
        <v>33095.42</v>
      </c>
      <c r="K5" s="4">
        <v>0</v>
      </c>
      <c r="L5" s="4">
        <v>49132.85</v>
      </c>
      <c r="M5" s="4">
        <v>373.5</v>
      </c>
      <c r="N5" s="4">
        <v>19920</v>
      </c>
      <c r="O5" s="4">
        <v>0</v>
      </c>
      <c r="P5" s="4">
        <v>73705.52</v>
      </c>
      <c r="Q5" s="4">
        <v>124878.19</v>
      </c>
      <c r="R5" s="4">
        <v>116679.78</v>
      </c>
      <c r="S5" s="4">
        <v>58271.19</v>
      </c>
      <c r="T5" s="54">
        <v>106580.82</v>
      </c>
      <c r="U5" s="54">
        <v>85808.790000000037</v>
      </c>
      <c r="V5" s="6">
        <f t="shared" si="0"/>
        <v>782382.31</v>
      </c>
      <c r="W5" s="31"/>
      <c r="X5" s="4">
        <f>-(V5-G5-W5)</f>
        <v>0</v>
      </c>
    </row>
    <row r="6" spans="1:24" x14ac:dyDescent="0.25">
      <c r="A6" s="50" t="s">
        <v>15</v>
      </c>
      <c r="B6" s="3" t="s">
        <v>16</v>
      </c>
      <c r="C6" s="54">
        <v>38726.82</v>
      </c>
      <c r="D6" s="54">
        <v>12240</v>
      </c>
      <c r="E6" s="54">
        <v>32130</v>
      </c>
      <c r="F6" s="54">
        <v>21488</v>
      </c>
      <c r="G6" s="6">
        <f>SUM(C6:F6)</f>
        <v>104584.82</v>
      </c>
      <c r="H6" s="4">
        <v>0.95</v>
      </c>
      <c r="I6" s="4">
        <v>0</v>
      </c>
      <c r="J6" s="4">
        <v>32624.880000000001</v>
      </c>
      <c r="K6" s="4">
        <v>0</v>
      </c>
      <c r="L6" s="4">
        <v>10875.27</v>
      </c>
      <c r="M6" s="4">
        <v>46.74</v>
      </c>
      <c r="N6" s="4">
        <v>0</v>
      </c>
      <c r="O6" s="4">
        <v>4627.26</v>
      </c>
      <c r="P6" s="4">
        <v>3280</v>
      </c>
      <c r="Q6" s="4">
        <v>4286</v>
      </c>
      <c r="R6" s="4">
        <v>7803</v>
      </c>
      <c r="S6" s="4">
        <v>6885</v>
      </c>
      <c r="T6" s="54">
        <v>0</v>
      </c>
      <c r="U6" s="54">
        <v>34155.72</v>
      </c>
      <c r="V6" s="6">
        <f t="shared" si="0"/>
        <v>104584.82</v>
      </c>
      <c r="W6" s="31"/>
      <c r="X6" s="4">
        <f>-(V6-G6-W6)</f>
        <v>0</v>
      </c>
    </row>
    <row r="7" spans="1:24" x14ac:dyDescent="0.25">
      <c r="A7" s="50" t="s">
        <v>17</v>
      </c>
      <c r="B7" s="3" t="s">
        <v>18</v>
      </c>
      <c r="C7" s="54">
        <v>1532453.7</v>
      </c>
      <c r="D7" s="54">
        <v>1681934.3</v>
      </c>
      <c r="E7" s="54">
        <v>1717983.84</v>
      </c>
      <c r="F7" s="54">
        <v>1786858.32</v>
      </c>
      <c r="G7" s="6">
        <f>SUM(C7:F7)</f>
        <v>6719230.1600000001</v>
      </c>
      <c r="H7" s="4">
        <v>3766.17</v>
      </c>
      <c r="I7" s="4">
        <v>598581.53</v>
      </c>
      <c r="J7" s="4">
        <v>552755</v>
      </c>
      <c r="K7" s="4">
        <v>0</v>
      </c>
      <c r="L7" s="4">
        <v>395087.7</v>
      </c>
      <c r="M7" s="4">
        <v>282190.75</v>
      </c>
      <c r="N7" s="4">
        <v>501115.02</v>
      </c>
      <c r="O7" s="4">
        <v>33702.42</v>
      </c>
      <c r="P7" s="4">
        <v>726127.31</v>
      </c>
      <c r="Q7" s="4">
        <v>4161.3999999999996</v>
      </c>
      <c r="R7" s="4">
        <v>840489.36</v>
      </c>
      <c r="S7" s="4">
        <v>1006536.68</v>
      </c>
      <c r="T7" s="54">
        <v>906600.68</v>
      </c>
      <c r="U7" s="54">
        <v>868116.1400000006</v>
      </c>
      <c r="V7" s="6">
        <f t="shared" si="0"/>
        <v>6719230.1600000001</v>
      </c>
      <c r="W7" s="31"/>
      <c r="X7" s="4">
        <f>-(V7-G7-W7)</f>
        <v>0</v>
      </c>
    </row>
    <row r="8" spans="1:24" x14ac:dyDescent="0.25">
      <c r="A8" s="50" t="s">
        <v>19</v>
      </c>
      <c r="B8" s="3" t="s">
        <v>20</v>
      </c>
      <c r="C8" s="54">
        <v>3917.52</v>
      </c>
      <c r="D8" s="54">
        <v>0</v>
      </c>
      <c r="E8" s="54">
        <v>7981.44</v>
      </c>
      <c r="F8" s="54">
        <v>0</v>
      </c>
      <c r="G8" s="6">
        <f>SUM(C8:F8)</f>
        <v>11898.96</v>
      </c>
      <c r="H8" s="4">
        <v>0</v>
      </c>
      <c r="I8" s="4">
        <v>0</v>
      </c>
      <c r="J8" s="4">
        <v>2938.14</v>
      </c>
      <c r="K8" s="4">
        <v>0</v>
      </c>
      <c r="L8" s="4">
        <v>4896.8999999999996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2068.56</v>
      </c>
      <c r="S8" s="4">
        <v>1995.36</v>
      </c>
      <c r="T8" s="54">
        <v>0</v>
      </c>
      <c r="U8" s="54">
        <v>0</v>
      </c>
      <c r="V8" s="6">
        <f t="shared" si="0"/>
        <v>11898.96</v>
      </c>
      <c r="W8" s="31"/>
      <c r="X8" s="4">
        <f>-(V8-G8-W8)</f>
        <v>0</v>
      </c>
    </row>
    <row r="9" spans="1:24" x14ac:dyDescent="0.25">
      <c r="A9" s="50" t="s">
        <v>21</v>
      </c>
      <c r="B9" s="3" t="s">
        <v>22</v>
      </c>
      <c r="C9" s="54">
        <v>0</v>
      </c>
      <c r="D9" s="54">
        <v>10790</v>
      </c>
      <c r="E9" s="54">
        <v>21117.56</v>
      </c>
      <c r="F9" s="54">
        <v>19153.25</v>
      </c>
      <c r="G9" s="6">
        <f>SUM(C9:F9)</f>
        <v>51060.81</v>
      </c>
      <c r="H9" s="4">
        <v>2448.46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1494</v>
      </c>
      <c r="P9" s="4">
        <v>6847.54</v>
      </c>
      <c r="Q9" s="4">
        <v>0</v>
      </c>
      <c r="R9" s="4">
        <v>13967.52</v>
      </c>
      <c r="S9" s="4">
        <v>7150.04</v>
      </c>
      <c r="T9" s="54">
        <v>10326.1</v>
      </c>
      <c r="U9" s="54">
        <v>8827.1499999999942</v>
      </c>
      <c r="V9" s="6">
        <f t="shared" si="0"/>
        <v>51060.81</v>
      </c>
      <c r="W9" s="31"/>
      <c r="X9" s="4">
        <f>-(V9-G9-W9)</f>
        <v>0</v>
      </c>
    </row>
    <row r="10" spans="1:24" x14ac:dyDescent="0.25">
      <c r="A10" s="50" t="s">
        <v>23</v>
      </c>
      <c r="B10" s="3" t="s">
        <v>24</v>
      </c>
      <c r="C10" s="54">
        <v>101377.73</v>
      </c>
      <c r="D10" s="54">
        <v>134113</v>
      </c>
      <c r="E10" s="54">
        <v>173853.18</v>
      </c>
      <c r="F10" s="54">
        <v>82998.33</v>
      </c>
      <c r="G10" s="6">
        <f>SUM(C10:F10)</f>
        <v>492342.24</v>
      </c>
      <c r="H10" s="4">
        <v>24256.59</v>
      </c>
      <c r="I10" s="4">
        <v>33783.54</v>
      </c>
      <c r="J10" s="4">
        <v>25329.02</v>
      </c>
      <c r="K10" s="4">
        <v>0</v>
      </c>
      <c r="L10" s="4">
        <v>20946.72</v>
      </c>
      <c r="M10" s="4">
        <v>38110</v>
      </c>
      <c r="N10" s="4">
        <v>30515.5</v>
      </c>
      <c r="O10" s="4">
        <v>0</v>
      </c>
      <c r="P10" s="4">
        <v>65074.5</v>
      </c>
      <c r="Q10" s="4">
        <v>0</v>
      </c>
      <c r="R10" s="4">
        <v>94233.38</v>
      </c>
      <c r="S10" s="4">
        <v>77094.66</v>
      </c>
      <c r="T10" s="54">
        <v>14408.31</v>
      </c>
      <c r="U10" s="54">
        <v>68590.020000000019</v>
      </c>
      <c r="V10" s="6">
        <f t="shared" si="0"/>
        <v>492342.24000000005</v>
      </c>
      <c r="W10" s="31"/>
      <c r="X10" s="4">
        <f>-(V10-G10-W10)</f>
        <v>-5.8207660913467407E-11</v>
      </c>
    </row>
    <row r="11" spans="1:24" x14ac:dyDescent="0.25">
      <c r="A11" s="50" t="s">
        <v>25</v>
      </c>
      <c r="B11" s="3" t="s">
        <v>26</v>
      </c>
      <c r="C11" s="54">
        <v>775362.76</v>
      </c>
      <c r="D11" s="54">
        <v>1044903.6</v>
      </c>
      <c r="E11" s="54">
        <v>1144141.51</v>
      </c>
      <c r="F11" s="54">
        <v>1270075</v>
      </c>
      <c r="G11" s="6">
        <f>SUM(C11:F11)</f>
        <v>4234482.87</v>
      </c>
      <c r="H11" s="4">
        <v>166395.57999999999</v>
      </c>
      <c r="I11" s="4">
        <v>269842.01</v>
      </c>
      <c r="J11" s="4">
        <v>201840.52</v>
      </c>
      <c r="K11" s="4">
        <v>0</v>
      </c>
      <c r="L11" s="4">
        <v>0</v>
      </c>
      <c r="M11" s="4">
        <v>219244.5</v>
      </c>
      <c r="N11" s="4">
        <v>220927.33</v>
      </c>
      <c r="O11" s="4">
        <v>13008.17</v>
      </c>
      <c r="P11" s="4">
        <v>631326.42000000004</v>
      </c>
      <c r="Q11" s="4">
        <v>101606.89</v>
      </c>
      <c r="R11" s="4">
        <v>534380.24</v>
      </c>
      <c r="S11" s="4">
        <v>607925.15</v>
      </c>
      <c r="T11" s="54">
        <v>574185.52</v>
      </c>
      <c r="U11" s="54">
        <v>693800.54</v>
      </c>
      <c r="V11" s="6">
        <f t="shared" si="0"/>
        <v>4234482.8699999992</v>
      </c>
      <c r="W11" s="31"/>
      <c r="X11" s="4">
        <f>-(V11-G11-W11)</f>
        <v>9.3132257461547852E-10</v>
      </c>
    </row>
    <row r="12" spans="1:24" x14ac:dyDescent="0.25">
      <c r="A12" s="50" t="s">
        <v>27</v>
      </c>
      <c r="B12" s="3" t="s">
        <v>28</v>
      </c>
      <c r="C12" s="54">
        <v>0</v>
      </c>
      <c r="D12" s="54">
        <v>12284</v>
      </c>
      <c r="E12" s="54">
        <v>7482.6</v>
      </c>
      <c r="F12" s="54">
        <v>2748.18</v>
      </c>
      <c r="G12" s="6">
        <f>SUM(C12:F12)</f>
        <v>22514.78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8300</v>
      </c>
      <c r="Q12" s="4">
        <v>3984</v>
      </c>
      <c r="R12" s="4">
        <v>2826.76</v>
      </c>
      <c r="S12" s="4">
        <v>0</v>
      </c>
      <c r="T12" s="54">
        <v>0</v>
      </c>
      <c r="U12" s="54">
        <v>7404.0199999999986</v>
      </c>
      <c r="V12" s="6">
        <f t="shared" si="0"/>
        <v>22514.78</v>
      </c>
      <c r="W12" s="31"/>
      <c r="X12" s="4">
        <f>-(V12-G12-W12)</f>
        <v>0</v>
      </c>
    </row>
    <row r="13" spans="1:24" x14ac:dyDescent="0.25">
      <c r="A13" s="50" t="s">
        <v>29</v>
      </c>
      <c r="B13" s="3" t="s">
        <v>30</v>
      </c>
      <c r="C13" s="54">
        <v>356617.02</v>
      </c>
      <c r="D13" s="54">
        <v>446872</v>
      </c>
      <c r="E13" s="54">
        <v>309696.5</v>
      </c>
      <c r="F13" s="54">
        <v>235085.49</v>
      </c>
      <c r="G13" s="6">
        <f>SUM(C13:F13)</f>
        <v>1348271.01</v>
      </c>
      <c r="H13" s="4">
        <v>92327.09</v>
      </c>
      <c r="I13" s="4">
        <v>46541.11</v>
      </c>
      <c r="J13" s="4">
        <v>146590.76</v>
      </c>
      <c r="K13" s="4">
        <v>0</v>
      </c>
      <c r="L13" s="4">
        <v>62670.1</v>
      </c>
      <c r="M13" s="4">
        <v>158945</v>
      </c>
      <c r="N13" s="4">
        <v>97608</v>
      </c>
      <c r="O13" s="4">
        <v>0</v>
      </c>
      <c r="P13" s="4">
        <v>174217</v>
      </c>
      <c r="Q13" s="4">
        <v>0</v>
      </c>
      <c r="R13" s="4">
        <v>172891.58</v>
      </c>
      <c r="S13" s="4">
        <v>29326.99</v>
      </c>
      <c r="T13" s="54">
        <v>258978.27</v>
      </c>
      <c r="U13" s="54">
        <v>108175.1100000001</v>
      </c>
      <c r="V13" s="6">
        <f t="shared" si="0"/>
        <v>1348271.01</v>
      </c>
      <c r="W13" s="31"/>
      <c r="X13" s="4">
        <f>-(V13-G13-W13)</f>
        <v>0</v>
      </c>
    </row>
    <row r="14" spans="1:24" x14ac:dyDescent="0.25">
      <c r="A14" s="50" t="s">
        <v>31</v>
      </c>
      <c r="B14" s="3" t="s">
        <v>32</v>
      </c>
      <c r="C14" s="54">
        <v>14504.97</v>
      </c>
      <c r="D14" s="54">
        <v>21817.5</v>
      </c>
      <c r="E14" s="54">
        <v>7482.6</v>
      </c>
      <c r="F14" s="54">
        <v>4746.8100000000004</v>
      </c>
      <c r="G14" s="6">
        <f>SUM(C14:F14)</f>
        <v>48551.88</v>
      </c>
      <c r="H14" s="4">
        <v>5094.57</v>
      </c>
      <c r="I14" s="4">
        <v>0</v>
      </c>
      <c r="J14" s="4">
        <v>10543.51</v>
      </c>
      <c r="K14" s="4">
        <v>0</v>
      </c>
      <c r="L14" s="4">
        <v>6681.71</v>
      </c>
      <c r="M14" s="4">
        <v>10084.5</v>
      </c>
      <c r="N14" s="4">
        <v>3984</v>
      </c>
      <c r="O14" s="4">
        <v>0</v>
      </c>
      <c r="P14" s="4">
        <v>5478</v>
      </c>
      <c r="Q14" s="4">
        <v>0</v>
      </c>
      <c r="R14" s="4">
        <v>159.06</v>
      </c>
      <c r="S14" s="4">
        <v>3990.72</v>
      </c>
      <c r="T14" s="54">
        <v>0</v>
      </c>
      <c r="U14" s="54">
        <v>2535.8099999999977</v>
      </c>
      <c r="V14" s="6">
        <f t="shared" si="0"/>
        <v>48551.88</v>
      </c>
      <c r="W14" s="31"/>
      <c r="X14" s="4">
        <f>-(V14-G14-W14)</f>
        <v>0</v>
      </c>
    </row>
    <row r="15" spans="1:24" x14ac:dyDescent="0.25">
      <c r="A15" s="50" t="s">
        <v>33</v>
      </c>
      <c r="B15" s="3" t="s">
        <v>34</v>
      </c>
      <c r="C15" s="54">
        <v>456440</v>
      </c>
      <c r="D15" s="54">
        <v>613285.21</v>
      </c>
      <c r="E15" s="54">
        <v>770895.68</v>
      </c>
      <c r="F15" s="54">
        <v>573642.59</v>
      </c>
      <c r="G15" s="6">
        <f>SUM(C15:F15)</f>
        <v>2414263.48</v>
      </c>
      <c r="H15" s="4">
        <v>812.34</v>
      </c>
      <c r="I15" s="4">
        <v>1827.66</v>
      </c>
      <c r="J15" s="4">
        <v>353190</v>
      </c>
      <c r="K15" s="4">
        <v>0</v>
      </c>
      <c r="L15" s="4">
        <v>118610</v>
      </c>
      <c r="M15" s="4">
        <v>59540.639999999999</v>
      </c>
      <c r="N15" s="4">
        <v>39086.6</v>
      </c>
      <c r="O15" s="4">
        <v>111318.39999999999</v>
      </c>
      <c r="P15" s="4">
        <v>9529.86</v>
      </c>
      <c r="Q15" s="4">
        <v>363137.34</v>
      </c>
      <c r="R15" s="4">
        <v>286307.25</v>
      </c>
      <c r="S15" s="4">
        <v>404386.05</v>
      </c>
      <c r="T15" s="54">
        <v>309069.09999999998</v>
      </c>
      <c r="U15" s="54">
        <v>357448.24</v>
      </c>
      <c r="V15" s="6">
        <f t="shared" si="0"/>
        <v>2414263.4800000004</v>
      </c>
      <c r="W15" s="31"/>
      <c r="X15" s="4">
        <f>-(V15-G15-W15)</f>
        <v>-4.6566128730773926E-10</v>
      </c>
    </row>
    <row r="16" spans="1:24" x14ac:dyDescent="0.25">
      <c r="A16" s="50" t="s">
        <v>35</v>
      </c>
      <c r="B16" s="3" t="s">
        <v>36</v>
      </c>
      <c r="C16" s="54">
        <v>683488.12</v>
      </c>
      <c r="D16" s="54">
        <v>766160.75</v>
      </c>
      <c r="E16" s="54">
        <v>799615.6</v>
      </c>
      <c r="F16" s="54">
        <v>903364.85</v>
      </c>
      <c r="G16" s="6">
        <f>SUM(C16:F16)</f>
        <v>3152629.3200000003</v>
      </c>
      <c r="H16" s="4">
        <v>10663.44</v>
      </c>
      <c r="I16" s="4">
        <v>282155.71000000002</v>
      </c>
      <c r="J16" s="4">
        <v>211312.42</v>
      </c>
      <c r="K16" s="4">
        <v>0</v>
      </c>
      <c r="L16" s="4">
        <v>168446.24</v>
      </c>
      <c r="M16" s="4">
        <v>199650.5</v>
      </c>
      <c r="N16" s="4">
        <v>73332.58</v>
      </c>
      <c r="O16" s="4">
        <v>205.42</v>
      </c>
      <c r="P16" s="4">
        <v>481414</v>
      </c>
      <c r="Q16" s="4">
        <v>5204.5600000000004</v>
      </c>
      <c r="R16" s="4">
        <v>311173.92</v>
      </c>
      <c r="S16" s="4">
        <v>338399.09</v>
      </c>
      <c r="T16" s="54">
        <v>452491.39</v>
      </c>
      <c r="U16" s="54">
        <v>618180.04999999981</v>
      </c>
      <c r="V16" s="6">
        <f t="shared" si="0"/>
        <v>3152629.32</v>
      </c>
      <c r="W16" s="31"/>
      <c r="X16" s="4">
        <f>-(V16-G16-W16)</f>
        <v>4.6566128730773926E-10</v>
      </c>
    </row>
    <row r="17" spans="1:24" x14ac:dyDescent="0.25">
      <c r="A17" s="50" t="s">
        <v>37</v>
      </c>
      <c r="B17" s="3" t="s">
        <v>38</v>
      </c>
      <c r="C17" s="54">
        <v>454612.69</v>
      </c>
      <c r="D17" s="54">
        <v>447506</v>
      </c>
      <c r="E17" s="54">
        <v>566276.38</v>
      </c>
      <c r="F17" s="54">
        <v>473502.25</v>
      </c>
      <c r="G17" s="6">
        <f>SUM(C17:F17)</f>
        <v>1941897.3199999998</v>
      </c>
      <c r="H17" s="4">
        <v>138337.71</v>
      </c>
      <c r="I17" s="4">
        <v>216786.25</v>
      </c>
      <c r="J17" s="4">
        <v>24213.43</v>
      </c>
      <c r="K17" s="4">
        <v>0</v>
      </c>
      <c r="L17" s="4">
        <v>110451.35</v>
      </c>
      <c r="M17" s="4">
        <v>54614</v>
      </c>
      <c r="N17" s="4">
        <v>188244</v>
      </c>
      <c r="O17" s="4">
        <v>0</v>
      </c>
      <c r="P17" s="4">
        <v>0</v>
      </c>
      <c r="Q17" s="4">
        <v>160511.35</v>
      </c>
      <c r="R17" s="4">
        <v>291067.98</v>
      </c>
      <c r="S17" s="4">
        <v>275445.78999999998</v>
      </c>
      <c r="T17" s="54">
        <v>264065.32</v>
      </c>
      <c r="U17" s="54">
        <v>218160.14000000013</v>
      </c>
      <c r="V17" s="6">
        <f t="shared" si="0"/>
        <v>1941897.32</v>
      </c>
      <c r="W17" s="31"/>
      <c r="X17" s="4">
        <f>-(V17-G17-W17)</f>
        <v>-2.3283064365386963E-10</v>
      </c>
    </row>
    <row r="18" spans="1:24" x14ac:dyDescent="0.25">
      <c r="A18" s="50" t="s">
        <v>39</v>
      </c>
      <c r="B18" s="3" t="s">
        <v>40</v>
      </c>
      <c r="C18" s="54">
        <v>979.38</v>
      </c>
      <c r="D18" s="54">
        <v>12948</v>
      </c>
      <c r="E18" s="54">
        <v>0</v>
      </c>
      <c r="F18" s="54">
        <v>0</v>
      </c>
      <c r="G18" s="6">
        <f>SUM(C18:F18)</f>
        <v>13927.38</v>
      </c>
      <c r="H18" s="4">
        <v>979.38</v>
      </c>
      <c r="I18" s="4">
        <v>0</v>
      </c>
      <c r="J18" s="4">
        <v>1591.51</v>
      </c>
      <c r="K18" s="4">
        <v>0</v>
      </c>
      <c r="L18" s="4">
        <v>856.94</v>
      </c>
      <c r="M18" s="4">
        <v>6474</v>
      </c>
      <c r="N18" s="4">
        <v>6474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54">
        <v>0</v>
      </c>
      <c r="U18" s="54">
        <v>0</v>
      </c>
      <c r="V18" s="6">
        <f t="shared" si="0"/>
        <v>16375.83</v>
      </c>
      <c r="W18" s="31">
        <v>2448.4499999999998</v>
      </c>
      <c r="X18" s="4">
        <f>-(V18-G18-W18)</f>
        <v>-9.0949470177292824E-13</v>
      </c>
    </row>
    <row r="19" spans="1:24" x14ac:dyDescent="0.25">
      <c r="A19" s="50" t="s">
        <v>41</v>
      </c>
      <c r="B19" s="3" t="s">
        <v>42</v>
      </c>
      <c r="C19" s="54">
        <v>1593651.6</v>
      </c>
      <c r="D19" s="54">
        <v>3114973.2</v>
      </c>
      <c r="E19" s="54">
        <v>4196440.9400000004</v>
      </c>
      <c r="F19" s="54">
        <v>5201369.37</v>
      </c>
      <c r="G19" s="6">
        <f>SUM(C19:F19)</f>
        <v>14106435.110000003</v>
      </c>
      <c r="H19" s="4">
        <v>40226.29</v>
      </c>
      <c r="I19" s="4">
        <v>513976.95</v>
      </c>
      <c r="J19" s="4">
        <v>702102.87</v>
      </c>
      <c r="K19" s="4">
        <v>0</v>
      </c>
      <c r="L19" s="4">
        <v>411219.67</v>
      </c>
      <c r="M19" s="4">
        <v>605987.06999999995</v>
      </c>
      <c r="N19" s="4">
        <v>714450.13</v>
      </c>
      <c r="O19" s="4">
        <v>49779.55</v>
      </c>
      <c r="P19" s="4">
        <v>1479561.93</v>
      </c>
      <c r="Q19" s="4">
        <v>178815.57</v>
      </c>
      <c r="R19" s="4">
        <v>2241762.67</v>
      </c>
      <c r="S19" s="4">
        <v>1717847.02</v>
      </c>
      <c r="T19" s="54">
        <v>2239143.2999999998</v>
      </c>
      <c r="U19" s="54">
        <v>3211562.09</v>
      </c>
      <c r="V19" s="6">
        <f t="shared" si="0"/>
        <v>14106435.109999999</v>
      </c>
      <c r="W19" s="31"/>
      <c r="X19" s="4">
        <f>-(V19-G19-W19)</f>
        <v>3.7252902984619141E-9</v>
      </c>
    </row>
    <row r="20" spans="1:24" x14ac:dyDescent="0.25">
      <c r="A20" s="50" t="s">
        <v>43</v>
      </c>
      <c r="B20" s="3" t="s">
        <v>44</v>
      </c>
      <c r="C20" s="54">
        <v>2830963.95</v>
      </c>
      <c r="D20" s="54">
        <v>3301421.5</v>
      </c>
      <c r="E20" s="54">
        <v>3588628.88</v>
      </c>
      <c r="F20" s="54">
        <v>3382481.02</v>
      </c>
      <c r="G20" s="6">
        <f>SUM(C20:F20)</f>
        <v>13103495.35</v>
      </c>
      <c r="H20" s="4">
        <v>78592.160000000003</v>
      </c>
      <c r="I20" s="4">
        <v>1203647.8799999999</v>
      </c>
      <c r="J20" s="4">
        <v>898536.23</v>
      </c>
      <c r="K20" s="4">
        <v>0</v>
      </c>
      <c r="L20" s="4">
        <v>692496.75</v>
      </c>
      <c r="M20" s="4">
        <v>502848.5</v>
      </c>
      <c r="N20" s="4">
        <v>1394034.5</v>
      </c>
      <c r="O20" s="4">
        <v>5265</v>
      </c>
      <c r="P20" s="4">
        <v>401086.15</v>
      </c>
      <c r="Q20" s="4">
        <v>969106.09</v>
      </c>
      <c r="R20" s="4">
        <v>3082307.95</v>
      </c>
      <c r="S20" s="4">
        <v>399088.58</v>
      </c>
      <c r="T20" s="54">
        <v>2298109.42</v>
      </c>
      <c r="U20" s="54">
        <v>1178376.1399999987</v>
      </c>
      <c r="V20" s="6">
        <f t="shared" si="0"/>
        <v>13103495.35</v>
      </c>
      <c r="W20" s="31"/>
      <c r="X20" s="4">
        <f>-(V20-G20-W20)</f>
        <v>0</v>
      </c>
    </row>
    <row r="21" spans="1:24" x14ac:dyDescent="0.25">
      <c r="A21" s="50" t="s">
        <v>45</v>
      </c>
      <c r="B21" s="3" t="s">
        <v>46</v>
      </c>
      <c r="C21" s="54">
        <v>0</v>
      </c>
      <c r="D21" s="54">
        <v>8573</v>
      </c>
      <c r="E21" s="54">
        <v>8060</v>
      </c>
      <c r="F21" s="54">
        <v>8327.5</v>
      </c>
      <c r="G21" s="6">
        <f>SUM(C21:F21)</f>
        <v>24960.5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5720</v>
      </c>
      <c r="O21" s="4">
        <v>0</v>
      </c>
      <c r="P21" s="4">
        <v>2730</v>
      </c>
      <c r="Q21" s="4">
        <v>123</v>
      </c>
      <c r="R21" s="4">
        <v>5720</v>
      </c>
      <c r="S21" s="4">
        <v>738</v>
      </c>
      <c r="T21" s="54">
        <v>8327.5</v>
      </c>
      <c r="U21" s="54">
        <v>1602</v>
      </c>
      <c r="V21" s="6">
        <f t="shared" si="0"/>
        <v>24960.5</v>
      </c>
      <c r="W21" s="31"/>
      <c r="X21" s="4">
        <f>-(V21-G21-W21)</f>
        <v>0</v>
      </c>
    </row>
    <row r="22" spans="1:24" x14ac:dyDescent="0.25">
      <c r="A22" s="50" t="s">
        <v>47</v>
      </c>
      <c r="B22" s="3" t="s">
        <v>48</v>
      </c>
      <c r="C22" s="54">
        <v>1678305.39</v>
      </c>
      <c r="D22" s="54">
        <v>2072412.06</v>
      </c>
      <c r="E22" s="54">
        <v>1842778.39</v>
      </c>
      <c r="F22" s="54">
        <v>1975740.61</v>
      </c>
      <c r="G22" s="6">
        <f>SUM(C22:F22)</f>
        <v>7569236.4500000002</v>
      </c>
      <c r="H22" s="4">
        <v>465049.75</v>
      </c>
      <c r="I22" s="4">
        <v>30847.32</v>
      </c>
      <c r="J22" s="4">
        <v>625166.38</v>
      </c>
      <c r="K22" s="4">
        <v>0</v>
      </c>
      <c r="L22" s="4">
        <v>374178.24</v>
      </c>
      <c r="M22" s="4">
        <v>560665</v>
      </c>
      <c r="N22" s="4">
        <v>521273.34</v>
      </c>
      <c r="O22" s="4">
        <v>158043.20000000001</v>
      </c>
      <c r="P22" s="4">
        <v>980748.03</v>
      </c>
      <c r="Q22" s="4">
        <v>33030.980000000003</v>
      </c>
      <c r="R22" s="4">
        <v>988605.77</v>
      </c>
      <c r="S22" s="4">
        <v>849539.27</v>
      </c>
      <c r="T22" s="54">
        <v>996931.16</v>
      </c>
      <c r="U22" s="54">
        <v>985158.00999999978</v>
      </c>
      <c r="V22" s="6">
        <f t="shared" si="0"/>
        <v>7569236.4499999993</v>
      </c>
      <c r="W22" s="31"/>
      <c r="X22" s="4">
        <f>-(V22-G22-W22)</f>
        <v>9.3132257461547852E-10</v>
      </c>
    </row>
    <row r="23" spans="1:24" x14ac:dyDescent="0.25">
      <c r="A23" s="50" t="s">
        <v>49</v>
      </c>
      <c r="B23" s="3" t="s">
        <v>50</v>
      </c>
      <c r="C23" s="54">
        <v>328282.33</v>
      </c>
      <c r="D23" s="54">
        <v>424443.5</v>
      </c>
      <c r="E23" s="54">
        <v>453252.95</v>
      </c>
      <c r="F23" s="54">
        <v>553503.92000000004</v>
      </c>
      <c r="G23" s="6">
        <f>SUM(C23:F23)</f>
        <v>1759482.7000000002</v>
      </c>
      <c r="H23" s="4">
        <v>130759.93</v>
      </c>
      <c r="I23" s="4">
        <v>178784.85</v>
      </c>
      <c r="J23" s="4">
        <v>91590.13</v>
      </c>
      <c r="K23" s="4">
        <v>0</v>
      </c>
      <c r="L23" s="4">
        <v>133716.44</v>
      </c>
      <c r="M23" s="4">
        <v>142846.5</v>
      </c>
      <c r="N23" s="4">
        <v>69203</v>
      </c>
      <c r="O23" s="4">
        <v>369</v>
      </c>
      <c r="P23" s="4">
        <v>85507.31</v>
      </c>
      <c r="Q23" s="4">
        <v>31293.19</v>
      </c>
      <c r="R23" s="4">
        <v>212961.04</v>
      </c>
      <c r="S23" s="4">
        <v>253.89</v>
      </c>
      <c r="T23" s="54">
        <v>503041.79</v>
      </c>
      <c r="U23" s="54">
        <v>179155.62999999989</v>
      </c>
      <c r="V23" s="6">
        <f t="shared" si="0"/>
        <v>1759482.7</v>
      </c>
      <c r="W23" s="31"/>
      <c r="X23" s="4">
        <f>-(V23-G23-W23)</f>
        <v>2.3283064365386963E-10</v>
      </c>
    </row>
    <row r="24" spans="1:24" x14ac:dyDescent="0.25">
      <c r="A24" s="50" t="s">
        <v>51</v>
      </c>
      <c r="B24" s="3" t="s">
        <v>52</v>
      </c>
      <c r="C24" s="54">
        <v>13548.09</v>
      </c>
      <c r="D24" s="54">
        <v>3652</v>
      </c>
      <c r="E24" s="54">
        <v>41902.559999999998</v>
      </c>
      <c r="F24" s="54">
        <v>26815.11</v>
      </c>
      <c r="G24" s="6">
        <f>SUM(C24:F24)</f>
        <v>85917.759999999995</v>
      </c>
      <c r="H24" s="4">
        <v>4325.6000000000004</v>
      </c>
      <c r="I24" s="4">
        <v>1060.99</v>
      </c>
      <c r="J24" s="4">
        <v>5509.03</v>
      </c>
      <c r="K24" s="4">
        <v>0</v>
      </c>
      <c r="L24" s="4">
        <v>3631.85</v>
      </c>
      <c r="M24" s="4">
        <v>0</v>
      </c>
      <c r="N24" s="4">
        <v>0</v>
      </c>
      <c r="O24" s="4">
        <v>0</v>
      </c>
      <c r="P24" s="4">
        <v>2656</v>
      </c>
      <c r="Q24" s="4">
        <v>16.62</v>
      </c>
      <c r="R24" s="4">
        <v>21117.56</v>
      </c>
      <c r="S24" s="4">
        <v>0</v>
      </c>
      <c r="T24" s="54">
        <v>20785</v>
      </c>
      <c r="U24" s="54">
        <v>26815.109999999993</v>
      </c>
      <c r="V24" s="6">
        <f t="shared" si="0"/>
        <v>85917.759999999995</v>
      </c>
      <c r="W24" s="31"/>
      <c r="X24" s="4">
        <f>-(V24-G24-W24)</f>
        <v>0</v>
      </c>
    </row>
    <row r="25" spans="1:24" x14ac:dyDescent="0.25">
      <c r="A25" s="50" t="s">
        <v>53</v>
      </c>
      <c r="B25" s="3" t="s">
        <v>54</v>
      </c>
      <c r="C25" s="54">
        <v>61048.02</v>
      </c>
      <c r="D25" s="54">
        <v>60092</v>
      </c>
      <c r="E25" s="54">
        <v>38576.959999999999</v>
      </c>
      <c r="F25" s="54">
        <v>48299.51</v>
      </c>
      <c r="G25" s="6">
        <f>SUM(C25:F25)</f>
        <v>208016.49</v>
      </c>
      <c r="H25" s="4">
        <v>23260.29</v>
      </c>
      <c r="I25" s="4">
        <v>0</v>
      </c>
      <c r="J25" s="4">
        <v>22893.02</v>
      </c>
      <c r="K25" s="4">
        <v>0</v>
      </c>
      <c r="L25" s="4">
        <v>15384.4</v>
      </c>
      <c r="M25" s="4">
        <v>2988</v>
      </c>
      <c r="N25" s="4">
        <v>31042</v>
      </c>
      <c r="O25" s="4">
        <v>0</v>
      </c>
      <c r="P25" s="4">
        <v>25066</v>
      </c>
      <c r="Q25" s="4">
        <v>506.31</v>
      </c>
      <c r="R25" s="4">
        <v>19454.759999999998</v>
      </c>
      <c r="S25" s="4">
        <v>19122.2</v>
      </c>
      <c r="T25" s="54">
        <v>25648.7</v>
      </c>
      <c r="U25" s="54">
        <v>22650.809999999998</v>
      </c>
      <c r="V25" s="6">
        <f t="shared" si="0"/>
        <v>208016.49000000002</v>
      </c>
      <c r="W25" s="31"/>
      <c r="X25" s="4">
        <f>-(V25-G25-W25)</f>
        <v>-2.9103830456733704E-11</v>
      </c>
    </row>
    <row r="26" spans="1:24" x14ac:dyDescent="0.25">
      <c r="A26" s="50" t="s">
        <v>55</v>
      </c>
      <c r="B26" s="3" t="s">
        <v>56</v>
      </c>
      <c r="C26" s="54">
        <v>45214.97</v>
      </c>
      <c r="D26" s="54">
        <v>91006</v>
      </c>
      <c r="E26" s="54">
        <v>144206.32999999999</v>
      </c>
      <c r="F26" s="54">
        <v>138032.07</v>
      </c>
      <c r="G26" s="6">
        <f>SUM(C26:F26)</f>
        <v>418459.37</v>
      </c>
      <c r="H26" s="4">
        <v>13303.33</v>
      </c>
      <c r="I26" s="4">
        <v>4325.5200000000004</v>
      </c>
      <c r="J26" s="4">
        <v>22281.1</v>
      </c>
      <c r="K26" s="4">
        <v>0</v>
      </c>
      <c r="L26" s="4">
        <v>8406.39</v>
      </c>
      <c r="M26" s="4">
        <v>23074</v>
      </c>
      <c r="N26" s="4">
        <v>18924</v>
      </c>
      <c r="O26" s="4">
        <v>1826</v>
      </c>
      <c r="P26" s="4">
        <v>47484.31</v>
      </c>
      <c r="Q26" s="4">
        <v>266.32</v>
      </c>
      <c r="R26" s="4">
        <v>46392.12</v>
      </c>
      <c r="S26" s="4">
        <v>96566.97</v>
      </c>
      <c r="T26" s="54">
        <v>68076.12</v>
      </c>
      <c r="U26" s="54">
        <v>67533.19</v>
      </c>
      <c r="V26" s="6">
        <f t="shared" si="0"/>
        <v>418459.37</v>
      </c>
      <c r="W26" s="31"/>
      <c r="X26" s="4">
        <f>-(V26-G26-W26)</f>
        <v>0</v>
      </c>
    </row>
    <row r="27" spans="1:24" x14ac:dyDescent="0.25">
      <c r="A27" s="50" t="s">
        <v>57</v>
      </c>
      <c r="B27" s="3" t="s">
        <v>58</v>
      </c>
      <c r="C27" s="54">
        <v>456155.48</v>
      </c>
      <c r="D27" s="54">
        <v>398325.31</v>
      </c>
      <c r="E27" s="54">
        <v>446759.45</v>
      </c>
      <c r="F27" s="54">
        <v>330327.01</v>
      </c>
      <c r="G27" s="6">
        <f>SUM(C27:F27)</f>
        <v>1631567.25</v>
      </c>
      <c r="H27" s="4">
        <v>54582.25</v>
      </c>
      <c r="I27" s="4">
        <v>91637.61</v>
      </c>
      <c r="J27" s="4">
        <v>208639.31</v>
      </c>
      <c r="K27" s="4">
        <v>0</v>
      </c>
      <c r="L27" s="4">
        <v>110083.82</v>
      </c>
      <c r="M27" s="4">
        <v>77065.5</v>
      </c>
      <c r="N27" s="4">
        <v>0</v>
      </c>
      <c r="O27" s="4">
        <v>0</v>
      </c>
      <c r="P27" s="4">
        <v>61348.94</v>
      </c>
      <c r="Q27" s="4">
        <v>251951.94</v>
      </c>
      <c r="R27" s="4">
        <v>174814.61</v>
      </c>
      <c r="S27" s="4">
        <v>271521.90999999997</v>
      </c>
      <c r="T27" s="54">
        <v>252976.78</v>
      </c>
      <c r="U27" s="54">
        <v>76944.580000000075</v>
      </c>
      <c r="V27" s="6">
        <f t="shared" si="0"/>
        <v>1631567.25</v>
      </c>
      <c r="W27" s="31"/>
      <c r="X27" s="4">
        <f>-(V27-G27-W27)</f>
        <v>0</v>
      </c>
    </row>
    <row r="28" spans="1:24" x14ac:dyDescent="0.25">
      <c r="A28" s="50" t="s">
        <v>59</v>
      </c>
      <c r="B28" s="3" t="s">
        <v>60</v>
      </c>
      <c r="C28" s="54">
        <v>386079.4</v>
      </c>
      <c r="D28" s="54">
        <v>432775.81</v>
      </c>
      <c r="E28" s="54">
        <v>998285.06</v>
      </c>
      <c r="F28" s="54">
        <v>985053.3</v>
      </c>
      <c r="G28" s="6">
        <f>SUM(C28:F28)</f>
        <v>2802193.5700000003</v>
      </c>
      <c r="H28" s="4">
        <v>94658.03</v>
      </c>
      <c r="I28" s="4">
        <v>27284.06</v>
      </c>
      <c r="J28" s="4">
        <v>208925.89</v>
      </c>
      <c r="K28" s="4">
        <v>0</v>
      </c>
      <c r="L28" s="4">
        <v>80308.17</v>
      </c>
      <c r="M28" s="4">
        <v>83973</v>
      </c>
      <c r="N28" s="4">
        <v>337733.42</v>
      </c>
      <c r="O28" s="4">
        <v>564.4</v>
      </c>
      <c r="P28" s="4">
        <v>0</v>
      </c>
      <c r="Q28" s="4">
        <v>0</v>
      </c>
      <c r="R28" s="4">
        <v>601993.81999999995</v>
      </c>
      <c r="S28" s="4">
        <v>374317.14</v>
      </c>
      <c r="T28" s="54">
        <v>638589.86</v>
      </c>
      <c r="U28" s="54">
        <v>353845.7799999998</v>
      </c>
      <c r="V28" s="6">
        <f t="shared" si="0"/>
        <v>2802193.57</v>
      </c>
      <c r="W28" s="31"/>
      <c r="X28" s="4">
        <f>-(V28-G28-W28)</f>
        <v>4.6566128730773926E-10</v>
      </c>
    </row>
    <row r="29" spans="1:24" x14ac:dyDescent="0.25">
      <c r="A29" s="50" t="s">
        <v>61</v>
      </c>
      <c r="B29" s="3" t="s">
        <v>62</v>
      </c>
      <c r="C29" s="54">
        <v>83736.990000000005</v>
      </c>
      <c r="D29" s="54">
        <v>111884</v>
      </c>
      <c r="E29" s="54">
        <v>111407.6</v>
      </c>
      <c r="F29" s="54">
        <v>102761.35</v>
      </c>
      <c r="G29" s="6">
        <f>SUM(C29:F29)</f>
        <v>409789.93999999994</v>
      </c>
      <c r="H29" s="4">
        <v>21138.29</v>
      </c>
      <c r="I29" s="4">
        <v>0</v>
      </c>
      <c r="J29" s="4">
        <v>41542.050000000003</v>
      </c>
      <c r="K29" s="4">
        <v>6114.88</v>
      </c>
      <c r="L29" s="4">
        <v>14941.77</v>
      </c>
      <c r="M29" s="4">
        <v>36022</v>
      </c>
      <c r="N29" s="4">
        <v>6806</v>
      </c>
      <c r="O29" s="4">
        <v>0</v>
      </c>
      <c r="P29" s="4">
        <v>54282</v>
      </c>
      <c r="Q29" s="4">
        <v>10292</v>
      </c>
      <c r="R29" s="4">
        <v>63518.96</v>
      </c>
      <c r="S29" s="4">
        <v>52370.64</v>
      </c>
      <c r="T29" s="54">
        <v>61290.400000000001</v>
      </c>
      <c r="U29" s="54">
        <v>41470.950000000012</v>
      </c>
      <c r="V29" s="6">
        <f t="shared" si="0"/>
        <v>409789.94</v>
      </c>
      <c r="W29" s="31"/>
      <c r="X29" s="4">
        <f>-(V29-G29-W29)</f>
        <v>-5.8207660913467407E-11</v>
      </c>
    </row>
    <row r="30" spans="1:24" x14ac:dyDescent="0.25">
      <c r="A30" s="50" t="s">
        <v>63</v>
      </c>
      <c r="B30" s="3" t="s">
        <v>64</v>
      </c>
      <c r="C30" s="54">
        <v>1914335.34</v>
      </c>
      <c r="D30" s="54">
        <v>1913474.68</v>
      </c>
      <c r="E30" s="54">
        <v>2636987.21</v>
      </c>
      <c r="F30" s="54">
        <v>3005184.86</v>
      </c>
      <c r="G30" s="6">
        <f>SUM(C30:F30)</f>
        <v>9469982.0899999999</v>
      </c>
      <c r="H30" s="4">
        <v>179346.06</v>
      </c>
      <c r="I30" s="4">
        <v>752489.54</v>
      </c>
      <c r="J30" s="4">
        <v>498839.3</v>
      </c>
      <c r="K30" s="4">
        <v>0</v>
      </c>
      <c r="L30" s="4">
        <v>493108.38</v>
      </c>
      <c r="M30" s="4">
        <v>567468.9</v>
      </c>
      <c r="N30" s="4">
        <v>449491.08</v>
      </c>
      <c r="O30" s="4">
        <v>2683.9</v>
      </c>
      <c r="P30" s="4">
        <v>899512.86</v>
      </c>
      <c r="Q30" s="4">
        <v>0</v>
      </c>
      <c r="R30" s="4">
        <v>1400978.56</v>
      </c>
      <c r="S30" s="4">
        <v>1227329.5</v>
      </c>
      <c r="T30" s="54">
        <v>1571285.09</v>
      </c>
      <c r="U30" s="54">
        <v>1427448.92</v>
      </c>
      <c r="V30" s="6">
        <f t="shared" si="0"/>
        <v>9469982.0899999999</v>
      </c>
      <c r="W30" s="31"/>
      <c r="X30" s="4">
        <f>-(V30-G30-W30)</f>
        <v>0</v>
      </c>
    </row>
    <row r="31" spans="1:24" x14ac:dyDescent="0.25">
      <c r="A31" s="50" t="s">
        <v>65</v>
      </c>
      <c r="B31" s="3" t="s">
        <v>66</v>
      </c>
      <c r="C31" s="54">
        <v>151040.51999999999</v>
      </c>
      <c r="D31" s="54">
        <v>210822.36</v>
      </c>
      <c r="E31" s="54">
        <v>224550.39</v>
      </c>
      <c r="F31" s="54">
        <v>382639.82</v>
      </c>
      <c r="G31" s="6">
        <f>SUM(C31:F31)</f>
        <v>969053.09000000008</v>
      </c>
      <c r="H31" s="4">
        <v>15068.61</v>
      </c>
      <c r="I31" s="4">
        <v>40070.03</v>
      </c>
      <c r="J31" s="4">
        <v>46657.31</v>
      </c>
      <c r="K31" s="4">
        <v>0</v>
      </c>
      <c r="L31" s="4">
        <v>57139.37</v>
      </c>
      <c r="M31" s="4">
        <v>24410</v>
      </c>
      <c r="N31" s="4">
        <v>2990</v>
      </c>
      <c r="O31" s="4">
        <v>17006</v>
      </c>
      <c r="P31" s="4">
        <v>169819.04</v>
      </c>
      <c r="Q31" s="4">
        <v>0</v>
      </c>
      <c r="R31" s="4">
        <v>0</v>
      </c>
      <c r="S31" s="4">
        <v>117372.07</v>
      </c>
      <c r="T31" s="54">
        <v>101977.12</v>
      </c>
      <c r="U31" s="54">
        <v>376543.53999999992</v>
      </c>
      <c r="V31" s="6">
        <f t="shared" si="0"/>
        <v>969053.09</v>
      </c>
      <c r="W31" s="31"/>
      <c r="X31" s="4">
        <f>-(V31-G31-W31)</f>
        <v>1.1641532182693481E-10</v>
      </c>
    </row>
    <row r="32" spans="1:24" x14ac:dyDescent="0.25">
      <c r="A32" s="50" t="s">
        <v>67</v>
      </c>
      <c r="B32" s="3" t="s">
        <v>68</v>
      </c>
      <c r="C32" s="54">
        <v>83900.22</v>
      </c>
      <c r="D32" s="54">
        <v>180276</v>
      </c>
      <c r="E32" s="54">
        <v>182575.44</v>
      </c>
      <c r="F32" s="54">
        <v>168798.43</v>
      </c>
      <c r="G32" s="6">
        <f>SUM(C32:F32)</f>
        <v>615550.09</v>
      </c>
      <c r="H32" s="4">
        <v>0</v>
      </c>
      <c r="I32" s="4">
        <v>0</v>
      </c>
      <c r="J32" s="4">
        <v>88511.49</v>
      </c>
      <c r="K32" s="4">
        <v>0</v>
      </c>
      <c r="L32" s="4">
        <v>29503.8</v>
      </c>
      <c r="M32" s="4">
        <v>0</v>
      </c>
      <c r="N32" s="4">
        <v>25232</v>
      </c>
      <c r="O32" s="4">
        <v>5644</v>
      </c>
      <c r="P32" s="4">
        <v>79680</v>
      </c>
      <c r="Q32" s="4">
        <v>0</v>
      </c>
      <c r="R32" s="4">
        <v>35604.93</v>
      </c>
      <c r="S32" s="4">
        <v>0</v>
      </c>
      <c r="T32" s="54">
        <v>201640.44</v>
      </c>
      <c r="U32" s="54">
        <v>149733.43</v>
      </c>
      <c r="V32" s="6">
        <f t="shared" si="0"/>
        <v>615550.09000000008</v>
      </c>
      <c r="W32" s="31"/>
      <c r="X32" s="4">
        <f>-(V32-G32-W32)</f>
        <v>-1.1641532182693481E-10</v>
      </c>
    </row>
    <row r="33" spans="1:24" x14ac:dyDescent="0.25">
      <c r="A33" s="50" t="s">
        <v>69</v>
      </c>
      <c r="B33" s="3" t="s">
        <v>70</v>
      </c>
      <c r="C33" s="54">
        <v>915420</v>
      </c>
      <c r="D33" s="54">
        <v>1476116</v>
      </c>
      <c r="E33" s="54">
        <v>1181760.93</v>
      </c>
      <c r="F33" s="54">
        <v>1798025.48</v>
      </c>
      <c r="G33" s="6">
        <f>SUM(C33:F33)</f>
        <v>5371322.4100000001</v>
      </c>
      <c r="H33" s="4">
        <v>728620.36</v>
      </c>
      <c r="I33" s="4">
        <v>0</v>
      </c>
      <c r="J33" s="4">
        <v>0</v>
      </c>
      <c r="K33" s="4">
        <v>0</v>
      </c>
      <c r="L33" s="4">
        <v>208955.33</v>
      </c>
      <c r="M33" s="4">
        <v>284135.75</v>
      </c>
      <c r="N33" s="4">
        <v>534448.39</v>
      </c>
      <c r="O33" s="4">
        <v>0</v>
      </c>
      <c r="P33" s="4">
        <v>621034.32999999996</v>
      </c>
      <c r="Q33" s="4">
        <v>31504</v>
      </c>
      <c r="R33" s="4">
        <v>612626.68000000005</v>
      </c>
      <c r="S33" s="4">
        <v>524630.63</v>
      </c>
      <c r="T33" s="54">
        <v>121537.11</v>
      </c>
      <c r="U33" s="54">
        <v>1703829.83</v>
      </c>
      <c r="V33" s="6">
        <f t="shared" si="0"/>
        <v>5371322.4100000001</v>
      </c>
      <c r="W33" s="31"/>
      <c r="X33" s="4">
        <f>-(V33-G33-W33)</f>
        <v>0</v>
      </c>
    </row>
    <row r="34" spans="1:24" x14ac:dyDescent="0.25">
      <c r="A34" s="50" t="s">
        <v>71</v>
      </c>
      <c r="B34" s="3" t="s">
        <v>72</v>
      </c>
      <c r="C34" s="54">
        <v>1347809.64</v>
      </c>
      <c r="D34" s="54">
        <v>1610301.68</v>
      </c>
      <c r="E34" s="54">
        <v>1589664.05</v>
      </c>
      <c r="F34" s="54">
        <v>1572437.15</v>
      </c>
      <c r="G34" s="6">
        <f>SUM(C34:F34)</f>
        <v>6120212.5199999996</v>
      </c>
      <c r="H34" s="4">
        <v>3581.61</v>
      </c>
      <c r="I34" s="4">
        <v>8536.39</v>
      </c>
      <c r="J34" s="4">
        <v>1009847.39</v>
      </c>
      <c r="K34" s="4">
        <v>0</v>
      </c>
      <c r="L34" s="4">
        <v>344228.11</v>
      </c>
      <c r="M34" s="4">
        <v>0</v>
      </c>
      <c r="N34" s="4">
        <v>66677.5</v>
      </c>
      <c r="O34" s="4">
        <v>247867.3</v>
      </c>
      <c r="P34" s="4">
        <v>711119.2</v>
      </c>
      <c r="Q34" s="4">
        <v>549550.5</v>
      </c>
      <c r="R34" s="4">
        <v>849276.9</v>
      </c>
      <c r="S34" s="4">
        <v>678788.1</v>
      </c>
      <c r="T34" s="54">
        <v>967296.95</v>
      </c>
      <c r="U34" s="54">
        <v>683442.56999999937</v>
      </c>
      <c r="V34" s="6">
        <f t="shared" si="0"/>
        <v>6120212.5199999996</v>
      </c>
      <c r="W34" s="31"/>
      <c r="X34" s="4">
        <f>-(V34-G34-W34)</f>
        <v>0</v>
      </c>
    </row>
    <row r="35" spans="1:24" x14ac:dyDescent="0.25">
      <c r="A35" s="50" t="s">
        <v>73</v>
      </c>
      <c r="B35" s="3" t="s">
        <v>74</v>
      </c>
      <c r="C35" s="54">
        <v>40317.81</v>
      </c>
      <c r="D35" s="54">
        <v>7470</v>
      </c>
      <c r="E35" s="54">
        <v>4655.84</v>
      </c>
      <c r="F35" s="54">
        <v>4346</v>
      </c>
      <c r="G35" s="6">
        <f>SUM(C35:F35)</f>
        <v>56789.649999999994</v>
      </c>
      <c r="H35" s="4">
        <v>0</v>
      </c>
      <c r="I35" s="4">
        <v>18608.22</v>
      </c>
      <c r="J35" s="4">
        <v>10038.66</v>
      </c>
      <c r="K35" s="4">
        <v>0</v>
      </c>
      <c r="L35" s="4">
        <v>11670.93</v>
      </c>
      <c r="M35" s="4">
        <v>4482</v>
      </c>
      <c r="N35" s="4">
        <v>0</v>
      </c>
      <c r="O35" s="4">
        <v>0</v>
      </c>
      <c r="P35" s="4">
        <v>2490</v>
      </c>
      <c r="Q35" s="4">
        <v>0</v>
      </c>
      <c r="R35" s="4">
        <v>3491.88</v>
      </c>
      <c r="S35" s="4">
        <v>1163.96</v>
      </c>
      <c r="T35" s="54">
        <v>1665.2</v>
      </c>
      <c r="U35" s="54">
        <v>3178.8000000000029</v>
      </c>
      <c r="V35" s="6">
        <f t="shared" si="0"/>
        <v>56789.649999999994</v>
      </c>
      <c r="W35" s="31"/>
      <c r="X35" s="4">
        <f>-(V35-G35-W35)</f>
        <v>0</v>
      </c>
    </row>
    <row r="36" spans="1:24" x14ac:dyDescent="0.25">
      <c r="A36" s="50" t="s">
        <v>75</v>
      </c>
      <c r="B36" s="3" t="s">
        <v>76</v>
      </c>
      <c r="C36" s="54">
        <v>52887.24</v>
      </c>
      <c r="D36" s="54">
        <v>61005</v>
      </c>
      <c r="E36" s="54">
        <v>49717.72</v>
      </c>
      <c r="F36" s="54">
        <v>55169.83</v>
      </c>
      <c r="G36" s="6">
        <f>SUM(C36:F36)</f>
        <v>218779.78999999998</v>
      </c>
      <c r="H36" s="4">
        <v>15547.92</v>
      </c>
      <c r="I36" s="4">
        <v>3958.34</v>
      </c>
      <c r="J36" s="4">
        <v>21687.919999999998</v>
      </c>
      <c r="K36" s="4">
        <v>0</v>
      </c>
      <c r="L36" s="4">
        <v>13733.54</v>
      </c>
      <c r="M36" s="4">
        <v>10126</v>
      </c>
      <c r="N36" s="4">
        <v>18094</v>
      </c>
      <c r="O36" s="4">
        <v>249</v>
      </c>
      <c r="P36" s="4">
        <v>31066.86</v>
      </c>
      <c r="Q36" s="4">
        <v>0</v>
      </c>
      <c r="R36" s="4">
        <v>0</v>
      </c>
      <c r="S36" s="4">
        <v>44573.68</v>
      </c>
      <c r="T36" s="54">
        <v>34718.36</v>
      </c>
      <c r="U36" s="54">
        <v>25024.170000000013</v>
      </c>
      <c r="V36" s="6">
        <f t="shared" si="0"/>
        <v>218779.79</v>
      </c>
      <c r="W36" s="31"/>
      <c r="X36" s="4">
        <f>-(V36-G36-W36)</f>
        <v>-2.9103830456733704E-11</v>
      </c>
    </row>
    <row r="37" spans="1:24" x14ac:dyDescent="0.25">
      <c r="A37" s="50" t="s">
        <v>77</v>
      </c>
      <c r="B37" s="3" t="s">
        <v>78</v>
      </c>
      <c r="C37" s="54">
        <v>24581</v>
      </c>
      <c r="D37" s="54">
        <v>18967.5</v>
      </c>
      <c r="E37" s="54">
        <v>35400.54</v>
      </c>
      <c r="F37" s="54">
        <v>22692.47</v>
      </c>
      <c r="G37" s="6">
        <f>SUM(C37:F37)</f>
        <v>101641.51000000001</v>
      </c>
      <c r="H37" s="4">
        <v>0</v>
      </c>
      <c r="I37" s="4">
        <v>1195</v>
      </c>
      <c r="J37" s="4">
        <v>589.04999999999995</v>
      </c>
      <c r="K37" s="4">
        <v>3415.95</v>
      </c>
      <c r="L37" s="4">
        <v>3040</v>
      </c>
      <c r="M37" s="4">
        <v>0</v>
      </c>
      <c r="N37" s="4">
        <v>46643.5</v>
      </c>
      <c r="O37" s="4">
        <v>0</v>
      </c>
      <c r="P37" s="4">
        <v>2490</v>
      </c>
      <c r="Q37" s="4">
        <v>2324</v>
      </c>
      <c r="R37" s="4">
        <v>0</v>
      </c>
      <c r="S37" s="4">
        <v>34457.64</v>
      </c>
      <c r="T37" s="54">
        <v>18594.87</v>
      </c>
      <c r="U37" s="54">
        <v>0</v>
      </c>
      <c r="V37" s="6">
        <f t="shared" si="0"/>
        <v>112750.01</v>
      </c>
      <c r="W37" s="31"/>
      <c r="X37" s="4">
        <f>-(V37-G37-W37)</f>
        <v>-11108.499999999985</v>
      </c>
    </row>
    <row r="38" spans="1:24" x14ac:dyDescent="0.25">
      <c r="A38" s="50" t="s">
        <v>79</v>
      </c>
      <c r="B38" s="3" t="s">
        <v>80</v>
      </c>
      <c r="C38" s="54">
        <v>719872.96</v>
      </c>
      <c r="D38" s="54">
        <v>926134.76</v>
      </c>
      <c r="E38" s="54">
        <v>912753.32</v>
      </c>
      <c r="F38" s="54">
        <v>1018583.06</v>
      </c>
      <c r="G38" s="6">
        <f>SUM(C38:F38)</f>
        <v>3577344.1</v>
      </c>
      <c r="H38" s="4">
        <v>164052.63</v>
      </c>
      <c r="I38" s="4">
        <v>393072.39</v>
      </c>
      <c r="J38" s="4">
        <v>0</v>
      </c>
      <c r="K38" s="4">
        <v>5766.8</v>
      </c>
      <c r="L38" s="4">
        <v>166407.98000000001</v>
      </c>
      <c r="M38" s="4">
        <v>224203.75</v>
      </c>
      <c r="N38" s="4">
        <v>160821.64000000001</v>
      </c>
      <c r="O38" s="4">
        <v>0</v>
      </c>
      <c r="P38" s="4">
        <v>361597.52</v>
      </c>
      <c r="Q38" s="4">
        <v>168220.26</v>
      </c>
      <c r="R38" s="4">
        <v>38783.79</v>
      </c>
      <c r="S38" s="4">
        <v>875481.68</v>
      </c>
      <c r="T38" s="54">
        <v>533593.31000000006</v>
      </c>
      <c r="U38" s="54">
        <v>485342.35000000009</v>
      </c>
      <c r="V38" s="6">
        <f t="shared" si="0"/>
        <v>3577344.1</v>
      </c>
      <c r="W38" s="31"/>
      <c r="X38" s="4">
        <f>-(V38-G38-W38)</f>
        <v>0</v>
      </c>
    </row>
    <row r="39" spans="1:24" x14ac:dyDescent="0.25">
      <c r="A39" s="50" t="s">
        <v>81</v>
      </c>
      <c r="B39" s="3" t="s">
        <v>82</v>
      </c>
      <c r="C39" s="54">
        <v>904526.26</v>
      </c>
      <c r="D39" s="54">
        <v>1147878.3799999999</v>
      </c>
      <c r="E39" s="54">
        <v>1249178.5</v>
      </c>
      <c r="F39" s="54">
        <v>1043977.38</v>
      </c>
      <c r="G39" s="6">
        <f>SUM(C39:F39)</f>
        <v>4345560.5199999996</v>
      </c>
      <c r="H39" s="4">
        <v>236765.4</v>
      </c>
      <c r="I39" s="4">
        <v>21138.16</v>
      </c>
      <c r="J39" s="4">
        <v>427533.09</v>
      </c>
      <c r="K39" s="4">
        <v>0</v>
      </c>
      <c r="L39" s="4">
        <v>228488.39</v>
      </c>
      <c r="M39" s="4">
        <v>131472</v>
      </c>
      <c r="N39" s="4">
        <v>492105.34</v>
      </c>
      <c r="O39" s="4">
        <v>1.66</v>
      </c>
      <c r="P39" s="4">
        <v>494021.74</v>
      </c>
      <c r="Q39" s="4">
        <v>10211.76</v>
      </c>
      <c r="R39" s="4">
        <v>664903.81999999995</v>
      </c>
      <c r="S39" s="4">
        <v>583432.75</v>
      </c>
      <c r="T39" s="54">
        <v>567767.42000000004</v>
      </c>
      <c r="U39" s="54">
        <v>487718.98999999976</v>
      </c>
      <c r="V39" s="6">
        <f t="shared" si="0"/>
        <v>4345560.5199999996</v>
      </c>
      <c r="W39" s="31"/>
      <c r="X39" s="4">
        <f>-(V39-G39-W39)</f>
        <v>0</v>
      </c>
    </row>
    <row r="40" spans="1:24" x14ac:dyDescent="0.25">
      <c r="A40" s="50" t="s">
        <v>83</v>
      </c>
      <c r="B40" s="3" t="s">
        <v>84</v>
      </c>
      <c r="C40" s="54">
        <v>209260.87</v>
      </c>
      <c r="D40" s="54">
        <v>94703</v>
      </c>
      <c r="E40" s="54">
        <v>357169.44</v>
      </c>
      <c r="F40" s="54">
        <v>5829.25</v>
      </c>
      <c r="G40" s="6">
        <f>SUM(C40:F40)</f>
        <v>666962.56000000006</v>
      </c>
      <c r="H40" s="4">
        <v>0</v>
      </c>
      <c r="I40" s="4">
        <v>1142.6099999999999</v>
      </c>
      <c r="J40" s="4">
        <v>232069.09</v>
      </c>
      <c r="K40" s="4">
        <v>28833.81</v>
      </c>
      <c r="L40" s="4">
        <v>48907.65</v>
      </c>
      <c r="M40" s="4">
        <v>4150</v>
      </c>
      <c r="N40" s="4">
        <v>4150</v>
      </c>
      <c r="O40" s="4">
        <v>28552</v>
      </c>
      <c r="P40" s="4">
        <v>56545.16</v>
      </c>
      <c r="Q40" s="4">
        <v>0</v>
      </c>
      <c r="R40" s="4">
        <v>91128.46</v>
      </c>
      <c r="S40" s="4">
        <v>165654.53</v>
      </c>
      <c r="T40" s="54">
        <v>5329.6</v>
      </c>
      <c r="U40" s="54">
        <v>499.65000000002328</v>
      </c>
      <c r="V40" s="6">
        <f t="shared" si="0"/>
        <v>666962.55999999994</v>
      </c>
      <c r="W40" s="31"/>
      <c r="X40" s="4">
        <f>-(V40-G40-W40)</f>
        <v>1.1641532182693481E-10</v>
      </c>
    </row>
    <row r="41" spans="1:24" x14ac:dyDescent="0.25">
      <c r="A41" s="50" t="s">
        <v>85</v>
      </c>
      <c r="B41" s="3" t="s">
        <v>86</v>
      </c>
      <c r="C41" s="54">
        <v>40629.85</v>
      </c>
      <c r="D41" s="54">
        <v>11321</v>
      </c>
      <c r="E41" s="54">
        <v>25676</v>
      </c>
      <c r="F41" s="54">
        <v>20383</v>
      </c>
      <c r="G41" s="6">
        <f>SUM(C41:F41)</f>
        <v>98009.85</v>
      </c>
      <c r="H41" s="4">
        <v>126.3</v>
      </c>
      <c r="I41" s="4">
        <v>1473.7</v>
      </c>
      <c r="J41" s="4">
        <v>29045</v>
      </c>
      <c r="K41" s="4">
        <v>9500</v>
      </c>
      <c r="L41" s="4">
        <v>715</v>
      </c>
      <c r="M41" s="4">
        <v>2436</v>
      </c>
      <c r="N41" s="4">
        <v>4264</v>
      </c>
      <c r="O41" s="4">
        <v>0</v>
      </c>
      <c r="P41" s="4">
        <v>0</v>
      </c>
      <c r="Q41" s="4">
        <v>0</v>
      </c>
      <c r="R41" s="4">
        <v>0</v>
      </c>
      <c r="S41" s="4">
        <v>2624.6</v>
      </c>
      <c r="T41" s="54">
        <v>13560</v>
      </c>
      <c r="U41" s="54">
        <v>34265.250000000007</v>
      </c>
      <c r="V41" s="6">
        <f t="shared" si="0"/>
        <v>98009.85</v>
      </c>
      <c r="W41" s="31"/>
      <c r="X41" s="4">
        <f>-(V41-G41-W41)</f>
        <v>0</v>
      </c>
    </row>
    <row r="42" spans="1:24" x14ac:dyDescent="0.25">
      <c r="A42" s="50" t="s">
        <v>87</v>
      </c>
      <c r="B42" s="3" t="s">
        <v>88</v>
      </c>
      <c r="C42" s="54">
        <v>1037262.74</v>
      </c>
      <c r="D42" s="54">
        <v>1020775.51</v>
      </c>
      <c r="E42" s="54">
        <v>1308453.99</v>
      </c>
      <c r="F42" s="54">
        <v>1554483.54</v>
      </c>
      <c r="G42" s="6">
        <f>SUM(C42:F42)</f>
        <v>4920975.78</v>
      </c>
      <c r="H42" s="4">
        <v>279475.08</v>
      </c>
      <c r="I42" s="4">
        <v>0</v>
      </c>
      <c r="J42" s="4">
        <v>590565.54</v>
      </c>
      <c r="K42" s="4">
        <v>0</v>
      </c>
      <c r="L42" s="4">
        <v>290339.62</v>
      </c>
      <c r="M42" s="4">
        <v>204761</v>
      </c>
      <c r="N42" s="4">
        <v>0</v>
      </c>
      <c r="O42" s="4">
        <v>87024</v>
      </c>
      <c r="P42" s="4">
        <v>276072.58</v>
      </c>
      <c r="Q42" s="4">
        <v>405462.7</v>
      </c>
      <c r="R42" s="4">
        <v>655937.73</v>
      </c>
      <c r="S42" s="4">
        <v>648760.46</v>
      </c>
      <c r="T42" s="54">
        <v>494100.43</v>
      </c>
      <c r="U42" s="54">
        <v>988476.64000000013</v>
      </c>
      <c r="V42" s="6">
        <f t="shared" si="0"/>
        <v>4920975.7800000012</v>
      </c>
      <c r="W42" s="31"/>
      <c r="X42" s="4">
        <f>-(V42-G42-W42)</f>
        <v>-9.3132257461547852E-10</v>
      </c>
    </row>
    <row r="43" spans="1:24" x14ac:dyDescent="0.25">
      <c r="A43" s="50" t="s">
        <v>89</v>
      </c>
      <c r="B43" s="3" t="s">
        <v>90</v>
      </c>
      <c r="C43" s="54">
        <v>324460.56</v>
      </c>
      <c r="D43" s="54">
        <v>321097.36</v>
      </c>
      <c r="E43" s="54">
        <v>450573.9</v>
      </c>
      <c r="F43" s="54">
        <v>757023.42</v>
      </c>
      <c r="G43" s="6">
        <f>SUM(C43:F43)</f>
        <v>1853155.2399999998</v>
      </c>
      <c r="H43" s="4">
        <v>244174.32</v>
      </c>
      <c r="I43" s="4">
        <v>0</v>
      </c>
      <c r="J43" s="4">
        <v>450031.09</v>
      </c>
      <c r="K43" s="4">
        <v>0</v>
      </c>
      <c r="L43" s="4">
        <v>0</v>
      </c>
      <c r="M43" s="4">
        <v>90294.5</v>
      </c>
      <c r="N43" s="4">
        <v>60728.57</v>
      </c>
      <c r="O43" s="4">
        <v>15850.3</v>
      </c>
      <c r="P43" s="4">
        <v>20741.73</v>
      </c>
      <c r="Q43" s="4">
        <v>18883.04</v>
      </c>
      <c r="R43" s="4">
        <v>242884.52</v>
      </c>
      <c r="S43" s="4">
        <v>0</v>
      </c>
      <c r="T43" s="54">
        <v>339222.97</v>
      </c>
      <c r="U43" s="54">
        <v>370344.19999999995</v>
      </c>
      <c r="V43" s="6">
        <f t="shared" si="0"/>
        <v>1853155.24</v>
      </c>
      <c r="W43" s="31"/>
      <c r="X43" s="4">
        <f>-(V43-G43-W43)</f>
        <v>-2.3283064365386963E-10</v>
      </c>
    </row>
    <row r="44" spans="1:24" x14ac:dyDescent="0.25">
      <c r="A44" s="50" t="s">
        <v>91</v>
      </c>
      <c r="B44" s="3" t="s">
        <v>92</v>
      </c>
      <c r="C44" s="54">
        <v>88170</v>
      </c>
      <c r="D44" s="54">
        <v>54150</v>
      </c>
      <c r="E44" s="54">
        <v>63702.52</v>
      </c>
      <c r="F44" s="54">
        <v>64334.32</v>
      </c>
      <c r="G44" s="6">
        <f>SUM(C44:F44)</f>
        <v>270356.83999999997</v>
      </c>
      <c r="H44" s="4">
        <v>0</v>
      </c>
      <c r="I44" s="4">
        <v>72.8</v>
      </c>
      <c r="J44" s="4">
        <v>91.2</v>
      </c>
      <c r="K44" s="4">
        <v>30890.5</v>
      </c>
      <c r="L44" s="4">
        <v>59100</v>
      </c>
      <c r="M44" s="4">
        <v>13200</v>
      </c>
      <c r="N44" s="4">
        <v>16515</v>
      </c>
      <c r="O44" s="4">
        <v>0</v>
      </c>
      <c r="P44" s="4">
        <v>22009</v>
      </c>
      <c r="Q44" s="4">
        <v>0</v>
      </c>
      <c r="R44" s="4">
        <v>27921.5</v>
      </c>
      <c r="S44" s="4">
        <v>32820</v>
      </c>
      <c r="T44" s="54">
        <v>36900</v>
      </c>
      <c r="U44" s="54">
        <v>30836.840000000026</v>
      </c>
      <c r="V44" s="6">
        <f t="shared" si="0"/>
        <v>270356.84000000003</v>
      </c>
      <c r="W44" s="31"/>
      <c r="X44" s="4">
        <f>-(V44-G44-W44)</f>
        <v>-5.8207660913467407E-11</v>
      </c>
    </row>
    <row r="45" spans="1:24" x14ac:dyDescent="0.25">
      <c r="A45" s="50" t="s">
        <v>93</v>
      </c>
      <c r="B45" s="3" t="s">
        <v>94</v>
      </c>
      <c r="C45" s="54">
        <v>360232.2</v>
      </c>
      <c r="D45" s="54">
        <v>321306</v>
      </c>
      <c r="E45" s="54">
        <v>252133.06</v>
      </c>
      <c r="F45" s="54">
        <v>223167.02</v>
      </c>
      <c r="G45" s="6">
        <f>SUM(C45:F45)</f>
        <v>1156838.28</v>
      </c>
      <c r="H45" s="4">
        <v>98933.78</v>
      </c>
      <c r="I45" s="4">
        <v>11736.16</v>
      </c>
      <c r="J45" s="4">
        <v>165503.1</v>
      </c>
      <c r="K45" s="4">
        <v>0</v>
      </c>
      <c r="L45" s="4">
        <v>92503.89</v>
      </c>
      <c r="M45" s="4">
        <v>69631</v>
      </c>
      <c r="N45" s="4">
        <v>83967</v>
      </c>
      <c r="O45" s="4">
        <v>0</v>
      </c>
      <c r="P45" s="4">
        <v>77853.56</v>
      </c>
      <c r="Q45" s="4">
        <v>88759.87</v>
      </c>
      <c r="R45" s="4">
        <v>81599.14</v>
      </c>
      <c r="S45" s="4">
        <v>168911.33</v>
      </c>
      <c r="T45" s="54">
        <v>107790.85</v>
      </c>
      <c r="U45" s="54">
        <v>109648.59999999998</v>
      </c>
      <c r="V45" s="6">
        <f t="shared" si="0"/>
        <v>1156838.2799999998</v>
      </c>
      <c r="W45" s="31"/>
      <c r="X45" s="4">
        <f>-(V45-G45-W45)</f>
        <v>2.3283064365386963E-10</v>
      </c>
    </row>
    <row r="46" spans="1:24" x14ac:dyDescent="0.25">
      <c r="A46" s="50" t="s">
        <v>95</v>
      </c>
      <c r="B46" s="3" t="s">
        <v>96</v>
      </c>
      <c r="C46" s="54">
        <v>23257.34</v>
      </c>
      <c r="D46" s="54">
        <v>56703.5</v>
      </c>
      <c r="E46" s="54">
        <v>33754.839999999997</v>
      </c>
      <c r="F46" s="54">
        <v>0</v>
      </c>
      <c r="G46" s="6">
        <f>SUM(C46:F46)</f>
        <v>113715.68</v>
      </c>
      <c r="H46" s="4">
        <v>4180.4399999999996</v>
      </c>
      <c r="I46" s="4">
        <v>0</v>
      </c>
      <c r="J46" s="4">
        <v>16631.21</v>
      </c>
      <c r="K46" s="4">
        <v>0</v>
      </c>
      <c r="L46" s="4">
        <v>5794.61</v>
      </c>
      <c r="M46" s="4">
        <v>7636</v>
      </c>
      <c r="N46" s="4">
        <v>4646</v>
      </c>
      <c r="O46" s="4">
        <v>0</v>
      </c>
      <c r="P46" s="4">
        <v>41245.5</v>
      </c>
      <c r="Q46" s="4">
        <v>0</v>
      </c>
      <c r="R46" s="4">
        <v>22792.560000000001</v>
      </c>
      <c r="S46" s="4">
        <v>10309.36</v>
      </c>
      <c r="T46" s="54">
        <v>0</v>
      </c>
      <c r="U46" s="54">
        <v>480</v>
      </c>
      <c r="V46" s="6">
        <f t="shared" si="0"/>
        <v>113715.68</v>
      </c>
      <c r="W46" s="31"/>
      <c r="X46" s="4">
        <f>-(V46-G46-W46)</f>
        <v>0</v>
      </c>
    </row>
    <row r="47" spans="1:24" x14ac:dyDescent="0.25">
      <c r="A47" s="50" t="s">
        <v>97</v>
      </c>
      <c r="B47" s="3" t="s">
        <v>98</v>
      </c>
      <c r="C47" s="54">
        <v>73360</v>
      </c>
      <c r="D47" s="54">
        <v>60000</v>
      </c>
      <c r="E47" s="54">
        <v>66000</v>
      </c>
      <c r="F47" s="54">
        <v>60456.639999999999</v>
      </c>
      <c r="G47" s="6">
        <f>SUM(C47:F47)</f>
        <v>259816.64</v>
      </c>
      <c r="H47" s="4">
        <v>188.85</v>
      </c>
      <c r="I47" s="4">
        <v>0</v>
      </c>
      <c r="J47" s="4">
        <v>45681.15</v>
      </c>
      <c r="K47" s="4">
        <v>0</v>
      </c>
      <c r="L47" s="4">
        <v>27730</v>
      </c>
      <c r="M47" s="4">
        <v>9348</v>
      </c>
      <c r="N47" s="4">
        <v>10666</v>
      </c>
      <c r="O47" s="4">
        <v>20720</v>
      </c>
      <c r="P47" s="4">
        <v>0</v>
      </c>
      <c r="Q47" s="4">
        <v>0</v>
      </c>
      <c r="R47" s="4">
        <v>23461</v>
      </c>
      <c r="S47" s="4">
        <v>55165</v>
      </c>
      <c r="T47" s="54">
        <v>34863.82</v>
      </c>
      <c r="U47" s="54">
        <v>31992.820000000007</v>
      </c>
      <c r="V47" s="6">
        <f t="shared" si="0"/>
        <v>259816.64</v>
      </c>
      <c r="W47" s="31"/>
      <c r="X47" s="4">
        <f>-(V47-G47-W47)</f>
        <v>0</v>
      </c>
    </row>
    <row r="48" spans="1:24" x14ac:dyDescent="0.25">
      <c r="A48" s="50" t="s">
        <v>99</v>
      </c>
      <c r="B48" s="3" t="s">
        <v>100</v>
      </c>
      <c r="C48" s="54">
        <v>1201781.3899999999</v>
      </c>
      <c r="D48" s="54">
        <v>1329909</v>
      </c>
      <c r="E48" s="54">
        <v>1576666.96</v>
      </c>
      <c r="F48" s="54">
        <v>1310082.31</v>
      </c>
      <c r="G48" s="6">
        <f>SUM(C48:F48)</f>
        <v>5418439.6600000001</v>
      </c>
      <c r="H48" s="4">
        <v>296018.14</v>
      </c>
      <c r="I48" s="4">
        <v>162577.03</v>
      </c>
      <c r="J48" s="4">
        <v>487179.84</v>
      </c>
      <c r="K48" s="4">
        <v>0</v>
      </c>
      <c r="L48" s="4">
        <v>276654.99</v>
      </c>
      <c r="M48" s="4">
        <v>299298</v>
      </c>
      <c r="N48" s="4">
        <v>387785.96</v>
      </c>
      <c r="O48" s="4">
        <v>0</v>
      </c>
      <c r="P48" s="4">
        <v>634204.22</v>
      </c>
      <c r="Q48" s="4">
        <v>0</v>
      </c>
      <c r="R48" s="4">
        <v>826203.11</v>
      </c>
      <c r="S48" s="4">
        <v>467233.38</v>
      </c>
      <c r="T48" s="54">
        <v>973710.59</v>
      </c>
      <c r="U48" s="54">
        <v>607574.40000000037</v>
      </c>
      <c r="V48" s="6">
        <f t="shared" si="0"/>
        <v>5418439.6600000001</v>
      </c>
      <c r="W48" s="31"/>
      <c r="X48" s="4">
        <f>-(V48-G48-W48)</f>
        <v>0</v>
      </c>
    </row>
    <row r="49" spans="1:24" x14ac:dyDescent="0.25">
      <c r="A49" s="50" t="s">
        <v>101</v>
      </c>
      <c r="B49" s="3" t="s">
        <v>102</v>
      </c>
      <c r="C49" s="54">
        <v>1809140.48</v>
      </c>
      <c r="D49" s="54">
        <v>1846573</v>
      </c>
      <c r="E49" s="54">
        <v>1808962.09</v>
      </c>
      <c r="F49" s="54">
        <v>1683290.1</v>
      </c>
      <c r="G49" s="6">
        <f>SUM(C49:F49)</f>
        <v>7147965.6699999999</v>
      </c>
      <c r="H49" s="4">
        <v>467038.23</v>
      </c>
      <c r="I49" s="4">
        <v>93874.01</v>
      </c>
      <c r="J49" s="4">
        <v>806067.61</v>
      </c>
      <c r="K49" s="4">
        <v>0</v>
      </c>
      <c r="L49" s="4">
        <v>440300.52</v>
      </c>
      <c r="M49" s="4">
        <v>281223</v>
      </c>
      <c r="N49" s="4">
        <v>291894</v>
      </c>
      <c r="O49" s="4">
        <v>0</v>
      </c>
      <c r="P49" s="4">
        <v>794609.21</v>
      </c>
      <c r="Q49" s="4">
        <v>451187.71</v>
      </c>
      <c r="R49" s="4">
        <v>995671.35</v>
      </c>
      <c r="S49" s="4">
        <v>855911.26</v>
      </c>
      <c r="T49" s="54">
        <v>917569.27</v>
      </c>
      <c r="U49" s="54">
        <v>752619.5</v>
      </c>
      <c r="V49" s="6">
        <f t="shared" si="0"/>
        <v>7147965.6699999999</v>
      </c>
      <c r="W49" s="31"/>
      <c r="X49" s="4">
        <f>-(V49-G49-W49)</f>
        <v>0</v>
      </c>
    </row>
    <row r="50" spans="1:24" x14ac:dyDescent="0.25">
      <c r="A50" s="50" t="s">
        <v>103</v>
      </c>
      <c r="B50" s="3" t="s">
        <v>104</v>
      </c>
      <c r="C50" s="54">
        <v>30865.71</v>
      </c>
      <c r="D50" s="54">
        <v>102007</v>
      </c>
      <c r="E50" s="54">
        <v>159462.51999999999</v>
      </c>
      <c r="F50" s="54">
        <v>193781.51</v>
      </c>
      <c r="G50" s="6">
        <f>SUM(C50:F50)</f>
        <v>486116.74</v>
      </c>
      <c r="H50" s="4">
        <v>4763.6000000000004</v>
      </c>
      <c r="I50" s="4">
        <v>7846.84</v>
      </c>
      <c r="J50" s="4">
        <v>10538.84</v>
      </c>
      <c r="K50" s="4">
        <v>0</v>
      </c>
      <c r="L50" s="4">
        <v>7879.66</v>
      </c>
      <c r="M50" s="4">
        <v>26434</v>
      </c>
      <c r="N50" s="4">
        <v>11208</v>
      </c>
      <c r="O50" s="4">
        <v>19007</v>
      </c>
      <c r="P50" s="4">
        <v>50778</v>
      </c>
      <c r="Q50" s="4">
        <v>0</v>
      </c>
      <c r="R50" s="4">
        <v>88713.43</v>
      </c>
      <c r="S50" s="4">
        <v>71250.98</v>
      </c>
      <c r="T50" s="54">
        <v>110090.91</v>
      </c>
      <c r="U50" s="54">
        <v>77605.479999999981</v>
      </c>
      <c r="V50" s="6">
        <f t="shared" si="0"/>
        <v>486116.74</v>
      </c>
      <c r="W50" s="31"/>
      <c r="X50" s="4">
        <f>-(V50-G50-W50)</f>
        <v>0</v>
      </c>
    </row>
    <row r="51" spans="1:24" x14ac:dyDescent="0.25">
      <c r="A51" s="50" t="s">
        <v>105</v>
      </c>
      <c r="B51" s="3" t="s">
        <v>106</v>
      </c>
      <c r="C51" s="54">
        <v>483115.77</v>
      </c>
      <c r="D51" s="54">
        <v>596440.46</v>
      </c>
      <c r="E51" s="54">
        <v>632928.75</v>
      </c>
      <c r="F51" s="54">
        <v>571031.46</v>
      </c>
      <c r="G51" s="6">
        <f>SUM(C51:F51)</f>
        <v>2283516.44</v>
      </c>
      <c r="H51" s="4">
        <v>260863</v>
      </c>
      <c r="I51" s="4">
        <v>112957.94</v>
      </c>
      <c r="J51" s="4">
        <v>501925.97</v>
      </c>
      <c r="K51" s="4">
        <v>0</v>
      </c>
      <c r="L51" s="4">
        <v>0</v>
      </c>
      <c r="M51" s="4">
        <v>102128.62</v>
      </c>
      <c r="N51" s="4">
        <v>99419.05</v>
      </c>
      <c r="O51" s="4">
        <v>16049.27</v>
      </c>
      <c r="P51" s="4">
        <v>0</v>
      </c>
      <c r="Q51" s="4">
        <v>0</v>
      </c>
      <c r="R51" s="4">
        <v>219139.81</v>
      </c>
      <c r="S51" s="4">
        <v>375385.8</v>
      </c>
      <c r="T51" s="54">
        <v>235965.04</v>
      </c>
      <c r="U51" s="54">
        <v>359681.93999999994</v>
      </c>
      <c r="V51" s="6">
        <f t="shared" si="0"/>
        <v>2283516.44</v>
      </c>
      <c r="W51" s="31"/>
      <c r="X51" s="4">
        <f>-(V51-G51-W51)</f>
        <v>0</v>
      </c>
    </row>
    <row r="52" spans="1:24" x14ac:dyDescent="0.25">
      <c r="A52" s="50" t="s">
        <v>107</v>
      </c>
      <c r="B52" s="3" t="s">
        <v>108</v>
      </c>
      <c r="C52" s="54">
        <v>499027.87</v>
      </c>
      <c r="D52" s="54">
        <v>536946</v>
      </c>
      <c r="E52" s="54">
        <v>489882.99</v>
      </c>
      <c r="F52" s="54">
        <v>386041.52</v>
      </c>
      <c r="G52" s="6">
        <f>SUM(C52:F52)</f>
        <v>1911898.38</v>
      </c>
      <c r="H52" s="4">
        <v>64339.040000000001</v>
      </c>
      <c r="I52" s="4">
        <v>0</v>
      </c>
      <c r="J52" s="4">
        <v>405163.91</v>
      </c>
      <c r="K52" s="4">
        <v>0</v>
      </c>
      <c r="L52" s="4">
        <v>156500.92000000001</v>
      </c>
      <c r="M52" s="4">
        <v>120890</v>
      </c>
      <c r="N52" s="4">
        <v>160280</v>
      </c>
      <c r="O52" s="4">
        <v>0</v>
      </c>
      <c r="P52" s="4">
        <v>112241.58</v>
      </c>
      <c r="Q52" s="4">
        <v>127694.42</v>
      </c>
      <c r="R52" s="4">
        <v>415703.38</v>
      </c>
      <c r="S52" s="4">
        <v>72788.19</v>
      </c>
      <c r="T52" s="54">
        <v>12497.58</v>
      </c>
      <c r="U52" s="54">
        <v>263799.35999999987</v>
      </c>
      <c r="V52" s="6">
        <f t="shared" si="0"/>
        <v>1911898.38</v>
      </c>
      <c r="W52" s="31"/>
      <c r="X52" s="4">
        <f>-(V52-G52-W52)</f>
        <v>0</v>
      </c>
    </row>
    <row r="53" spans="1:24" x14ac:dyDescent="0.25">
      <c r="A53" s="50" t="s">
        <v>109</v>
      </c>
      <c r="B53" s="3" t="s">
        <v>110</v>
      </c>
      <c r="C53" s="54">
        <v>503159.89</v>
      </c>
      <c r="D53" s="54">
        <v>483060</v>
      </c>
      <c r="E53" s="54">
        <v>451865.9</v>
      </c>
      <c r="F53" s="54">
        <v>476152.46</v>
      </c>
      <c r="G53" s="6">
        <f>SUM(C53:F53)</f>
        <v>1914238.25</v>
      </c>
      <c r="H53" s="4">
        <v>125973.29</v>
      </c>
      <c r="I53" s="4">
        <v>0</v>
      </c>
      <c r="J53" s="4">
        <v>259232.11</v>
      </c>
      <c r="K53" s="4">
        <v>0</v>
      </c>
      <c r="L53" s="4">
        <v>123749.62</v>
      </c>
      <c r="M53" s="4">
        <v>66234</v>
      </c>
      <c r="N53" s="4">
        <v>182102</v>
      </c>
      <c r="O53" s="4">
        <v>0</v>
      </c>
      <c r="P53" s="4">
        <v>226058.81</v>
      </c>
      <c r="Q53" s="4">
        <v>4818.8999999999996</v>
      </c>
      <c r="R53" s="4">
        <v>227225.86</v>
      </c>
      <c r="S53" s="4">
        <v>222773.22</v>
      </c>
      <c r="T53" s="54">
        <v>243787.75</v>
      </c>
      <c r="U53" s="54">
        <v>232282.68999999994</v>
      </c>
      <c r="V53" s="6">
        <f t="shared" si="0"/>
        <v>1914238.25</v>
      </c>
      <c r="W53" s="31"/>
      <c r="X53" s="4">
        <f>-(V53-G53-W53)</f>
        <v>0</v>
      </c>
    </row>
    <row r="54" spans="1:24" x14ac:dyDescent="0.25">
      <c r="A54" s="50" t="s">
        <v>111</v>
      </c>
      <c r="B54" s="3" t="s">
        <v>112</v>
      </c>
      <c r="C54" s="54">
        <v>830951.46</v>
      </c>
      <c r="D54" s="54">
        <v>1259250.45</v>
      </c>
      <c r="E54" s="54">
        <v>1569653.18</v>
      </c>
      <c r="F54" s="54">
        <v>1170013.25</v>
      </c>
      <c r="G54" s="6">
        <f>SUM(C54:F54)</f>
        <v>4829868.34</v>
      </c>
      <c r="H54" s="4">
        <v>12581.75</v>
      </c>
      <c r="I54" s="4">
        <v>321129.17</v>
      </c>
      <c r="J54" s="4">
        <v>365729.35</v>
      </c>
      <c r="K54" s="4">
        <v>0</v>
      </c>
      <c r="L54" s="4">
        <v>66689.52</v>
      </c>
      <c r="M54" s="4">
        <v>189277</v>
      </c>
      <c r="N54" s="4">
        <v>311981.14</v>
      </c>
      <c r="O54" s="4">
        <v>14906.8</v>
      </c>
      <c r="P54" s="4">
        <v>611901.07999999996</v>
      </c>
      <c r="Q54" s="4">
        <v>207192.27</v>
      </c>
      <c r="R54" s="4">
        <v>616107.88</v>
      </c>
      <c r="S54" s="4">
        <v>876195.67</v>
      </c>
      <c r="T54" s="54">
        <v>741854.17</v>
      </c>
      <c r="U54" s="54">
        <v>494322.54000000004</v>
      </c>
      <c r="V54" s="6">
        <f t="shared" si="0"/>
        <v>4829868.34</v>
      </c>
      <c r="W54" s="31"/>
      <c r="X54" s="4">
        <f>-(V54-G54-W54)</f>
        <v>0</v>
      </c>
    </row>
    <row r="55" spans="1:24" x14ac:dyDescent="0.25">
      <c r="A55" s="50" t="s">
        <v>113</v>
      </c>
      <c r="B55" s="3" t="s">
        <v>114</v>
      </c>
      <c r="C55" s="54">
        <v>1373353.35</v>
      </c>
      <c r="D55" s="54">
        <v>1842064.66</v>
      </c>
      <c r="E55" s="54">
        <v>1998630.73</v>
      </c>
      <c r="F55" s="54">
        <v>2094733.94</v>
      </c>
      <c r="G55" s="6">
        <f>SUM(C55:F55)</f>
        <v>7308782.6799999997</v>
      </c>
      <c r="H55" s="4">
        <v>336624.65</v>
      </c>
      <c r="I55" s="4">
        <v>354787.48</v>
      </c>
      <c r="J55" s="4">
        <v>456925.62</v>
      </c>
      <c r="K55" s="4">
        <v>0</v>
      </c>
      <c r="L55" s="4">
        <v>289778.64</v>
      </c>
      <c r="M55" s="4">
        <v>676284</v>
      </c>
      <c r="N55" s="4">
        <v>299007.5</v>
      </c>
      <c r="O55" s="4">
        <v>0</v>
      </c>
      <c r="P55" s="4">
        <v>850423.52</v>
      </c>
      <c r="Q55" s="4">
        <v>0</v>
      </c>
      <c r="R55" s="4">
        <v>964215.59</v>
      </c>
      <c r="S55" s="4">
        <v>977072.36</v>
      </c>
      <c r="T55" s="54">
        <v>1061693.68</v>
      </c>
      <c r="U55" s="54">
        <v>1041969.6399999997</v>
      </c>
      <c r="V55" s="6">
        <f t="shared" si="0"/>
        <v>7308782.6799999997</v>
      </c>
      <c r="W55" s="31"/>
      <c r="X55" s="4">
        <f>-(V55-G55-W55)</f>
        <v>0</v>
      </c>
    </row>
    <row r="56" spans="1:24" x14ac:dyDescent="0.25">
      <c r="A56" s="50" t="s">
        <v>115</v>
      </c>
      <c r="B56" s="3" t="s">
        <v>116</v>
      </c>
      <c r="C56" s="54">
        <v>1133922.92</v>
      </c>
      <c r="D56" s="54">
        <v>1171669.5</v>
      </c>
      <c r="E56" s="54">
        <v>1195033.92</v>
      </c>
      <c r="F56" s="54">
        <v>1502686.07</v>
      </c>
      <c r="G56" s="6">
        <f>SUM(C56:F56)</f>
        <v>5003312.41</v>
      </c>
      <c r="H56" s="4">
        <v>3380.26</v>
      </c>
      <c r="I56" s="4">
        <v>334652.31</v>
      </c>
      <c r="J56" s="4">
        <v>514302.52</v>
      </c>
      <c r="K56" s="4">
        <v>0</v>
      </c>
      <c r="L56" s="4">
        <v>291181.46999999997</v>
      </c>
      <c r="M56" s="4">
        <v>235177</v>
      </c>
      <c r="N56" s="4">
        <v>385706</v>
      </c>
      <c r="O56" s="4">
        <v>0</v>
      </c>
      <c r="P56" s="4">
        <v>506364.45</v>
      </c>
      <c r="Q56" s="4">
        <v>58821.69</v>
      </c>
      <c r="R56" s="4">
        <v>657719.94999999995</v>
      </c>
      <c r="S56" s="4">
        <v>554237.38</v>
      </c>
      <c r="T56" s="54">
        <v>754987.99</v>
      </c>
      <c r="U56" s="54">
        <v>706781.3900000006</v>
      </c>
      <c r="V56" s="6">
        <f t="shared" si="0"/>
        <v>5003312.4100000011</v>
      </c>
      <c r="W56" s="31"/>
      <c r="X56" s="4">
        <f>-(V56-G56-W56)</f>
        <v>-9.3132257461547852E-10</v>
      </c>
    </row>
    <row r="57" spans="1:24" x14ac:dyDescent="0.25">
      <c r="A57" s="50" t="s">
        <v>117</v>
      </c>
      <c r="B57" s="3" t="s">
        <v>118</v>
      </c>
      <c r="C57" s="54">
        <v>762889.27</v>
      </c>
      <c r="D57" s="54">
        <v>943435.8</v>
      </c>
      <c r="E57" s="54">
        <v>808143.99</v>
      </c>
      <c r="F57" s="54">
        <v>503384.71</v>
      </c>
      <c r="G57" s="6">
        <f>SUM(C57:F57)</f>
        <v>3017853.77</v>
      </c>
      <c r="H57" s="4">
        <v>2013.58</v>
      </c>
      <c r="I57" s="4">
        <v>243306.42</v>
      </c>
      <c r="J57" s="4">
        <v>328700</v>
      </c>
      <c r="K57" s="4">
        <v>0</v>
      </c>
      <c r="L57" s="4">
        <v>191340</v>
      </c>
      <c r="M57" s="4">
        <v>259984.5</v>
      </c>
      <c r="N57" s="4">
        <v>285670.7</v>
      </c>
      <c r="O57" s="4">
        <v>0</v>
      </c>
      <c r="P57" s="4">
        <v>166745.29999999999</v>
      </c>
      <c r="Q57" s="4">
        <v>0</v>
      </c>
      <c r="R57" s="4">
        <v>410012.77</v>
      </c>
      <c r="S57" s="4">
        <v>178113.03</v>
      </c>
      <c r="T57" s="54">
        <v>354708.78</v>
      </c>
      <c r="U57" s="54">
        <v>597258.68999999994</v>
      </c>
      <c r="V57" s="6">
        <f t="shared" si="0"/>
        <v>3017853.77</v>
      </c>
      <c r="W57" s="31"/>
      <c r="X57" s="4">
        <f>-(V57-G57-W57)</f>
        <v>0</v>
      </c>
    </row>
    <row r="58" spans="1:24" x14ac:dyDescent="0.25">
      <c r="A58" s="50" t="s">
        <v>119</v>
      </c>
      <c r="B58" s="3" t="s">
        <v>120</v>
      </c>
      <c r="C58" s="54">
        <v>128180</v>
      </c>
      <c r="D58" s="54">
        <v>174035</v>
      </c>
      <c r="E58" s="54">
        <v>194084.5</v>
      </c>
      <c r="F58" s="54">
        <v>243677.5</v>
      </c>
      <c r="G58" s="6">
        <f>SUM(C58:F58)</f>
        <v>739977</v>
      </c>
      <c r="H58" s="4">
        <v>377.6</v>
      </c>
      <c r="I58" s="4">
        <v>65102.400000000001</v>
      </c>
      <c r="J58" s="4">
        <v>28105</v>
      </c>
      <c r="K58" s="4">
        <v>0</v>
      </c>
      <c r="L58" s="4">
        <v>0</v>
      </c>
      <c r="M58" s="4">
        <v>42228</v>
      </c>
      <c r="N58" s="4">
        <v>21813</v>
      </c>
      <c r="O58" s="4">
        <v>0</v>
      </c>
      <c r="P58" s="4">
        <v>18923.8</v>
      </c>
      <c r="Q58" s="4">
        <v>0</v>
      </c>
      <c r="R58" s="4">
        <v>35204.699999999997</v>
      </c>
      <c r="S58" s="4">
        <v>169556.5</v>
      </c>
      <c r="T58" s="54">
        <v>189215.5</v>
      </c>
      <c r="U58" s="54">
        <v>169450.5</v>
      </c>
      <c r="V58" s="6">
        <f t="shared" si="0"/>
        <v>739977</v>
      </c>
      <c r="W58" s="31"/>
      <c r="X58" s="4">
        <f>-(V58-G58-W58)</f>
        <v>0</v>
      </c>
    </row>
    <row r="59" spans="1:24" x14ac:dyDescent="0.25">
      <c r="A59" s="50" t="s">
        <v>121</v>
      </c>
      <c r="B59" s="3" t="s">
        <v>122</v>
      </c>
      <c r="C59" s="54">
        <v>6144.1</v>
      </c>
      <c r="D59" s="54">
        <v>22567.08</v>
      </c>
      <c r="E59" s="54">
        <v>38439.35</v>
      </c>
      <c r="F59" s="54">
        <v>17299.72</v>
      </c>
      <c r="G59" s="6">
        <f>SUM(C59:F59)</f>
        <v>84450.25</v>
      </c>
      <c r="H59" s="4">
        <v>282.85000000000002</v>
      </c>
      <c r="I59" s="4">
        <v>0</v>
      </c>
      <c r="J59" s="4">
        <v>3827.15</v>
      </c>
      <c r="K59" s="4">
        <v>0</v>
      </c>
      <c r="L59" s="4">
        <v>1490</v>
      </c>
      <c r="M59" s="4">
        <v>4218</v>
      </c>
      <c r="N59" s="4">
        <v>5525</v>
      </c>
      <c r="O59" s="4">
        <v>0</v>
      </c>
      <c r="P59" s="4">
        <v>3526</v>
      </c>
      <c r="Q59" s="4">
        <v>4389.18</v>
      </c>
      <c r="R59" s="4">
        <v>22170</v>
      </c>
      <c r="S59" s="4">
        <v>30159.95</v>
      </c>
      <c r="T59" s="54">
        <v>15122.57</v>
      </c>
      <c r="U59" s="54">
        <v>0</v>
      </c>
      <c r="V59" s="6">
        <f t="shared" si="0"/>
        <v>90710.700000000012</v>
      </c>
      <c r="W59" s="31"/>
      <c r="X59" s="4">
        <f>-(V59-G59-W59)</f>
        <v>-6260.4500000000116</v>
      </c>
    </row>
    <row r="60" spans="1:24" x14ac:dyDescent="0.25">
      <c r="A60" s="50" t="s">
        <v>123</v>
      </c>
      <c r="B60" s="3" t="s">
        <v>124</v>
      </c>
      <c r="C60" s="54">
        <v>2471543.13</v>
      </c>
      <c r="D60" s="54">
        <v>2599996.25</v>
      </c>
      <c r="E60" s="54">
        <v>2338561.63</v>
      </c>
      <c r="F60" s="54">
        <v>2187709.4300000002</v>
      </c>
      <c r="G60" s="6">
        <f>SUM(C60:F60)</f>
        <v>9597810.4399999995</v>
      </c>
      <c r="H60" s="4">
        <v>531219.31999999995</v>
      </c>
      <c r="I60" s="4">
        <v>90844.01</v>
      </c>
      <c r="J60" s="4">
        <v>1252277.42</v>
      </c>
      <c r="K60" s="4">
        <v>0</v>
      </c>
      <c r="L60" s="4">
        <v>624843.43999999994</v>
      </c>
      <c r="M60" s="4">
        <v>788999</v>
      </c>
      <c r="N60" s="4">
        <v>448020.63</v>
      </c>
      <c r="O60" s="4">
        <v>126315.62</v>
      </c>
      <c r="P60" s="4">
        <v>1239488.92</v>
      </c>
      <c r="Q60" s="4">
        <v>17379.97</v>
      </c>
      <c r="R60" s="4">
        <v>1222255.8700000001</v>
      </c>
      <c r="S60" s="4">
        <v>1152844.07</v>
      </c>
      <c r="T60" s="54">
        <v>1160911.68</v>
      </c>
      <c r="U60" s="54">
        <v>942410.49000000022</v>
      </c>
      <c r="V60" s="6">
        <f t="shared" si="0"/>
        <v>9597810.4399999995</v>
      </c>
      <c r="W60" s="31"/>
      <c r="X60" s="4">
        <f>-(V60-G60-W60)</f>
        <v>0</v>
      </c>
    </row>
    <row r="61" spans="1:24" x14ac:dyDescent="0.25">
      <c r="A61" s="50" t="s">
        <v>125</v>
      </c>
      <c r="B61" s="3" t="s">
        <v>126</v>
      </c>
      <c r="C61" s="54">
        <v>1386072.2</v>
      </c>
      <c r="D61" s="54">
        <v>1712572.21</v>
      </c>
      <c r="E61" s="54">
        <v>1478200.1</v>
      </c>
      <c r="F61" s="54">
        <v>1444910.31</v>
      </c>
      <c r="G61" s="6">
        <f>SUM(C61:F61)</f>
        <v>6021754.8200000003</v>
      </c>
      <c r="H61" s="4">
        <v>351703.23</v>
      </c>
      <c r="I61" s="4">
        <v>115987.09</v>
      </c>
      <c r="J61" s="4">
        <v>588793.97</v>
      </c>
      <c r="K61" s="4">
        <v>0</v>
      </c>
      <c r="L61" s="4">
        <v>331634.96000000002</v>
      </c>
      <c r="M61" s="4">
        <v>49165.05</v>
      </c>
      <c r="N61" s="4">
        <v>322889.92</v>
      </c>
      <c r="O61" s="4">
        <v>331074.55</v>
      </c>
      <c r="P61" s="4">
        <v>741398.31</v>
      </c>
      <c r="Q61" s="4">
        <v>234959.37</v>
      </c>
      <c r="R61" s="4">
        <v>802877.99</v>
      </c>
      <c r="S61" s="4">
        <v>707637.67</v>
      </c>
      <c r="T61" s="54">
        <v>749496.04</v>
      </c>
      <c r="U61" s="54">
        <v>694136.66999999993</v>
      </c>
      <c r="V61" s="6">
        <f t="shared" si="0"/>
        <v>6021754.8200000003</v>
      </c>
      <c r="W61" s="31"/>
      <c r="X61" s="4">
        <f>-(V61-G61-W61)</f>
        <v>0</v>
      </c>
    </row>
    <row r="62" spans="1:24" x14ac:dyDescent="0.25">
      <c r="A62" s="50" t="s">
        <v>127</v>
      </c>
      <c r="B62" s="3" t="s">
        <v>128</v>
      </c>
      <c r="C62" s="54">
        <v>256628.54</v>
      </c>
      <c r="D62" s="54">
        <v>307013.5</v>
      </c>
      <c r="E62" s="54">
        <v>282227.89</v>
      </c>
      <c r="F62" s="54">
        <v>343440.32</v>
      </c>
      <c r="G62" s="6">
        <f>SUM(C62:F62)</f>
        <v>1189310.25</v>
      </c>
      <c r="H62" s="4">
        <v>115673.01</v>
      </c>
      <c r="I62" s="4">
        <v>58949.03</v>
      </c>
      <c r="J62" s="4">
        <v>56702.3</v>
      </c>
      <c r="K62" s="4">
        <v>0</v>
      </c>
      <c r="L62" s="4">
        <v>307968.32</v>
      </c>
      <c r="M62" s="4">
        <v>0</v>
      </c>
      <c r="N62" s="4">
        <v>64858.5</v>
      </c>
      <c r="O62" s="4">
        <v>163094</v>
      </c>
      <c r="P62" s="4">
        <v>32874.53</v>
      </c>
      <c r="Q62" s="4">
        <v>0</v>
      </c>
      <c r="R62" s="4">
        <v>318.55</v>
      </c>
      <c r="S62" s="4">
        <v>50880.22</v>
      </c>
      <c r="T62" s="54">
        <v>127193.05</v>
      </c>
      <c r="U62" s="54">
        <v>210798.74</v>
      </c>
      <c r="V62" s="6">
        <f t="shared" si="0"/>
        <v>1189310.25</v>
      </c>
      <c r="W62" s="31"/>
      <c r="X62" s="4">
        <f>-(V62-G62-W62)</f>
        <v>0</v>
      </c>
    </row>
    <row r="63" spans="1:24" x14ac:dyDescent="0.25">
      <c r="A63" s="50" t="s">
        <v>129</v>
      </c>
      <c r="B63" s="3" t="s">
        <v>130</v>
      </c>
      <c r="C63" s="54">
        <v>16078.74</v>
      </c>
      <c r="D63" s="54">
        <v>48721</v>
      </c>
      <c r="E63" s="54">
        <v>28600.16</v>
      </c>
      <c r="F63" s="54">
        <v>62790.6</v>
      </c>
      <c r="G63" s="6">
        <f>SUM(C63:F63)</f>
        <v>156190.5</v>
      </c>
      <c r="H63" s="4">
        <v>3101.43</v>
      </c>
      <c r="I63" s="4">
        <v>2203.5500000000002</v>
      </c>
      <c r="J63" s="4">
        <v>7242.96</v>
      </c>
      <c r="K63" s="4">
        <v>0</v>
      </c>
      <c r="L63" s="4">
        <v>4183.74</v>
      </c>
      <c r="M63" s="4">
        <v>2905</v>
      </c>
      <c r="N63" s="4">
        <v>12865</v>
      </c>
      <c r="O63" s="4">
        <v>0</v>
      </c>
      <c r="P63" s="4">
        <v>32619</v>
      </c>
      <c r="Q63" s="4">
        <v>0</v>
      </c>
      <c r="R63" s="4">
        <v>28279.22</v>
      </c>
      <c r="S63" s="4">
        <v>0</v>
      </c>
      <c r="T63" s="54">
        <v>26981.34</v>
      </c>
      <c r="U63" s="54">
        <v>35809.259999999995</v>
      </c>
      <c r="V63" s="6">
        <f t="shared" si="0"/>
        <v>156190.5</v>
      </c>
      <c r="W63" s="31"/>
      <c r="X63" s="4">
        <f>-(V63-G63-W63)</f>
        <v>0</v>
      </c>
    </row>
    <row r="64" spans="1:24" x14ac:dyDescent="0.25">
      <c r="A64" s="50" t="s">
        <v>131</v>
      </c>
      <c r="B64" s="3" t="s">
        <v>132</v>
      </c>
      <c r="C64" s="54">
        <v>274550.98</v>
      </c>
      <c r="D64" s="54">
        <v>325819.63</v>
      </c>
      <c r="E64" s="54">
        <v>348576.5</v>
      </c>
      <c r="F64" s="54">
        <v>745927.81</v>
      </c>
      <c r="G64" s="6">
        <f>SUM(C64:F64)</f>
        <v>1694874.92</v>
      </c>
      <c r="H64" s="4">
        <v>227849.28</v>
      </c>
      <c r="I64" s="4">
        <v>0</v>
      </c>
      <c r="J64" s="4">
        <v>419766.83</v>
      </c>
      <c r="K64" s="4">
        <v>0</v>
      </c>
      <c r="L64" s="4">
        <v>0</v>
      </c>
      <c r="M64" s="4">
        <v>212655.24</v>
      </c>
      <c r="N64" s="4">
        <v>340941.76</v>
      </c>
      <c r="O64" s="4">
        <v>636</v>
      </c>
      <c r="P64" s="4">
        <v>0</v>
      </c>
      <c r="Q64" s="4">
        <v>0</v>
      </c>
      <c r="R64" s="4">
        <v>0</v>
      </c>
      <c r="S64" s="4">
        <v>0</v>
      </c>
      <c r="T64" s="54">
        <v>208720.07</v>
      </c>
      <c r="U64" s="54">
        <v>284305.74</v>
      </c>
      <c r="V64" s="6">
        <f t="shared" si="0"/>
        <v>1694874.92</v>
      </c>
      <c r="W64" s="31"/>
      <c r="X64" s="4">
        <f>-(V64-G64-W64)</f>
        <v>0</v>
      </c>
    </row>
    <row r="65" spans="1:24" x14ac:dyDescent="0.25">
      <c r="A65" s="50" t="s">
        <v>133</v>
      </c>
      <c r="B65" s="3" t="s">
        <v>134</v>
      </c>
      <c r="C65" s="54">
        <v>873529.6</v>
      </c>
      <c r="D65" s="54">
        <v>917433.87</v>
      </c>
      <c r="E65" s="54">
        <v>652725.06999999995</v>
      </c>
      <c r="F65" s="54">
        <v>272986.65999999997</v>
      </c>
      <c r="G65" s="6">
        <f>SUM(C65:F65)</f>
        <v>2716675.2</v>
      </c>
      <c r="H65" s="4">
        <v>117428.39</v>
      </c>
      <c r="I65" s="4">
        <v>0</v>
      </c>
      <c r="J65" s="4">
        <v>0</v>
      </c>
      <c r="K65" s="4">
        <v>179630.53</v>
      </c>
      <c r="L65" s="4">
        <v>537441.9</v>
      </c>
      <c r="M65" s="4">
        <v>151431.01</v>
      </c>
      <c r="N65" s="4">
        <v>102487.06</v>
      </c>
      <c r="O65" s="4">
        <v>118399.91</v>
      </c>
      <c r="P65" s="4">
        <v>216298.8</v>
      </c>
      <c r="Q65" s="4">
        <v>365180.29</v>
      </c>
      <c r="R65" s="4">
        <v>153351.67000000001</v>
      </c>
      <c r="S65" s="4">
        <v>494168.47</v>
      </c>
      <c r="T65" s="54">
        <v>448.96</v>
      </c>
      <c r="U65" s="54">
        <v>280408.20999999996</v>
      </c>
      <c r="V65" s="6">
        <f t="shared" si="0"/>
        <v>2716675.2</v>
      </c>
      <c r="W65" s="31"/>
      <c r="X65" s="4">
        <f>-(V65-G65-W65)</f>
        <v>0</v>
      </c>
    </row>
    <row r="66" spans="1:24" x14ac:dyDescent="0.25">
      <c r="A66" s="50" t="s">
        <v>135</v>
      </c>
      <c r="B66" s="3" t="s">
        <v>136</v>
      </c>
      <c r="C66" s="54">
        <v>50765.73</v>
      </c>
      <c r="D66" s="54">
        <v>45318</v>
      </c>
      <c r="E66" s="54">
        <v>79481.84</v>
      </c>
      <c r="F66" s="54">
        <v>52796.35</v>
      </c>
      <c r="G66" s="6">
        <f>SUM(C66:F66)</f>
        <v>228361.92</v>
      </c>
      <c r="H66" s="4">
        <v>14772.66</v>
      </c>
      <c r="I66" s="4">
        <v>0</v>
      </c>
      <c r="J66" s="4">
        <v>23118.04</v>
      </c>
      <c r="K66" s="4">
        <v>0</v>
      </c>
      <c r="L66" s="4">
        <v>12875.03</v>
      </c>
      <c r="M66" s="4">
        <v>11620</v>
      </c>
      <c r="N66" s="4">
        <v>12450</v>
      </c>
      <c r="O66" s="4">
        <v>0</v>
      </c>
      <c r="P66" s="4">
        <v>21248</v>
      </c>
      <c r="Q66" s="4">
        <v>0</v>
      </c>
      <c r="R66" s="4">
        <v>41403.72</v>
      </c>
      <c r="S66" s="4">
        <v>38078.120000000003</v>
      </c>
      <c r="T66" s="54">
        <v>51130.85</v>
      </c>
      <c r="U66" s="54">
        <v>1665.5</v>
      </c>
      <c r="V66" s="6">
        <f t="shared" si="0"/>
        <v>228361.92</v>
      </c>
      <c r="W66" s="31"/>
      <c r="X66" s="4">
        <f>-(V66-G66-W66)</f>
        <v>0</v>
      </c>
    </row>
    <row r="67" spans="1:24" x14ac:dyDescent="0.25">
      <c r="A67" s="50" t="s">
        <v>137</v>
      </c>
      <c r="B67" s="3" t="s">
        <v>138</v>
      </c>
      <c r="C67" s="54">
        <v>838822.74</v>
      </c>
      <c r="D67" s="54">
        <v>818811</v>
      </c>
      <c r="E67" s="54">
        <v>985457.18</v>
      </c>
      <c r="F67" s="54">
        <v>971738.49</v>
      </c>
      <c r="G67" s="6">
        <f t="shared" ref="G67:G72" si="1">SUM(C67:F67)</f>
        <v>3614829.41</v>
      </c>
      <c r="H67" s="4">
        <v>222952.94</v>
      </c>
      <c r="I67" s="4">
        <v>0</v>
      </c>
      <c r="J67" s="4">
        <v>434736.33</v>
      </c>
      <c r="K67" s="4">
        <v>0</v>
      </c>
      <c r="L67" s="4">
        <v>221066.08</v>
      </c>
      <c r="M67" s="4">
        <v>90594.5</v>
      </c>
      <c r="N67" s="4">
        <v>385908.5</v>
      </c>
      <c r="O67" s="4">
        <v>0</v>
      </c>
      <c r="P67" s="4">
        <v>295678.78000000003</v>
      </c>
      <c r="Q67" s="4">
        <v>4235.95</v>
      </c>
      <c r="R67" s="4">
        <v>492462.96</v>
      </c>
      <c r="S67" s="4">
        <v>485100.85</v>
      </c>
      <c r="T67" s="54">
        <v>512102.23</v>
      </c>
      <c r="U67" s="54">
        <v>469990.29000000004</v>
      </c>
      <c r="V67" s="6">
        <f t="shared" ref="V67:V72" si="2">SUM(H67:U67)</f>
        <v>3614829.41</v>
      </c>
      <c r="W67" s="31"/>
      <c r="X67" s="4">
        <f>-(V67-G67-W67)</f>
        <v>0</v>
      </c>
    </row>
    <row r="68" spans="1:24" x14ac:dyDescent="0.25">
      <c r="A68" s="50" t="s">
        <v>139</v>
      </c>
      <c r="B68" s="3" t="s">
        <v>140</v>
      </c>
      <c r="C68" s="54">
        <v>4570.4399999999996</v>
      </c>
      <c r="D68" s="54">
        <v>0</v>
      </c>
      <c r="E68" s="54">
        <v>0</v>
      </c>
      <c r="F68" s="54">
        <v>0</v>
      </c>
      <c r="G68" s="6">
        <f t="shared" si="1"/>
        <v>4570.4399999999996</v>
      </c>
      <c r="H68" s="4">
        <v>0</v>
      </c>
      <c r="I68" s="4">
        <v>12731.94</v>
      </c>
      <c r="J68" s="4">
        <v>3795.1</v>
      </c>
      <c r="K68" s="4">
        <v>0</v>
      </c>
      <c r="L68" s="4">
        <v>5509.01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54">
        <v>0</v>
      </c>
      <c r="U68" s="54">
        <v>0</v>
      </c>
      <c r="V68" s="6">
        <f t="shared" si="2"/>
        <v>22036.050000000003</v>
      </c>
      <c r="W68" s="31">
        <v>17465.61</v>
      </c>
      <c r="X68" s="4">
        <f>-(V68-G68-W68)</f>
        <v>-3.637978807091713E-12</v>
      </c>
    </row>
    <row r="69" spans="1:24" x14ac:dyDescent="0.25">
      <c r="A69" s="50" t="s">
        <v>141</v>
      </c>
      <c r="B69" s="3" t="s">
        <v>142</v>
      </c>
      <c r="C69" s="54">
        <v>60068.639999999999</v>
      </c>
      <c r="D69" s="54">
        <v>100596</v>
      </c>
      <c r="E69" s="54">
        <v>146725.47</v>
      </c>
      <c r="F69" s="54">
        <v>74947.5</v>
      </c>
      <c r="G69" s="6">
        <f t="shared" si="1"/>
        <v>382337.61</v>
      </c>
      <c r="H69" s="4">
        <v>17302.400000000001</v>
      </c>
      <c r="I69" s="4">
        <v>0</v>
      </c>
      <c r="J69" s="4">
        <v>29218.16</v>
      </c>
      <c r="K69" s="4">
        <v>0</v>
      </c>
      <c r="L69" s="4">
        <v>16812.68</v>
      </c>
      <c r="M69" s="4">
        <v>0</v>
      </c>
      <c r="N69" s="4">
        <v>3320</v>
      </c>
      <c r="O69" s="4">
        <v>0</v>
      </c>
      <c r="P69" s="4">
        <v>0</v>
      </c>
      <c r="Q69" s="4">
        <v>94011.4</v>
      </c>
      <c r="R69" s="4">
        <v>83705.350000000006</v>
      </c>
      <c r="S69" s="4">
        <v>39408.36</v>
      </c>
      <c r="T69" s="54">
        <v>63916.86</v>
      </c>
      <c r="U69" s="54">
        <v>34642.399999999965</v>
      </c>
      <c r="V69" s="6">
        <f t="shared" si="2"/>
        <v>382337.60999999993</v>
      </c>
      <c r="W69" s="31" t="s">
        <v>174</v>
      </c>
      <c r="X69" s="4">
        <v>0</v>
      </c>
    </row>
    <row r="70" spans="1:24" x14ac:dyDescent="0.25">
      <c r="A70" s="50" t="s">
        <v>143</v>
      </c>
      <c r="B70" s="3" t="s">
        <v>144</v>
      </c>
      <c r="C70" s="54">
        <v>749397.11</v>
      </c>
      <c r="D70" s="54">
        <v>1245498</v>
      </c>
      <c r="E70" s="54">
        <v>1369191.09</v>
      </c>
      <c r="F70" s="54">
        <v>1246635.52</v>
      </c>
      <c r="G70" s="6">
        <f t="shared" si="1"/>
        <v>4610721.7200000007</v>
      </c>
      <c r="H70" s="4">
        <v>201795.21</v>
      </c>
      <c r="I70" s="4">
        <v>236767.64</v>
      </c>
      <c r="J70" s="4">
        <v>139736.1</v>
      </c>
      <c r="K70" s="4">
        <v>0</v>
      </c>
      <c r="L70" s="4">
        <v>156856.35</v>
      </c>
      <c r="M70" s="4">
        <v>309507</v>
      </c>
      <c r="N70" s="4">
        <v>353609.52</v>
      </c>
      <c r="O70" s="4">
        <v>3776.5</v>
      </c>
      <c r="P70" s="4">
        <v>576518</v>
      </c>
      <c r="Q70" s="4">
        <v>12512.25</v>
      </c>
      <c r="R70" s="4">
        <v>752042.87</v>
      </c>
      <c r="S70" s="4">
        <v>581169.28</v>
      </c>
      <c r="T70" s="54">
        <v>729183.63</v>
      </c>
      <c r="U70" s="54">
        <v>557247.36999999965</v>
      </c>
      <c r="V70" s="6">
        <f t="shared" si="2"/>
        <v>4610721.7199999988</v>
      </c>
      <c r="W70" s="31"/>
      <c r="X70" s="4">
        <f>-(V70-G70-W70)</f>
        <v>1.862645149230957E-9</v>
      </c>
    </row>
    <row r="71" spans="1:24" x14ac:dyDescent="0.25">
      <c r="A71" s="50" t="s">
        <v>145</v>
      </c>
      <c r="B71" s="3" t="s">
        <v>146</v>
      </c>
      <c r="C71" s="54">
        <v>715744.51</v>
      </c>
      <c r="D71" s="54">
        <v>869259</v>
      </c>
      <c r="E71" s="54">
        <v>887103.8</v>
      </c>
      <c r="F71" s="54">
        <v>915922.54</v>
      </c>
      <c r="G71" s="6">
        <f t="shared" si="1"/>
        <v>3388029.85</v>
      </c>
      <c r="H71" s="4">
        <v>121017.08</v>
      </c>
      <c r="I71" s="4">
        <v>222632.87</v>
      </c>
      <c r="J71" s="4">
        <v>185904.72</v>
      </c>
      <c r="K71" s="4">
        <v>0</v>
      </c>
      <c r="L71" s="4">
        <v>176517.84</v>
      </c>
      <c r="M71" s="4">
        <v>145499</v>
      </c>
      <c r="N71" s="4">
        <v>207292.5</v>
      </c>
      <c r="O71" s="4">
        <v>3776.5</v>
      </c>
      <c r="P71" s="4">
        <v>465685.32</v>
      </c>
      <c r="Q71" s="4">
        <v>44573.7</v>
      </c>
      <c r="R71" s="4">
        <v>461510.14</v>
      </c>
      <c r="S71" s="4">
        <v>438658.91</v>
      </c>
      <c r="T71" s="54">
        <v>464268.1</v>
      </c>
      <c r="U71" s="54">
        <v>450693.16999999993</v>
      </c>
      <c r="V71" s="6">
        <f t="shared" si="2"/>
        <v>3388029.85</v>
      </c>
      <c r="W71" s="31"/>
      <c r="X71" s="4">
        <f>-(V71-G71-W71)</f>
        <v>0</v>
      </c>
    </row>
    <row r="72" spans="1:24" x14ac:dyDescent="0.25">
      <c r="A72" s="50" t="s">
        <v>147</v>
      </c>
      <c r="B72" s="3" t="s">
        <v>148</v>
      </c>
      <c r="C72" s="54">
        <v>1074649.5</v>
      </c>
      <c r="D72" s="54">
        <v>743070</v>
      </c>
      <c r="E72" s="54">
        <v>748163.83</v>
      </c>
      <c r="F72" s="54">
        <v>907798.46</v>
      </c>
      <c r="G72" s="6">
        <f t="shared" si="1"/>
        <v>3473681.79</v>
      </c>
      <c r="H72" s="4">
        <v>2378.36</v>
      </c>
      <c r="I72" s="4">
        <v>754394.82</v>
      </c>
      <c r="J72" s="4">
        <v>100790.37</v>
      </c>
      <c r="K72" s="4">
        <v>0</v>
      </c>
      <c r="L72" s="4">
        <v>193790.02</v>
      </c>
      <c r="M72" s="4">
        <v>0</v>
      </c>
      <c r="N72" s="4">
        <v>116143</v>
      </c>
      <c r="O72" s="4">
        <v>185498.5</v>
      </c>
      <c r="P72" s="4">
        <v>180547.53</v>
      </c>
      <c r="Q72" s="4">
        <v>0</v>
      </c>
      <c r="R72" s="4">
        <v>242533.52</v>
      </c>
      <c r="S72" s="4">
        <v>861105.5</v>
      </c>
      <c r="T72" s="54">
        <v>406436.57</v>
      </c>
      <c r="U72" s="54">
        <v>430063.60000000009</v>
      </c>
      <c r="V72" s="6">
        <f t="shared" si="2"/>
        <v>3473681.79</v>
      </c>
      <c r="W72" s="31"/>
      <c r="X72" s="4">
        <f>-(V72-G72-W72)</f>
        <v>0</v>
      </c>
    </row>
    <row r="73" spans="1:24" s="1" customFormat="1" x14ac:dyDescent="0.25">
      <c r="A73" s="53"/>
      <c r="B73" s="5" t="s">
        <v>149</v>
      </c>
      <c r="C73" s="6">
        <f>SUM(C2:C72)</f>
        <v>38106335.629999995</v>
      </c>
      <c r="D73" s="6">
        <f>SUM(D2:D72)</f>
        <v>45218762.18</v>
      </c>
      <c r="E73" s="6">
        <f>SUM(E2:E72)</f>
        <v>48833496.200000003</v>
      </c>
      <c r="F73" s="6">
        <f>SUM(F2:F72)</f>
        <v>49749691.70000001</v>
      </c>
      <c r="G73" s="6">
        <f>SUM(G2:G72)</f>
        <v>181908285.70999995</v>
      </c>
      <c r="H73" s="6">
        <v>6927185.9299999997</v>
      </c>
      <c r="I73" s="6">
        <v>8034506.4700000007</v>
      </c>
      <c r="J73" s="6">
        <v>15547775.789999997</v>
      </c>
      <c r="K73" s="6">
        <v>264199.56</v>
      </c>
      <c r="L73" s="6">
        <v>9344264.3299999982</v>
      </c>
      <c r="M73" s="6">
        <v>8883488.0199999996</v>
      </c>
      <c r="N73" s="6">
        <v>11106871.18</v>
      </c>
      <c r="O73" s="6">
        <v>1788335.6300000001</v>
      </c>
      <c r="P73" s="6">
        <v>17063943.060000002</v>
      </c>
      <c r="Q73" s="6">
        <v>5156882.8600000013</v>
      </c>
      <c r="R73" s="6">
        <v>24806426.93</v>
      </c>
      <c r="S73" s="6">
        <v>21634453.140000001</v>
      </c>
      <c r="T73" s="6">
        <f>SUM(T2:T72)</f>
        <v>25420785.639999993</v>
      </c>
      <c r="U73" s="6">
        <f>SUM(U2:U72)</f>
        <v>25966497.270000003</v>
      </c>
      <c r="V73" s="6">
        <f>SUM(V2:V72)</f>
        <v>181945615.80999994</v>
      </c>
      <c r="W73" s="6">
        <f>SUM(W2:W72)</f>
        <v>19961.060000000001</v>
      </c>
      <c r="X73" s="6">
        <f>SUM(X2:X72)</f>
        <v>-17369.039999993947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76"/>
  <sheetViews>
    <sheetView topLeftCell="A34" workbookViewId="0">
      <selection activeCell="N65" sqref="N65"/>
    </sheetView>
  </sheetViews>
  <sheetFormatPr defaultRowHeight="15" x14ac:dyDescent="0.25"/>
  <cols>
    <col min="1" max="1" width="7" style="9" bestFit="1" customWidth="1"/>
    <col min="2" max="2" width="55.28515625" style="9" bestFit="1" customWidth="1"/>
    <col min="3" max="3" width="12.42578125" style="7" bestFit="1" customWidth="1"/>
    <col min="4" max="4" width="11.42578125" style="7" bestFit="1" customWidth="1"/>
    <col min="5" max="5" width="14.28515625" style="7" bestFit="1" customWidth="1"/>
    <col min="6" max="8" width="12.42578125" style="7" bestFit="1" customWidth="1"/>
    <col min="9" max="13" width="12.42578125" style="7" customWidth="1"/>
    <col min="14" max="14" width="14.28515625" style="8" bestFit="1" customWidth="1"/>
    <col min="15" max="15" width="11.140625" style="9" bestFit="1" customWidth="1"/>
    <col min="16" max="16384" width="9.140625" style="9"/>
  </cols>
  <sheetData>
    <row r="1" spans="1:15" s="1" customFormat="1" x14ac:dyDescent="0.25">
      <c r="A1" s="20" t="s">
        <v>0</v>
      </c>
      <c r="B1" s="20" t="s">
        <v>151</v>
      </c>
      <c r="C1" s="22">
        <v>42746</v>
      </c>
      <c r="D1" s="22">
        <v>42898</v>
      </c>
      <c r="E1" s="22">
        <v>42898</v>
      </c>
      <c r="F1" s="22">
        <v>43068</v>
      </c>
      <c r="G1" s="22">
        <v>43124</v>
      </c>
      <c r="H1" s="14">
        <v>43308</v>
      </c>
      <c r="I1" s="15">
        <v>43368</v>
      </c>
      <c r="J1" s="16">
        <v>43368</v>
      </c>
      <c r="K1" s="27">
        <v>43368</v>
      </c>
      <c r="L1" s="32">
        <v>43496</v>
      </c>
      <c r="M1" s="32">
        <v>43677</v>
      </c>
      <c r="N1" s="36" t="s">
        <v>149</v>
      </c>
    </row>
    <row r="2" spans="1:15" s="1" customFormat="1" x14ac:dyDescent="0.25">
      <c r="A2" s="21"/>
      <c r="B2" s="21"/>
      <c r="C2" s="23"/>
      <c r="D2" s="23"/>
      <c r="E2" s="23"/>
      <c r="F2" s="23"/>
      <c r="G2" s="23"/>
      <c r="H2" s="17"/>
      <c r="I2" s="15" t="s">
        <v>162</v>
      </c>
      <c r="J2" s="16" t="s">
        <v>163</v>
      </c>
      <c r="K2" s="27" t="s">
        <v>164</v>
      </c>
      <c r="L2" s="33"/>
      <c r="M2" s="33"/>
      <c r="N2" s="29"/>
    </row>
    <row r="3" spans="1:15" s="1" customFormat="1" x14ac:dyDescent="0.25">
      <c r="A3" s="43" t="s">
        <v>7</v>
      </c>
      <c r="B3" s="51" t="s">
        <v>8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5">
        <v>1998.72</v>
      </c>
      <c r="M3" s="45">
        <v>1748.8799999999999</v>
      </c>
      <c r="N3" s="42">
        <f>SUM(C3:M3)</f>
        <v>3747.6</v>
      </c>
    </row>
    <row r="4" spans="1:15" x14ac:dyDescent="0.25">
      <c r="A4" s="11" t="s">
        <v>9</v>
      </c>
      <c r="B4" s="52" t="s">
        <v>152</v>
      </c>
      <c r="C4" s="12">
        <v>0</v>
      </c>
      <c r="D4" s="12">
        <v>0</v>
      </c>
      <c r="E4" s="12">
        <v>600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34">
        <v>810</v>
      </c>
      <c r="M4" s="45">
        <v>540</v>
      </c>
      <c r="N4" s="42">
        <f t="shared" ref="N4:N64" si="0">SUM(C4:M4)</f>
        <v>1950</v>
      </c>
      <c r="O4" s="1"/>
    </row>
    <row r="5" spans="1:15" x14ac:dyDescent="0.25">
      <c r="A5" s="11" t="s">
        <v>13</v>
      </c>
      <c r="B5" s="52" t="s">
        <v>14</v>
      </c>
      <c r="C5" s="12">
        <v>5957</v>
      </c>
      <c r="D5" s="12">
        <v>0</v>
      </c>
      <c r="E5" s="12">
        <v>40338</v>
      </c>
      <c r="F5" s="12">
        <v>0</v>
      </c>
      <c r="G5" s="12">
        <v>16363.3</v>
      </c>
      <c r="H5" s="12">
        <v>7190.4600000000009</v>
      </c>
      <c r="I5" s="12">
        <v>0</v>
      </c>
      <c r="J5" s="12">
        <v>0</v>
      </c>
      <c r="K5" s="12">
        <v>937.74</v>
      </c>
      <c r="L5" s="34">
        <v>3116.6000000000004</v>
      </c>
      <c r="M5" s="45">
        <v>4953.17</v>
      </c>
      <c r="N5" s="42">
        <f t="shared" si="0"/>
        <v>78856.270000000019</v>
      </c>
      <c r="O5" s="1"/>
    </row>
    <row r="6" spans="1:15" x14ac:dyDescent="0.25">
      <c r="A6" s="11" t="s">
        <v>15</v>
      </c>
      <c r="B6" s="52" t="s">
        <v>16</v>
      </c>
      <c r="C6" s="12">
        <v>644</v>
      </c>
      <c r="D6" s="12">
        <v>0</v>
      </c>
      <c r="E6" s="12">
        <v>0</v>
      </c>
      <c r="F6" s="12">
        <v>0</v>
      </c>
      <c r="G6" s="12">
        <v>1127</v>
      </c>
      <c r="H6" s="12">
        <v>1127</v>
      </c>
      <c r="I6" s="12">
        <v>1006.25</v>
      </c>
      <c r="J6" s="12">
        <v>0</v>
      </c>
      <c r="K6" s="12">
        <v>0</v>
      </c>
      <c r="L6" s="34">
        <v>0</v>
      </c>
      <c r="M6" s="45">
        <v>0</v>
      </c>
      <c r="N6" s="42">
        <f t="shared" si="0"/>
        <v>3904.25</v>
      </c>
      <c r="O6" s="1"/>
    </row>
    <row r="7" spans="1:15" x14ac:dyDescent="0.25">
      <c r="A7" s="11" t="s">
        <v>17</v>
      </c>
      <c r="B7" s="52" t="s">
        <v>18</v>
      </c>
      <c r="C7" s="12">
        <v>18893.25</v>
      </c>
      <c r="D7" s="12">
        <v>0</v>
      </c>
      <c r="E7" s="12">
        <v>3877.5</v>
      </c>
      <c r="F7" s="12">
        <v>0</v>
      </c>
      <c r="G7" s="12">
        <v>7507.5</v>
      </c>
      <c r="H7" s="12">
        <v>6728.25</v>
      </c>
      <c r="I7" s="12">
        <v>4128</v>
      </c>
      <c r="J7" s="12">
        <v>25242.75</v>
      </c>
      <c r="K7" s="12">
        <v>31731.75</v>
      </c>
      <c r="L7" s="34">
        <v>13316.4</v>
      </c>
      <c r="M7" s="45">
        <v>25846.799999999967</v>
      </c>
      <c r="N7" s="42">
        <f t="shared" si="0"/>
        <v>137272.19999999995</v>
      </c>
      <c r="O7" s="1"/>
    </row>
    <row r="8" spans="1:15" x14ac:dyDescent="0.25">
      <c r="A8" s="11" t="s">
        <v>21</v>
      </c>
      <c r="B8" s="52" t="s">
        <v>22</v>
      </c>
      <c r="C8" s="12">
        <v>0</v>
      </c>
      <c r="D8" s="12">
        <v>0</v>
      </c>
      <c r="E8" s="12">
        <v>996</v>
      </c>
      <c r="F8" s="12">
        <v>0</v>
      </c>
      <c r="G8" s="12">
        <v>996</v>
      </c>
      <c r="H8" s="12">
        <v>1.68</v>
      </c>
      <c r="I8" s="12">
        <v>0</v>
      </c>
      <c r="J8" s="12">
        <v>0</v>
      </c>
      <c r="K8" s="12">
        <v>997.68</v>
      </c>
      <c r="L8" s="34">
        <v>0</v>
      </c>
      <c r="M8" s="45">
        <v>0</v>
      </c>
      <c r="N8" s="42">
        <f t="shared" si="0"/>
        <v>2991.36</v>
      </c>
      <c r="O8" s="1"/>
    </row>
    <row r="9" spans="1:15" x14ac:dyDescent="0.25">
      <c r="A9" s="11" t="s">
        <v>23</v>
      </c>
      <c r="B9" s="52" t="s">
        <v>24</v>
      </c>
      <c r="C9" s="12">
        <v>52003</v>
      </c>
      <c r="D9" s="12">
        <v>0</v>
      </c>
      <c r="E9" s="12">
        <v>76692</v>
      </c>
      <c r="F9" s="12">
        <v>0</v>
      </c>
      <c r="G9" s="12">
        <v>78850</v>
      </c>
      <c r="H9" s="12">
        <v>46691.399999999987</v>
      </c>
      <c r="I9" s="12">
        <v>3059</v>
      </c>
      <c r="J9" s="12">
        <v>4482</v>
      </c>
      <c r="K9" s="12">
        <v>3990.7200000000003</v>
      </c>
      <c r="L9" s="34">
        <v>14323.299999999994</v>
      </c>
      <c r="M9" s="45">
        <v>15655.709999999995</v>
      </c>
      <c r="N9" s="42">
        <f t="shared" si="0"/>
        <v>295747.13</v>
      </c>
      <c r="O9" s="1"/>
    </row>
    <row r="10" spans="1:15" x14ac:dyDescent="0.25">
      <c r="A10" s="11" t="s">
        <v>25</v>
      </c>
      <c r="B10" s="52" t="s">
        <v>26</v>
      </c>
      <c r="C10" s="12">
        <v>14168</v>
      </c>
      <c r="D10" s="12">
        <v>0</v>
      </c>
      <c r="E10" s="12">
        <v>24734.25</v>
      </c>
      <c r="F10" s="12">
        <v>0</v>
      </c>
      <c r="G10" s="12">
        <v>22682</v>
      </c>
      <c r="H10" s="12">
        <v>18369.340000000007</v>
      </c>
      <c r="I10" s="12">
        <v>966</v>
      </c>
      <c r="J10" s="12">
        <v>2988</v>
      </c>
      <c r="K10" s="12">
        <v>3491.88</v>
      </c>
      <c r="L10" s="34">
        <v>10868.010000000004</v>
      </c>
      <c r="M10" s="45">
        <v>4830.1600000000008</v>
      </c>
      <c r="N10" s="42">
        <f t="shared" si="0"/>
        <v>103097.64000000003</v>
      </c>
      <c r="O10" s="1"/>
    </row>
    <row r="11" spans="1:15" x14ac:dyDescent="0.25">
      <c r="A11" s="3" t="s">
        <v>27</v>
      </c>
      <c r="B11" s="50" t="s">
        <v>28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332</v>
      </c>
      <c r="K11" s="12">
        <v>0</v>
      </c>
      <c r="L11" s="34">
        <v>0</v>
      </c>
      <c r="M11" s="45">
        <v>0</v>
      </c>
      <c r="N11" s="42">
        <f t="shared" si="0"/>
        <v>332</v>
      </c>
      <c r="O11" s="1"/>
    </row>
    <row r="12" spans="1:15" x14ac:dyDescent="0.25">
      <c r="A12" s="11" t="s">
        <v>29</v>
      </c>
      <c r="B12" s="52" t="s">
        <v>30</v>
      </c>
      <c r="C12" s="12">
        <v>4025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498.84</v>
      </c>
      <c r="L12" s="34">
        <v>2331.6999999999998</v>
      </c>
      <c r="M12" s="45">
        <v>0</v>
      </c>
      <c r="N12" s="42">
        <f t="shared" si="0"/>
        <v>6855.54</v>
      </c>
      <c r="O12" s="1"/>
    </row>
    <row r="13" spans="1:15" x14ac:dyDescent="0.25">
      <c r="A13" s="11" t="s">
        <v>31</v>
      </c>
      <c r="B13" s="52" t="s">
        <v>153</v>
      </c>
      <c r="C13" s="12">
        <v>3501.75</v>
      </c>
      <c r="D13" s="12">
        <v>0</v>
      </c>
      <c r="E13" s="12">
        <v>7275</v>
      </c>
      <c r="F13" s="12">
        <v>845.25</v>
      </c>
      <c r="G13" s="12">
        <v>4980.75</v>
      </c>
      <c r="H13" s="12">
        <v>1165.6400000000001</v>
      </c>
      <c r="I13" s="12">
        <v>1489.25</v>
      </c>
      <c r="J13" s="12">
        <v>0</v>
      </c>
      <c r="K13" s="12">
        <v>362.25</v>
      </c>
      <c r="L13" s="34">
        <v>0</v>
      </c>
      <c r="M13" s="45">
        <v>9452.130000000001</v>
      </c>
      <c r="N13" s="42">
        <f t="shared" si="0"/>
        <v>29072.02</v>
      </c>
      <c r="O13" s="1"/>
    </row>
    <row r="14" spans="1:15" x14ac:dyDescent="0.25">
      <c r="A14" s="11" t="s">
        <v>33</v>
      </c>
      <c r="B14" s="52" t="s">
        <v>34</v>
      </c>
      <c r="C14" s="12">
        <v>1328.25</v>
      </c>
      <c r="D14" s="12">
        <v>0</v>
      </c>
      <c r="E14" s="12">
        <v>9050</v>
      </c>
      <c r="F14" s="12">
        <v>1246.75</v>
      </c>
      <c r="G14" s="12">
        <v>7274</v>
      </c>
      <c r="H14" s="12">
        <v>6805.6</v>
      </c>
      <c r="I14" s="12">
        <v>520</v>
      </c>
      <c r="J14" s="12">
        <v>2449.25</v>
      </c>
      <c r="K14" s="12">
        <v>1502.45</v>
      </c>
      <c r="L14" s="34">
        <v>1290.8400000000001</v>
      </c>
      <c r="M14" s="45">
        <v>832.8</v>
      </c>
      <c r="N14" s="42">
        <f t="shared" si="0"/>
        <v>32299.94</v>
      </c>
      <c r="O14" s="1"/>
    </row>
    <row r="15" spans="1:15" x14ac:dyDescent="0.25">
      <c r="A15" s="11" t="s">
        <v>35</v>
      </c>
      <c r="B15" s="52" t="s">
        <v>36</v>
      </c>
      <c r="C15" s="12">
        <v>3816.25</v>
      </c>
      <c r="D15" s="12">
        <v>0</v>
      </c>
      <c r="E15" s="12">
        <v>36426.75</v>
      </c>
      <c r="F15" s="12">
        <v>241.5</v>
      </c>
      <c r="G15" s="12">
        <v>22561</v>
      </c>
      <c r="H15" s="12">
        <v>23404.820000000007</v>
      </c>
      <c r="I15" s="12">
        <v>3466</v>
      </c>
      <c r="J15" s="12">
        <v>0</v>
      </c>
      <c r="K15" s="12">
        <v>3808.6000000000004</v>
      </c>
      <c r="L15" s="34">
        <v>22901.199999999997</v>
      </c>
      <c r="M15" s="45">
        <v>9228.73</v>
      </c>
      <c r="N15" s="42">
        <f t="shared" si="0"/>
        <v>125854.85</v>
      </c>
      <c r="O15" s="1"/>
    </row>
    <row r="16" spans="1:15" x14ac:dyDescent="0.25">
      <c r="A16" s="11" t="s">
        <v>37</v>
      </c>
      <c r="B16" s="52" t="s">
        <v>38</v>
      </c>
      <c r="C16" s="12">
        <v>0</v>
      </c>
      <c r="D16" s="12">
        <v>0</v>
      </c>
      <c r="E16" s="12">
        <v>0</v>
      </c>
      <c r="F16" s="12">
        <v>0</v>
      </c>
      <c r="G16" s="12">
        <v>1494</v>
      </c>
      <c r="H16" s="12">
        <v>1362.45</v>
      </c>
      <c r="I16" s="12">
        <v>0</v>
      </c>
      <c r="J16" s="12">
        <v>241.5</v>
      </c>
      <c r="K16" s="12">
        <v>0</v>
      </c>
      <c r="L16" s="34">
        <v>874.43999999999994</v>
      </c>
      <c r="M16" s="45">
        <v>0</v>
      </c>
      <c r="N16" s="42">
        <f t="shared" si="0"/>
        <v>3972.39</v>
      </c>
      <c r="O16" s="1"/>
    </row>
    <row r="17" spans="1:15" x14ac:dyDescent="0.25">
      <c r="A17" s="11" t="s">
        <v>41</v>
      </c>
      <c r="B17" s="52" t="s">
        <v>42</v>
      </c>
      <c r="C17" s="12">
        <v>7107.66</v>
      </c>
      <c r="D17" s="12">
        <v>0</v>
      </c>
      <c r="E17" s="12">
        <v>25926.75</v>
      </c>
      <c r="F17" s="12">
        <v>0</v>
      </c>
      <c r="G17" s="12">
        <v>32803.25</v>
      </c>
      <c r="H17" s="12">
        <v>17838.840000000007</v>
      </c>
      <c r="I17" s="12">
        <v>809.48</v>
      </c>
      <c r="J17" s="12">
        <v>4362.95</v>
      </c>
      <c r="K17" s="12">
        <v>3022.73</v>
      </c>
      <c r="L17" s="34">
        <v>19377.500000000015</v>
      </c>
      <c r="M17" s="45">
        <v>28534.370000000021</v>
      </c>
      <c r="N17" s="42">
        <f t="shared" si="0"/>
        <v>139783.53000000003</v>
      </c>
      <c r="O17" s="1"/>
    </row>
    <row r="18" spans="1:15" x14ac:dyDescent="0.25">
      <c r="A18" s="11" t="s">
        <v>43</v>
      </c>
      <c r="B18" s="52" t="s">
        <v>44</v>
      </c>
      <c r="C18" s="12">
        <v>27473.25</v>
      </c>
      <c r="D18" s="12">
        <v>0</v>
      </c>
      <c r="E18" s="12">
        <v>71222</v>
      </c>
      <c r="F18" s="12">
        <v>3772.5</v>
      </c>
      <c r="G18" s="12">
        <v>32006.25</v>
      </c>
      <c r="H18" s="12">
        <v>29604.140000000003</v>
      </c>
      <c r="I18" s="12">
        <v>800</v>
      </c>
      <c r="J18" s="12">
        <v>31469.5</v>
      </c>
      <c r="K18" s="12">
        <v>35689.94</v>
      </c>
      <c r="L18" s="34">
        <v>38769.649999999849</v>
      </c>
      <c r="M18" s="45">
        <v>16768.54</v>
      </c>
      <c r="N18" s="42">
        <f t="shared" si="0"/>
        <v>287575.76999999984</v>
      </c>
      <c r="O18" s="1"/>
    </row>
    <row r="19" spans="1:15" x14ac:dyDescent="0.25">
      <c r="A19" s="11" t="s">
        <v>49</v>
      </c>
      <c r="B19" s="52" t="s">
        <v>154</v>
      </c>
      <c r="C19" s="12">
        <v>11850</v>
      </c>
      <c r="D19" s="12">
        <v>1770.25</v>
      </c>
      <c r="E19" s="12">
        <v>28915.25</v>
      </c>
      <c r="F19" s="12">
        <v>4980</v>
      </c>
      <c r="G19" s="12">
        <v>9942.93</v>
      </c>
      <c r="H19" s="12">
        <v>0</v>
      </c>
      <c r="I19" s="12">
        <v>3870</v>
      </c>
      <c r="J19" s="12">
        <v>0</v>
      </c>
      <c r="K19" s="12">
        <v>498.84</v>
      </c>
      <c r="L19" s="34">
        <v>10842</v>
      </c>
      <c r="M19" s="45">
        <v>5035.4800000000005</v>
      </c>
      <c r="N19" s="42">
        <f t="shared" si="0"/>
        <v>77704.749999999985</v>
      </c>
      <c r="O19" s="1"/>
    </row>
    <row r="20" spans="1:15" x14ac:dyDescent="0.25">
      <c r="A20" s="11" t="s">
        <v>47</v>
      </c>
      <c r="B20" s="52" t="s">
        <v>48</v>
      </c>
      <c r="C20" s="12">
        <v>7365.75</v>
      </c>
      <c r="D20" s="12">
        <v>120.75</v>
      </c>
      <c r="E20" s="12">
        <v>31891</v>
      </c>
      <c r="F20" s="12">
        <v>2284</v>
      </c>
      <c r="G20" s="12">
        <v>17592.25</v>
      </c>
      <c r="H20" s="12">
        <v>23481.350000000002</v>
      </c>
      <c r="I20" s="12">
        <v>1811.25</v>
      </c>
      <c r="J20" s="12">
        <v>2213.75</v>
      </c>
      <c r="K20" s="12">
        <v>9149.99</v>
      </c>
      <c r="L20" s="34">
        <v>22556.77999999997</v>
      </c>
      <c r="M20" s="45">
        <v>22185.519999999993</v>
      </c>
      <c r="N20" s="42">
        <f t="shared" si="0"/>
        <v>140652.38999999998</v>
      </c>
      <c r="O20" s="1"/>
    </row>
    <row r="21" spans="1:15" x14ac:dyDescent="0.25">
      <c r="A21" s="11" t="s">
        <v>165</v>
      </c>
      <c r="B21" s="52" t="s">
        <v>166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7981.4400000000005</v>
      </c>
      <c r="L21" s="34">
        <v>0</v>
      </c>
      <c r="M21" s="45">
        <v>0</v>
      </c>
      <c r="N21" s="42">
        <f t="shared" si="0"/>
        <v>7981.4400000000005</v>
      </c>
      <c r="O21" s="1"/>
    </row>
    <row r="22" spans="1:15" x14ac:dyDescent="0.25">
      <c r="A22" s="11" t="s">
        <v>155</v>
      </c>
      <c r="B22" s="52" t="s">
        <v>156</v>
      </c>
      <c r="C22" s="12">
        <v>644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34">
        <v>0</v>
      </c>
      <c r="M22" s="45">
        <v>0</v>
      </c>
      <c r="N22" s="42">
        <f t="shared" si="0"/>
        <v>644</v>
      </c>
      <c r="O22" s="1"/>
    </row>
    <row r="23" spans="1:15" x14ac:dyDescent="0.25">
      <c r="A23" s="11" t="s">
        <v>53</v>
      </c>
      <c r="B23" s="52" t="s">
        <v>54</v>
      </c>
      <c r="C23" s="12">
        <v>0</v>
      </c>
      <c r="D23" s="12">
        <v>0</v>
      </c>
      <c r="E23" s="12">
        <v>0</v>
      </c>
      <c r="F23" s="12">
        <v>0</v>
      </c>
      <c r="G23" s="12">
        <v>5644</v>
      </c>
      <c r="H23" s="12">
        <v>3667.6800000000003</v>
      </c>
      <c r="I23" s="12">
        <v>15295</v>
      </c>
      <c r="J23" s="12">
        <v>20916</v>
      </c>
      <c r="K23" s="12">
        <v>0</v>
      </c>
      <c r="L23" s="34">
        <v>7161.6499999999987</v>
      </c>
      <c r="M23" s="45">
        <v>2165.15</v>
      </c>
      <c r="N23" s="42">
        <f t="shared" si="0"/>
        <v>54849.48</v>
      </c>
      <c r="O23" s="1"/>
    </row>
    <row r="24" spans="1:15" x14ac:dyDescent="0.25">
      <c r="A24" s="41" t="s">
        <v>55</v>
      </c>
      <c r="B24" s="52" t="s">
        <v>56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34">
        <v>1165.8499999999999</v>
      </c>
      <c r="M24" s="45">
        <v>0</v>
      </c>
      <c r="N24" s="42">
        <f t="shared" si="0"/>
        <v>1165.8499999999999</v>
      </c>
      <c r="O24" s="1"/>
    </row>
    <row r="25" spans="1:15" x14ac:dyDescent="0.25">
      <c r="A25" s="41" t="s">
        <v>57</v>
      </c>
      <c r="B25" s="52" t="s">
        <v>58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34">
        <v>1165.8499999999999</v>
      </c>
      <c r="M25" s="45">
        <v>0</v>
      </c>
      <c r="N25" s="42">
        <f t="shared" si="0"/>
        <v>1165.8499999999999</v>
      </c>
      <c r="O25" s="1"/>
    </row>
    <row r="26" spans="1:15" x14ac:dyDescent="0.25">
      <c r="A26" s="11" t="s">
        <v>59</v>
      </c>
      <c r="B26" s="52" t="s">
        <v>60</v>
      </c>
      <c r="C26" s="12">
        <v>35858.75</v>
      </c>
      <c r="D26" s="12">
        <v>0</v>
      </c>
      <c r="E26" s="12">
        <v>42234</v>
      </c>
      <c r="F26" s="12">
        <v>0</v>
      </c>
      <c r="G26" s="12">
        <v>25324.06</v>
      </c>
      <c r="H26" s="12">
        <v>18193.55</v>
      </c>
      <c r="I26" s="12">
        <v>17208.82</v>
      </c>
      <c r="J26" s="12">
        <v>2330.42</v>
      </c>
      <c r="K26" s="12">
        <v>2883.42</v>
      </c>
      <c r="L26" s="34">
        <v>25915.39999999998</v>
      </c>
      <c r="M26" s="45">
        <v>14238.409999999996</v>
      </c>
      <c r="N26" s="42">
        <f t="shared" si="0"/>
        <v>184186.83</v>
      </c>
      <c r="O26" s="1"/>
    </row>
    <row r="27" spans="1:15" x14ac:dyDescent="0.25">
      <c r="A27" s="41" t="s">
        <v>61</v>
      </c>
      <c r="B27" s="52" t="s">
        <v>169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34">
        <v>499.65</v>
      </c>
      <c r="M27" s="45">
        <v>0</v>
      </c>
      <c r="N27" s="42">
        <f t="shared" si="0"/>
        <v>499.65</v>
      </c>
      <c r="O27" s="1"/>
    </row>
    <row r="28" spans="1:15" x14ac:dyDescent="0.25">
      <c r="A28" s="11" t="s">
        <v>63</v>
      </c>
      <c r="B28" s="52" t="s">
        <v>64</v>
      </c>
      <c r="C28" s="12">
        <v>24955</v>
      </c>
      <c r="D28" s="12">
        <v>0</v>
      </c>
      <c r="E28" s="12">
        <v>13612</v>
      </c>
      <c r="F28" s="12">
        <v>0</v>
      </c>
      <c r="G28" s="12">
        <v>9794</v>
      </c>
      <c r="H28" s="12">
        <v>8495.4</v>
      </c>
      <c r="I28" s="12">
        <v>0</v>
      </c>
      <c r="J28" s="12">
        <v>13446</v>
      </c>
      <c r="K28" s="12">
        <v>19953.600000000002</v>
      </c>
      <c r="L28" s="34">
        <v>7827.8499999999976</v>
      </c>
      <c r="M28" s="45">
        <v>16988.099999999995</v>
      </c>
      <c r="N28" s="42">
        <f t="shared" si="0"/>
        <v>115071.94999999998</v>
      </c>
      <c r="O28" s="1"/>
    </row>
    <row r="29" spans="1:15" x14ac:dyDescent="0.25">
      <c r="A29" s="11" t="s">
        <v>67</v>
      </c>
      <c r="B29" s="52" t="s">
        <v>68</v>
      </c>
      <c r="C29" s="12">
        <v>483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34">
        <v>0</v>
      </c>
      <c r="M29" s="45">
        <v>0</v>
      </c>
      <c r="N29" s="42">
        <f t="shared" si="0"/>
        <v>483</v>
      </c>
      <c r="O29" s="1"/>
    </row>
    <row r="30" spans="1:15" x14ac:dyDescent="0.25">
      <c r="A30" s="11" t="s">
        <v>69</v>
      </c>
      <c r="B30" s="52" t="s">
        <v>70</v>
      </c>
      <c r="C30" s="12">
        <v>15855</v>
      </c>
      <c r="D30" s="12">
        <v>0</v>
      </c>
      <c r="E30" s="12">
        <v>34839.25</v>
      </c>
      <c r="F30" s="12">
        <v>0</v>
      </c>
      <c r="G30" s="12">
        <v>5258</v>
      </c>
      <c r="H30" s="12">
        <v>8272.9200000000019</v>
      </c>
      <c r="I30" s="12">
        <v>5440</v>
      </c>
      <c r="J30" s="12">
        <v>4878</v>
      </c>
      <c r="K30" s="12">
        <v>6337.34</v>
      </c>
      <c r="L30" s="34">
        <v>1774.6</v>
      </c>
      <c r="M30" s="45">
        <v>29145.219999999961</v>
      </c>
      <c r="N30" s="42">
        <f t="shared" si="0"/>
        <v>111800.32999999996</v>
      </c>
      <c r="O30" s="1"/>
    </row>
    <row r="31" spans="1:15" x14ac:dyDescent="0.25">
      <c r="A31" s="11" t="s">
        <v>71</v>
      </c>
      <c r="B31" s="52" t="s">
        <v>72</v>
      </c>
      <c r="C31" s="12">
        <v>45103.25</v>
      </c>
      <c r="D31" s="12">
        <v>0</v>
      </c>
      <c r="E31" s="12">
        <v>47390.75</v>
      </c>
      <c r="F31" s="12">
        <v>1162</v>
      </c>
      <c r="G31" s="12">
        <v>39314.25</v>
      </c>
      <c r="H31" s="12">
        <v>26643.75</v>
      </c>
      <c r="I31" s="12">
        <v>0</v>
      </c>
      <c r="J31" s="12">
        <v>182.75</v>
      </c>
      <c r="K31" s="12">
        <v>480</v>
      </c>
      <c r="L31" s="34">
        <v>49052.629999999881</v>
      </c>
      <c r="M31" s="45">
        <v>12883.729999999967</v>
      </c>
      <c r="N31" s="42">
        <f t="shared" si="0"/>
        <v>222213.10999999987</v>
      </c>
      <c r="O31" s="1"/>
    </row>
    <row r="32" spans="1:15" x14ac:dyDescent="0.25">
      <c r="A32" s="11" t="s">
        <v>73</v>
      </c>
      <c r="B32" s="52" t="s">
        <v>74</v>
      </c>
      <c r="C32" s="12">
        <v>0</v>
      </c>
      <c r="D32" s="12">
        <v>0</v>
      </c>
      <c r="E32" s="12">
        <v>0</v>
      </c>
      <c r="F32" s="12">
        <v>0</v>
      </c>
      <c r="G32" s="12">
        <v>498</v>
      </c>
      <c r="H32" s="12">
        <v>0.84</v>
      </c>
      <c r="I32" s="12">
        <v>0</v>
      </c>
      <c r="J32" s="12">
        <v>0</v>
      </c>
      <c r="K32" s="12">
        <v>0</v>
      </c>
      <c r="L32" s="34">
        <v>0</v>
      </c>
      <c r="M32" s="45">
        <v>0</v>
      </c>
      <c r="N32" s="42">
        <f t="shared" si="0"/>
        <v>498.84</v>
      </c>
      <c r="O32" s="1"/>
    </row>
    <row r="33" spans="1:15" x14ac:dyDescent="0.25">
      <c r="A33" s="11" t="s">
        <v>75</v>
      </c>
      <c r="B33" s="52" t="s">
        <v>76</v>
      </c>
      <c r="C33" s="12">
        <v>9821</v>
      </c>
      <c r="D33" s="12">
        <v>0</v>
      </c>
      <c r="E33" s="12">
        <v>6856.5</v>
      </c>
      <c r="F33" s="12">
        <v>0</v>
      </c>
      <c r="G33" s="12">
        <v>0</v>
      </c>
      <c r="H33" s="12">
        <v>17365.580000000002</v>
      </c>
      <c r="I33" s="12">
        <v>805</v>
      </c>
      <c r="J33" s="12">
        <v>161</v>
      </c>
      <c r="K33" s="12">
        <v>241.5</v>
      </c>
      <c r="L33" s="34">
        <v>8702.6900000000023</v>
      </c>
      <c r="M33" s="45">
        <v>4955.1400000000012</v>
      </c>
      <c r="N33" s="42">
        <f t="shared" si="0"/>
        <v>48908.41</v>
      </c>
      <c r="O33" s="1"/>
    </row>
    <row r="34" spans="1:15" x14ac:dyDescent="0.25">
      <c r="A34" s="41" t="s">
        <v>170</v>
      </c>
      <c r="B34" s="52" t="s">
        <v>171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34">
        <v>499.65</v>
      </c>
      <c r="M34" s="45">
        <v>0</v>
      </c>
      <c r="N34" s="42">
        <f t="shared" si="0"/>
        <v>499.65</v>
      </c>
      <c r="O34" s="1"/>
    </row>
    <row r="35" spans="1:15" x14ac:dyDescent="0.25">
      <c r="A35" s="11" t="s">
        <v>81</v>
      </c>
      <c r="B35" s="52" t="s">
        <v>82</v>
      </c>
      <c r="C35" s="12">
        <v>17227</v>
      </c>
      <c r="D35" s="12">
        <v>0</v>
      </c>
      <c r="E35" s="12">
        <v>6806</v>
      </c>
      <c r="F35" s="12">
        <v>0</v>
      </c>
      <c r="G35" s="12">
        <v>12782</v>
      </c>
      <c r="H35" s="12">
        <v>1019.24</v>
      </c>
      <c r="I35" s="12">
        <v>2415</v>
      </c>
      <c r="J35" s="12">
        <v>28884</v>
      </c>
      <c r="K35" s="12">
        <v>31426.920000000006</v>
      </c>
      <c r="L35" s="34">
        <v>9659.8999999999978</v>
      </c>
      <c r="M35" s="45">
        <v>14656.399999999998</v>
      </c>
      <c r="N35" s="42">
        <f t="shared" si="0"/>
        <v>124876.45999999999</v>
      </c>
      <c r="O35" s="1"/>
    </row>
    <row r="36" spans="1:15" x14ac:dyDescent="0.25">
      <c r="A36" s="11" t="s">
        <v>83</v>
      </c>
      <c r="B36" s="52" t="s">
        <v>157</v>
      </c>
      <c r="C36" s="12">
        <v>0</v>
      </c>
      <c r="D36" s="12">
        <v>0</v>
      </c>
      <c r="E36" s="12">
        <v>966</v>
      </c>
      <c r="F36" s="12">
        <v>0</v>
      </c>
      <c r="G36" s="12">
        <v>27803.25</v>
      </c>
      <c r="H36" s="12">
        <v>18164.560000000001</v>
      </c>
      <c r="I36" s="12">
        <v>0</v>
      </c>
      <c r="J36" s="12">
        <v>0</v>
      </c>
      <c r="K36" s="12">
        <v>997.68</v>
      </c>
      <c r="L36" s="34">
        <v>999.3</v>
      </c>
      <c r="M36" s="45">
        <v>749.49</v>
      </c>
      <c r="N36" s="42">
        <f t="shared" si="0"/>
        <v>49680.28</v>
      </c>
      <c r="O36" s="1"/>
    </row>
    <row r="37" spans="1:15" x14ac:dyDescent="0.25">
      <c r="A37" s="11" t="s">
        <v>87</v>
      </c>
      <c r="B37" s="11" t="s">
        <v>88</v>
      </c>
      <c r="C37" s="12">
        <v>49427</v>
      </c>
      <c r="D37" s="12">
        <v>0</v>
      </c>
      <c r="E37" s="12">
        <v>72503.75</v>
      </c>
      <c r="F37" s="12">
        <v>1302.75</v>
      </c>
      <c r="G37" s="12">
        <v>47487.25</v>
      </c>
      <c r="H37" s="12">
        <v>41360.290000000023</v>
      </c>
      <c r="I37" s="12">
        <v>0</v>
      </c>
      <c r="J37" s="12">
        <v>0</v>
      </c>
      <c r="K37" s="12">
        <v>0</v>
      </c>
      <c r="L37" s="34">
        <v>25649.719999999961</v>
      </c>
      <c r="M37" s="45">
        <v>9868.5300000000007</v>
      </c>
      <c r="N37" s="42">
        <f t="shared" si="0"/>
        <v>247599.29</v>
      </c>
      <c r="O37" s="1"/>
    </row>
    <row r="38" spans="1:15" x14ac:dyDescent="0.25">
      <c r="A38" s="11" t="s">
        <v>89</v>
      </c>
      <c r="B38" s="11" t="s">
        <v>90</v>
      </c>
      <c r="C38" s="12">
        <v>897.6</v>
      </c>
      <c r="D38" s="12">
        <v>0</v>
      </c>
      <c r="E38" s="12">
        <v>0</v>
      </c>
      <c r="F38" s="12">
        <v>0</v>
      </c>
      <c r="G38" s="12">
        <v>2244.7800000000002</v>
      </c>
      <c r="H38" s="12">
        <v>1995.36</v>
      </c>
      <c r="I38" s="12">
        <v>0</v>
      </c>
      <c r="J38" s="12">
        <v>0</v>
      </c>
      <c r="K38" s="12">
        <v>0</v>
      </c>
      <c r="L38" s="34">
        <v>999.3</v>
      </c>
      <c r="M38" s="45">
        <v>1498.9499999999998</v>
      </c>
      <c r="N38" s="42">
        <f t="shared" si="0"/>
        <v>7635.99</v>
      </c>
      <c r="O38" s="1"/>
    </row>
    <row r="39" spans="1:15" x14ac:dyDescent="0.25">
      <c r="A39" s="11" t="s">
        <v>91</v>
      </c>
      <c r="B39" s="11" t="s">
        <v>92</v>
      </c>
      <c r="C39" s="12">
        <v>35352.5</v>
      </c>
      <c r="D39" s="12">
        <v>0</v>
      </c>
      <c r="E39" s="12">
        <v>47283.5</v>
      </c>
      <c r="F39" s="12">
        <v>120.75</v>
      </c>
      <c r="G39" s="12">
        <v>53288.75</v>
      </c>
      <c r="H39" s="12">
        <v>49064.389999999912</v>
      </c>
      <c r="I39" s="12">
        <v>4747.5</v>
      </c>
      <c r="J39" s="12">
        <v>0</v>
      </c>
      <c r="K39" s="12">
        <v>201.25</v>
      </c>
      <c r="L39" s="34">
        <v>450</v>
      </c>
      <c r="M39" s="45">
        <v>43090.769999999866</v>
      </c>
      <c r="N39" s="42">
        <f t="shared" si="0"/>
        <v>233599.40999999977</v>
      </c>
      <c r="O39" s="1"/>
    </row>
    <row r="40" spans="1:15" x14ac:dyDescent="0.25">
      <c r="A40" s="11" t="s">
        <v>93</v>
      </c>
      <c r="B40" s="11" t="s">
        <v>94</v>
      </c>
      <c r="C40" s="12">
        <v>40985.25</v>
      </c>
      <c r="D40" s="12">
        <v>0</v>
      </c>
      <c r="E40" s="12">
        <v>130750.25</v>
      </c>
      <c r="F40" s="12">
        <v>45982</v>
      </c>
      <c r="G40" s="12">
        <v>62836.75</v>
      </c>
      <c r="H40" s="12">
        <v>70297.26999999996</v>
      </c>
      <c r="I40" s="12">
        <v>33006.5</v>
      </c>
      <c r="J40" s="12">
        <v>8360</v>
      </c>
      <c r="K40" s="12">
        <v>622.08999999999992</v>
      </c>
      <c r="L40" s="34">
        <v>73033.199999999866</v>
      </c>
      <c r="M40" s="45">
        <v>46301.64999999998</v>
      </c>
      <c r="N40" s="42">
        <f t="shared" si="0"/>
        <v>512174.95999999979</v>
      </c>
      <c r="O40" s="1"/>
    </row>
    <row r="41" spans="1:15" x14ac:dyDescent="0.25">
      <c r="A41" s="11" t="s">
        <v>95</v>
      </c>
      <c r="B41" s="11" t="s">
        <v>96</v>
      </c>
      <c r="C41" s="12">
        <v>46327.75</v>
      </c>
      <c r="D41" s="12">
        <v>0</v>
      </c>
      <c r="E41" s="12">
        <v>48712.25</v>
      </c>
      <c r="F41" s="12">
        <v>0</v>
      </c>
      <c r="G41" s="12">
        <v>498</v>
      </c>
      <c r="H41" s="12">
        <v>499.68</v>
      </c>
      <c r="I41" s="12">
        <v>442.75</v>
      </c>
      <c r="J41" s="12">
        <v>940.75</v>
      </c>
      <c r="K41" s="12">
        <v>0</v>
      </c>
      <c r="L41" s="34">
        <v>0</v>
      </c>
      <c r="M41" s="45">
        <v>0</v>
      </c>
      <c r="N41" s="42">
        <f t="shared" si="0"/>
        <v>97421.18</v>
      </c>
      <c r="O41" s="1"/>
    </row>
    <row r="42" spans="1:15" x14ac:dyDescent="0.25">
      <c r="A42" s="11" t="s">
        <v>97</v>
      </c>
      <c r="B42" s="11" t="s">
        <v>98</v>
      </c>
      <c r="C42" s="12">
        <v>5876.5</v>
      </c>
      <c r="D42" s="12">
        <v>0</v>
      </c>
      <c r="E42" s="12">
        <v>8130.5</v>
      </c>
      <c r="F42" s="12">
        <v>0</v>
      </c>
      <c r="G42" s="12">
        <v>6721.75</v>
      </c>
      <c r="H42" s="12">
        <v>0</v>
      </c>
      <c r="I42" s="12">
        <v>0</v>
      </c>
      <c r="J42" s="12">
        <v>362.25</v>
      </c>
      <c r="K42" s="12">
        <v>14965.200000000003</v>
      </c>
      <c r="L42" s="34">
        <v>0</v>
      </c>
      <c r="M42" s="45">
        <v>11451.000000000004</v>
      </c>
      <c r="N42" s="42">
        <f t="shared" si="0"/>
        <v>47507.200000000012</v>
      </c>
      <c r="O42" s="1"/>
    </row>
    <row r="43" spans="1:15" x14ac:dyDescent="0.25">
      <c r="A43" s="11" t="s">
        <v>99</v>
      </c>
      <c r="B43" s="11" t="s">
        <v>100</v>
      </c>
      <c r="C43" s="12">
        <v>30429</v>
      </c>
      <c r="D43" s="12">
        <v>322</v>
      </c>
      <c r="E43" s="12">
        <v>13778</v>
      </c>
      <c r="F43" s="12">
        <v>0</v>
      </c>
      <c r="G43" s="12">
        <v>22576</v>
      </c>
      <c r="H43" s="12">
        <v>5525.3200000000024</v>
      </c>
      <c r="I43" s="12">
        <v>483</v>
      </c>
      <c r="J43" s="12">
        <v>21414</v>
      </c>
      <c r="K43" s="12">
        <v>14965.200000000004</v>
      </c>
      <c r="L43" s="34">
        <v>18986.7</v>
      </c>
      <c r="M43" s="45">
        <v>4829.9500000000007</v>
      </c>
      <c r="N43" s="42">
        <f t="shared" si="0"/>
        <v>133309.17000000001</v>
      </c>
      <c r="O43" s="1"/>
    </row>
    <row r="44" spans="1:15" x14ac:dyDescent="0.25">
      <c r="A44" s="11" t="s">
        <v>101</v>
      </c>
      <c r="B44" s="11" t="s">
        <v>102</v>
      </c>
      <c r="C44" s="12">
        <v>4582</v>
      </c>
      <c r="D44" s="12">
        <v>0</v>
      </c>
      <c r="E44" s="12">
        <v>0</v>
      </c>
      <c r="F44" s="12">
        <v>0</v>
      </c>
      <c r="G44" s="12">
        <v>498</v>
      </c>
      <c r="H44" s="12">
        <v>499.68</v>
      </c>
      <c r="I44" s="12">
        <v>1127</v>
      </c>
      <c r="J44" s="12">
        <v>16508</v>
      </c>
      <c r="K44" s="12">
        <v>13468.680000000004</v>
      </c>
      <c r="L44" s="34">
        <v>0</v>
      </c>
      <c r="M44" s="45">
        <v>24482.85</v>
      </c>
      <c r="N44" s="42">
        <f t="shared" si="0"/>
        <v>61166.21</v>
      </c>
      <c r="O44" s="1"/>
    </row>
    <row r="45" spans="1:15" x14ac:dyDescent="0.25">
      <c r="A45" s="11" t="s">
        <v>103</v>
      </c>
      <c r="B45" s="11" t="s">
        <v>104</v>
      </c>
      <c r="C45" s="12">
        <v>0</v>
      </c>
      <c r="D45" s="12">
        <v>0</v>
      </c>
      <c r="E45" s="12">
        <v>0</v>
      </c>
      <c r="F45" s="12">
        <v>0</v>
      </c>
      <c r="G45" s="12">
        <v>1328</v>
      </c>
      <c r="H45" s="12">
        <v>667.36</v>
      </c>
      <c r="I45" s="12">
        <v>0</v>
      </c>
      <c r="J45" s="12">
        <v>0</v>
      </c>
      <c r="K45" s="12">
        <v>665.12</v>
      </c>
      <c r="L45" s="34">
        <v>499.65</v>
      </c>
      <c r="M45" s="45">
        <v>666.2</v>
      </c>
      <c r="N45" s="42">
        <f t="shared" si="0"/>
        <v>3826.33</v>
      </c>
      <c r="O45" s="1"/>
    </row>
    <row r="46" spans="1:15" x14ac:dyDescent="0.25">
      <c r="A46" s="11" t="s">
        <v>105</v>
      </c>
      <c r="B46" s="11" t="s">
        <v>106</v>
      </c>
      <c r="C46" s="12">
        <v>6018</v>
      </c>
      <c r="D46" s="12">
        <v>0</v>
      </c>
      <c r="E46" s="12">
        <v>8092.5</v>
      </c>
      <c r="F46" s="12">
        <v>0</v>
      </c>
      <c r="G46" s="12">
        <v>3066.27</v>
      </c>
      <c r="H46" s="12">
        <v>1787.5100000000002</v>
      </c>
      <c r="I46" s="12">
        <v>2247</v>
      </c>
      <c r="J46" s="12">
        <v>4025.5</v>
      </c>
      <c r="K46" s="12">
        <v>7308.4</v>
      </c>
      <c r="L46" s="34">
        <v>4830.04</v>
      </c>
      <c r="M46" s="45">
        <v>5995.8</v>
      </c>
      <c r="N46" s="42">
        <f t="shared" si="0"/>
        <v>43371.020000000004</v>
      </c>
      <c r="O46" s="1"/>
    </row>
    <row r="47" spans="1:15" x14ac:dyDescent="0.25">
      <c r="A47" s="3" t="s">
        <v>107</v>
      </c>
      <c r="B47" s="3" t="s">
        <v>108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483</v>
      </c>
      <c r="J47" s="12">
        <v>3320</v>
      </c>
      <c r="K47" s="12">
        <v>0</v>
      </c>
      <c r="L47" s="34">
        <v>0</v>
      </c>
      <c r="M47" s="45">
        <v>0</v>
      </c>
      <c r="N47" s="42">
        <f t="shared" si="0"/>
        <v>3803</v>
      </c>
      <c r="O47" s="1"/>
    </row>
    <row r="48" spans="1:15" x14ac:dyDescent="0.25">
      <c r="A48" s="11" t="s">
        <v>109</v>
      </c>
      <c r="B48" s="11" t="s">
        <v>110</v>
      </c>
      <c r="C48" s="12">
        <v>2656.5</v>
      </c>
      <c r="D48" s="12">
        <v>0</v>
      </c>
      <c r="E48" s="12">
        <v>15700</v>
      </c>
      <c r="F48" s="12">
        <v>0</v>
      </c>
      <c r="G48" s="12">
        <v>12887.75</v>
      </c>
      <c r="H48" s="12">
        <v>3783.7899999999991</v>
      </c>
      <c r="I48" s="12">
        <v>0</v>
      </c>
      <c r="J48" s="12">
        <v>0</v>
      </c>
      <c r="K48" s="12">
        <v>0</v>
      </c>
      <c r="L48" s="34">
        <v>14864.669999999996</v>
      </c>
      <c r="M48" s="45">
        <v>4913.2900000000009</v>
      </c>
      <c r="N48" s="42">
        <f t="shared" si="0"/>
        <v>54806</v>
      </c>
      <c r="O48" s="1"/>
    </row>
    <row r="49" spans="1:15" x14ac:dyDescent="0.25">
      <c r="A49" s="11" t="s">
        <v>111</v>
      </c>
      <c r="B49" s="11" t="s">
        <v>112</v>
      </c>
      <c r="C49" s="12">
        <v>7630</v>
      </c>
      <c r="D49" s="12">
        <v>240</v>
      </c>
      <c r="E49" s="12">
        <v>11165.25</v>
      </c>
      <c r="F49" s="12">
        <v>3828.5</v>
      </c>
      <c r="G49" s="12">
        <v>51934.17</v>
      </c>
      <c r="H49" s="12">
        <v>40921.479999999989</v>
      </c>
      <c r="I49" s="12">
        <v>360</v>
      </c>
      <c r="J49" s="12">
        <v>33675</v>
      </c>
      <c r="K49" s="12">
        <v>2851.17</v>
      </c>
      <c r="L49" s="34">
        <v>65368.209999999846</v>
      </c>
      <c r="M49" s="45">
        <v>17059.350000000002</v>
      </c>
      <c r="N49" s="42">
        <f t="shared" si="0"/>
        <v>235033.12999999986</v>
      </c>
      <c r="O49" s="1"/>
    </row>
    <row r="50" spans="1:15" x14ac:dyDescent="0.25">
      <c r="A50" s="11" t="s">
        <v>113</v>
      </c>
      <c r="B50" s="11" t="s">
        <v>158</v>
      </c>
      <c r="C50" s="12">
        <v>3220</v>
      </c>
      <c r="D50" s="12">
        <v>0</v>
      </c>
      <c r="E50" s="12">
        <v>6972</v>
      </c>
      <c r="F50" s="12">
        <v>0</v>
      </c>
      <c r="G50" s="12">
        <v>1992</v>
      </c>
      <c r="H50" s="12">
        <v>3.36</v>
      </c>
      <c r="I50" s="12">
        <v>0</v>
      </c>
      <c r="J50" s="12">
        <v>0</v>
      </c>
      <c r="K50" s="12">
        <v>0</v>
      </c>
      <c r="L50" s="34">
        <v>5329.5999999999995</v>
      </c>
      <c r="M50" s="45">
        <v>4996.5</v>
      </c>
      <c r="N50" s="42">
        <f t="shared" si="0"/>
        <v>22513.46</v>
      </c>
      <c r="O50" s="1"/>
    </row>
    <row r="51" spans="1:15" x14ac:dyDescent="0.25">
      <c r="A51" s="11" t="s">
        <v>115</v>
      </c>
      <c r="B51" s="11" t="s">
        <v>159</v>
      </c>
      <c r="C51" s="12">
        <v>13596</v>
      </c>
      <c r="D51" s="12">
        <v>560</v>
      </c>
      <c r="E51" s="12">
        <v>43598.5</v>
      </c>
      <c r="F51" s="12">
        <v>0</v>
      </c>
      <c r="G51" s="12">
        <v>26174.75</v>
      </c>
      <c r="H51" s="12">
        <v>18742.330000000005</v>
      </c>
      <c r="I51" s="12">
        <v>240</v>
      </c>
      <c r="J51" s="12">
        <v>946.75</v>
      </c>
      <c r="K51" s="12">
        <v>1272.5899999999999</v>
      </c>
      <c r="L51" s="34">
        <v>22254.87</v>
      </c>
      <c r="M51" s="45">
        <v>4934.1299999999992</v>
      </c>
      <c r="N51" s="42">
        <f t="shared" si="0"/>
        <v>132319.91999999998</v>
      </c>
      <c r="O51" s="1"/>
    </row>
    <row r="52" spans="1:15" x14ac:dyDescent="0.25">
      <c r="A52" s="11" t="s">
        <v>117</v>
      </c>
      <c r="B52" s="11" t="s">
        <v>118</v>
      </c>
      <c r="C52" s="12">
        <v>17120</v>
      </c>
      <c r="D52" s="12">
        <v>0</v>
      </c>
      <c r="E52" s="12">
        <v>23074</v>
      </c>
      <c r="F52" s="12">
        <v>0</v>
      </c>
      <c r="G52" s="12">
        <v>10631.56</v>
      </c>
      <c r="H52" s="12">
        <v>13146.480000000001</v>
      </c>
      <c r="I52" s="12">
        <v>0</v>
      </c>
      <c r="J52" s="12">
        <v>1245</v>
      </c>
      <c r="K52" s="12">
        <v>0</v>
      </c>
      <c r="L52" s="34">
        <v>4996.68</v>
      </c>
      <c r="M52" s="45">
        <v>124.92</v>
      </c>
      <c r="N52" s="42">
        <f t="shared" si="0"/>
        <v>70338.64</v>
      </c>
      <c r="O52" s="1"/>
    </row>
    <row r="53" spans="1:15" x14ac:dyDescent="0.25">
      <c r="A53" s="11" t="s">
        <v>119</v>
      </c>
      <c r="B53" s="11" t="s">
        <v>120</v>
      </c>
      <c r="C53" s="12">
        <v>0</v>
      </c>
      <c r="D53" s="12">
        <v>0</v>
      </c>
      <c r="E53" s="12">
        <v>10476</v>
      </c>
      <c r="F53" s="12">
        <v>0</v>
      </c>
      <c r="G53" s="12">
        <v>7934</v>
      </c>
      <c r="H53" s="12">
        <v>31858.040000000008</v>
      </c>
      <c r="I53" s="12">
        <v>11340</v>
      </c>
      <c r="J53" s="12">
        <v>354</v>
      </c>
      <c r="K53" s="12">
        <v>997.68</v>
      </c>
      <c r="L53" s="34">
        <v>29820</v>
      </c>
      <c r="M53" s="45">
        <v>18480</v>
      </c>
      <c r="N53" s="42">
        <f t="shared" si="0"/>
        <v>111259.72</v>
      </c>
      <c r="O53" s="1"/>
    </row>
    <row r="54" spans="1:15" x14ac:dyDescent="0.25">
      <c r="A54" s="11" t="s">
        <v>121</v>
      </c>
      <c r="B54" s="11" t="s">
        <v>122</v>
      </c>
      <c r="C54" s="12">
        <v>200</v>
      </c>
      <c r="D54" s="12">
        <v>0</v>
      </c>
      <c r="E54" s="12">
        <v>0</v>
      </c>
      <c r="F54" s="12">
        <v>0</v>
      </c>
      <c r="G54" s="12">
        <v>2988</v>
      </c>
      <c r="H54" s="12">
        <v>5.04</v>
      </c>
      <c r="I54" s="12">
        <v>805</v>
      </c>
      <c r="J54" s="12">
        <v>0</v>
      </c>
      <c r="K54" s="12">
        <v>2161.64</v>
      </c>
      <c r="L54" s="34">
        <v>2220.6</v>
      </c>
      <c r="M54" s="45">
        <v>0</v>
      </c>
      <c r="N54" s="42">
        <f t="shared" si="0"/>
        <v>8380.2800000000007</v>
      </c>
      <c r="O54" s="1"/>
    </row>
    <row r="55" spans="1:15" x14ac:dyDescent="0.25">
      <c r="A55" s="11" t="s">
        <v>123</v>
      </c>
      <c r="B55" s="11" t="s">
        <v>124</v>
      </c>
      <c r="C55" s="12">
        <v>7406</v>
      </c>
      <c r="D55" s="12">
        <v>0</v>
      </c>
      <c r="E55" s="12">
        <v>0</v>
      </c>
      <c r="F55" s="12">
        <v>0</v>
      </c>
      <c r="G55" s="12">
        <v>3392.38</v>
      </c>
      <c r="H55" s="12">
        <v>744.81999999999994</v>
      </c>
      <c r="I55" s="12">
        <v>483</v>
      </c>
      <c r="J55" s="12">
        <v>996</v>
      </c>
      <c r="K55" s="12">
        <v>498.84</v>
      </c>
      <c r="L55" s="34">
        <v>5995.7099999999991</v>
      </c>
      <c r="M55" s="45">
        <v>9909.66</v>
      </c>
      <c r="N55" s="42">
        <f t="shared" si="0"/>
        <v>29426.41</v>
      </c>
      <c r="O55" s="1"/>
    </row>
    <row r="56" spans="1:15" x14ac:dyDescent="0.25">
      <c r="A56" s="11" t="s">
        <v>125</v>
      </c>
      <c r="B56" s="11" t="s">
        <v>126</v>
      </c>
      <c r="C56" s="12">
        <v>36627.5</v>
      </c>
      <c r="D56" s="12">
        <v>0</v>
      </c>
      <c r="E56" s="12">
        <v>42964</v>
      </c>
      <c r="F56" s="12">
        <v>498</v>
      </c>
      <c r="G56" s="12">
        <v>40661.75</v>
      </c>
      <c r="H56" s="12">
        <v>13273.570000000005</v>
      </c>
      <c r="I56" s="12">
        <v>4830</v>
      </c>
      <c r="J56" s="12">
        <v>5327.25</v>
      </c>
      <c r="K56" s="12">
        <v>3234.54</v>
      </c>
      <c r="L56" s="34">
        <v>14199.119999999997</v>
      </c>
      <c r="M56" s="45">
        <v>3997.2000000000003</v>
      </c>
      <c r="N56" s="42">
        <f t="shared" si="0"/>
        <v>165612.93000000002</v>
      </c>
      <c r="O56" s="1"/>
    </row>
    <row r="57" spans="1:15" x14ac:dyDescent="0.25">
      <c r="A57" s="11" t="s">
        <v>127</v>
      </c>
      <c r="B57" s="11" t="s">
        <v>128</v>
      </c>
      <c r="C57" s="12">
        <v>1932</v>
      </c>
      <c r="D57" s="12">
        <v>0</v>
      </c>
      <c r="E57" s="12">
        <v>5679.5</v>
      </c>
      <c r="F57" s="12">
        <v>0</v>
      </c>
      <c r="G57" s="12">
        <v>16029.25</v>
      </c>
      <c r="H57" s="12">
        <v>3104.04</v>
      </c>
      <c r="I57" s="12">
        <v>201.25</v>
      </c>
      <c r="J57" s="12">
        <v>0</v>
      </c>
      <c r="K57" s="12">
        <v>0</v>
      </c>
      <c r="L57" s="34">
        <v>21527.709999999934</v>
      </c>
      <c r="M57" s="45">
        <v>1374.1200000000001</v>
      </c>
      <c r="N57" s="42">
        <f t="shared" si="0"/>
        <v>49847.869999999937</v>
      </c>
      <c r="O57" s="1"/>
    </row>
    <row r="58" spans="1:15" x14ac:dyDescent="0.25">
      <c r="A58" s="11" t="s">
        <v>131</v>
      </c>
      <c r="B58" s="11" t="s">
        <v>132</v>
      </c>
      <c r="C58" s="12">
        <v>12544.5</v>
      </c>
      <c r="D58" s="12">
        <v>0</v>
      </c>
      <c r="E58" s="12">
        <v>37803.5</v>
      </c>
      <c r="F58" s="12">
        <v>18486.75</v>
      </c>
      <c r="G58" s="12">
        <v>34978.379999999997</v>
      </c>
      <c r="H58" s="12">
        <v>51.240000000000066</v>
      </c>
      <c r="I58" s="12">
        <v>0</v>
      </c>
      <c r="J58" s="12">
        <v>3450</v>
      </c>
      <c r="K58" s="12">
        <v>20938.150000000005</v>
      </c>
      <c r="L58" s="34">
        <v>47300.230000000069</v>
      </c>
      <c r="M58" s="45">
        <v>919.65</v>
      </c>
      <c r="N58" s="42">
        <f t="shared" si="0"/>
        <v>176472.40000000008</v>
      </c>
      <c r="O58" s="1"/>
    </row>
    <row r="59" spans="1:15" x14ac:dyDescent="0.25">
      <c r="A59" s="11" t="s">
        <v>133</v>
      </c>
      <c r="B59" s="11" t="s">
        <v>134</v>
      </c>
      <c r="C59" s="12">
        <v>27450.5</v>
      </c>
      <c r="D59" s="12">
        <v>0</v>
      </c>
      <c r="E59" s="12">
        <v>23802.75</v>
      </c>
      <c r="F59" s="12">
        <v>4186</v>
      </c>
      <c r="G59" s="12">
        <v>13548.5</v>
      </c>
      <c r="H59" s="12">
        <v>11897.460000000001</v>
      </c>
      <c r="I59" s="12">
        <v>241.5</v>
      </c>
      <c r="J59" s="12">
        <v>1006.25</v>
      </c>
      <c r="K59" s="12">
        <v>563.5</v>
      </c>
      <c r="L59" s="34">
        <v>0</v>
      </c>
      <c r="M59" s="45">
        <v>3664.3199999999993</v>
      </c>
      <c r="N59" s="42">
        <f t="shared" si="0"/>
        <v>86360.78</v>
      </c>
      <c r="O59" s="1"/>
    </row>
    <row r="60" spans="1:15" x14ac:dyDescent="0.25">
      <c r="A60" s="11" t="s">
        <v>135</v>
      </c>
      <c r="B60" s="11" t="s">
        <v>136</v>
      </c>
      <c r="C60" s="12">
        <v>73255</v>
      </c>
      <c r="D60" s="12">
        <v>0</v>
      </c>
      <c r="E60" s="12">
        <v>85988</v>
      </c>
      <c r="F60" s="12">
        <v>332</v>
      </c>
      <c r="G60" s="12">
        <v>31706</v>
      </c>
      <c r="H60" s="12">
        <v>27157.120000000017</v>
      </c>
      <c r="I60" s="12">
        <v>1771</v>
      </c>
      <c r="J60" s="12">
        <v>2324</v>
      </c>
      <c r="K60" s="12">
        <v>3658.16</v>
      </c>
      <c r="L60" s="34">
        <v>47842.609999999841</v>
      </c>
      <c r="M60" s="45">
        <v>374.76</v>
      </c>
      <c r="N60" s="42">
        <f t="shared" si="0"/>
        <v>274408.64999999991</v>
      </c>
      <c r="O60" s="1"/>
    </row>
    <row r="61" spans="1:15" x14ac:dyDescent="0.25">
      <c r="A61" s="11" t="s">
        <v>141</v>
      </c>
      <c r="B61" s="11" t="s">
        <v>142</v>
      </c>
      <c r="C61" s="12">
        <v>0</v>
      </c>
      <c r="D61" s="12">
        <v>0</v>
      </c>
      <c r="E61" s="12">
        <v>0</v>
      </c>
      <c r="F61" s="12">
        <v>0</v>
      </c>
      <c r="G61" s="12">
        <v>1992</v>
      </c>
      <c r="H61" s="12">
        <v>1333.6</v>
      </c>
      <c r="I61" s="12">
        <v>1288</v>
      </c>
      <c r="J61" s="12">
        <v>1162</v>
      </c>
      <c r="K61" s="12">
        <v>0</v>
      </c>
      <c r="L61" s="34">
        <v>1332.4</v>
      </c>
      <c r="M61" s="45">
        <v>666.2</v>
      </c>
      <c r="N61" s="42">
        <f t="shared" si="0"/>
        <v>7774.2</v>
      </c>
      <c r="O61" s="1"/>
    </row>
    <row r="62" spans="1:15" x14ac:dyDescent="0.25">
      <c r="A62" s="11" t="s">
        <v>143</v>
      </c>
      <c r="B62" s="11" t="s">
        <v>144</v>
      </c>
      <c r="C62" s="12">
        <v>3059</v>
      </c>
      <c r="D62" s="12">
        <v>0</v>
      </c>
      <c r="E62" s="12">
        <v>11153.5</v>
      </c>
      <c r="F62" s="12">
        <v>0</v>
      </c>
      <c r="G62" s="12">
        <v>5704.75</v>
      </c>
      <c r="H62" s="12">
        <v>4594.66</v>
      </c>
      <c r="I62" s="12">
        <v>0</v>
      </c>
      <c r="J62" s="12">
        <v>0</v>
      </c>
      <c r="K62" s="12">
        <v>120.75</v>
      </c>
      <c r="L62" s="34">
        <v>4954.9600000000009</v>
      </c>
      <c r="M62" s="45">
        <v>0</v>
      </c>
      <c r="N62" s="42">
        <f t="shared" si="0"/>
        <v>29587.620000000003</v>
      </c>
      <c r="O62" s="1"/>
    </row>
    <row r="63" spans="1:15" x14ac:dyDescent="0.25">
      <c r="A63" s="11" t="s">
        <v>145</v>
      </c>
      <c r="B63" s="11" t="s">
        <v>146</v>
      </c>
      <c r="C63" s="12">
        <v>8170.75</v>
      </c>
      <c r="D63" s="12">
        <v>0</v>
      </c>
      <c r="E63" s="12">
        <v>13406</v>
      </c>
      <c r="F63" s="12">
        <v>0</v>
      </c>
      <c r="G63" s="12">
        <v>9462</v>
      </c>
      <c r="H63" s="12">
        <v>7992.119999999999</v>
      </c>
      <c r="I63" s="12">
        <v>161</v>
      </c>
      <c r="J63" s="12">
        <v>0</v>
      </c>
      <c r="K63" s="12">
        <v>0</v>
      </c>
      <c r="L63" s="34">
        <v>18611.97</v>
      </c>
      <c r="M63" s="45">
        <v>17154.669999999995</v>
      </c>
      <c r="N63" s="42">
        <f t="shared" si="0"/>
        <v>74958.509999999995</v>
      </c>
      <c r="O63" s="1"/>
    </row>
    <row r="64" spans="1:15" x14ac:dyDescent="0.25">
      <c r="A64" s="11" t="s">
        <v>147</v>
      </c>
      <c r="B64" s="11" t="s">
        <v>160</v>
      </c>
      <c r="C64" s="12">
        <v>240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966</v>
      </c>
      <c r="J64" s="12">
        <v>0</v>
      </c>
      <c r="K64" s="12">
        <v>0</v>
      </c>
      <c r="L64" s="34">
        <v>1832.0500000000002</v>
      </c>
      <c r="M64" s="45">
        <v>0</v>
      </c>
      <c r="N64" s="42">
        <f t="shared" si="0"/>
        <v>3038.05</v>
      </c>
      <c r="O64" s="1"/>
    </row>
    <row r="65" spans="1:14" x14ac:dyDescent="0.25">
      <c r="A65" s="10"/>
      <c r="B65" s="10"/>
      <c r="C65" s="13">
        <v>743083.51</v>
      </c>
      <c r="D65" s="13">
        <v>3013</v>
      </c>
      <c r="E65" s="13">
        <v>1171682.75</v>
      </c>
      <c r="F65" s="13">
        <v>89268.75</v>
      </c>
      <c r="G65" s="13">
        <v>855160.58000000019</v>
      </c>
      <c r="H65" s="13">
        <v>635900.49999999977</v>
      </c>
      <c r="I65" s="13">
        <v>128312.54999999999</v>
      </c>
      <c r="J65" s="13">
        <v>249996.62</v>
      </c>
      <c r="K65" s="13">
        <v>254478.27000000002</v>
      </c>
      <c r="L65" s="28">
        <v>710702.15999999922</v>
      </c>
      <c r="M65" s="55">
        <f>SUM(M3:M64)</f>
        <v>478148.39999999973</v>
      </c>
      <c r="N65" s="28">
        <f>SUM(N3:N64)</f>
        <v>5319747.0899999989</v>
      </c>
    </row>
    <row r="66" spans="1:14" x14ac:dyDescent="0.25">
      <c r="A66"/>
      <c r="B66"/>
      <c r="K66" s="9"/>
      <c r="L66" s="9"/>
      <c r="M66" s="9"/>
      <c r="N66" s="7"/>
    </row>
    <row r="67" spans="1:14" x14ac:dyDescent="0.25">
      <c r="K67" s="9"/>
      <c r="L67" s="9"/>
      <c r="M67" s="9"/>
      <c r="N67" s="9"/>
    </row>
    <row r="76" spans="1:14" x14ac:dyDescent="0.25">
      <c r="L76" s="49"/>
      <c r="M76" s="4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P69"/>
  <sheetViews>
    <sheetView topLeftCell="A34" workbookViewId="0">
      <selection activeCell="P34" sqref="P1:P1048576"/>
    </sheetView>
  </sheetViews>
  <sheetFormatPr defaultRowHeight="15" x14ac:dyDescent="0.25"/>
  <cols>
    <col min="1" max="1" width="7" bestFit="1" customWidth="1"/>
    <col min="2" max="2" width="35.28515625" bestFit="1" customWidth="1"/>
    <col min="3" max="4" width="11.140625" style="2" bestFit="1" customWidth="1"/>
    <col min="5" max="5" width="10.7109375" style="2" bestFit="1" customWidth="1"/>
    <col min="6" max="7" width="11.140625" style="2" bestFit="1" customWidth="1"/>
    <col min="8" max="12" width="11.140625" style="2" customWidth="1"/>
    <col min="13" max="13" width="12.7109375" style="8" bestFit="1" customWidth="1"/>
    <col min="16" max="16" width="11.140625" bestFit="1" customWidth="1"/>
  </cols>
  <sheetData>
    <row r="1" spans="1:13" s="1" customFormat="1" x14ac:dyDescent="0.25">
      <c r="A1" s="20" t="s">
        <v>0</v>
      </c>
      <c r="B1" s="19" t="s">
        <v>151</v>
      </c>
      <c r="C1" s="25">
        <v>42712</v>
      </c>
      <c r="D1" s="14">
        <v>42898</v>
      </c>
      <c r="E1" s="22">
        <v>43068</v>
      </c>
      <c r="F1" s="22">
        <v>43124</v>
      </c>
      <c r="G1" s="14">
        <v>43308</v>
      </c>
      <c r="H1" s="15">
        <v>43368</v>
      </c>
      <c r="I1" s="16">
        <v>43368</v>
      </c>
      <c r="J1" s="27">
        <v>43368</v>
      </c>
      <c r="K1" s="32">
        <v>43496</v>
      </c>
      <c r="L1" s="32">
        <v>43677</v>
      </c>
      <c r="M1" s="35" t="s">
        <v>149</v>
      </c>
    </row>
    <row r="2" spans="1:13" s="1" customFormat="1" x14ac:dyDescent="0.25">
      <c r="A2" s="21"/>
      <c r="B2" s="18"/>
      <c r="C2" s="26"/>
      <c r="D2" s="17"/>
      <c r="E2" s="23"/>
      <c r="F2" s="23"/>
      <c r="G2" s="17"/>
      <c r="H2" s="15" t="s">
        <v>162</v>
      </c>
      <c r="I2" s="16" t="s">
        <v>163</v>
      </c>
      <c r="J2" s="27" t="s">
        <v>164</v>
      </c>
      <c r="K2" s="33"/>
      <c r="L2" s="33"/>
      <c r="M2" s="29"/>
    </row>
    <row r="3" spans="1:13" x14ac:dyDescent="0.25">
      <c r="A3" s="3" t="s">
        <v>7</v>
      </c>
      <c r="B3" s="3" t="s">
        <v>8</v>
      </c>
      <c r="C3" s="24">
        <v>0</v>
      </c>
      <c r="D3" s="4">
        <v>3984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24">
        <v>499.65</v>
      </c>
      <c r="L3" s="24">
        <v>999.3</v>
      </c>
      <c r="M3" s="28">
        <f>SUM(C3:L3)</f>
        <v>5482.95</v>
      </c>
    </row>
    <row r="4" spans="1:13" x14ac:dyDescent="0.25">
      <c r="A4" s="3" t="s">
        <v>13</v>
      </c>
      <c r="B4" s="3" t="s">
        <v>14</v>
      </c>
      <c r="C4" s="4">
        <v>4347</v>
      </c>
      <c r="D4" s="4">
        <v>10458</v>
      </c>
      <c r="E4" s="4">
        <v>0</v>
      </c>
      <c r="F4" s="4">
        <v>2399.9</v>
      </c>
      <c r="G4" s="4">
        <v>0</v>
      </c>
      <c r="H4" s="4">
        <v>0</v>
      </c>
      <c r="I4" s="4">
        <v>0</v>
      </c>
      <c r="J4" s="4">
        <v>0</v>
      </c>
      <c r="K4" s="24">
        <v>0</v>
      </c>
      <c r="L4" s="24">
        <v>0</v>
      </c>
      <c r="M4" s="28">
        <f t="shared" ref="M4:M59" si="0">SUM(C4:L4)</f>
        <v>17204.900000000001</v>
      </c>
    </row>
    <row r="5" spans="1:13" x14ac:dyDescent="0.25">
      <c r="A5" s="3" t="s">
        <v>17</v>
      </c>
      <c r="B5" s="3" t="s">
        <v>18</v>
      </c>
      <c r="C5" s="4">
        <v>1950</v>
      </c>
      <c r="D5" s="4">
        <v>5312</v>
      </c>
      <c r="E5" s="4">
        <v>0</v>
      </c>
      <c r="F5" s="4">
        <v>900</v>
      </c>
      <c r="G5" s="4">
        <v>450</v>
      </c>
      <c r="H5" s="4">
        <v>0</v>
      </c>
      <c r="I5" s="4">
        <v>0</v>
      </c>
      <c r="J5" s="4">
        <v>0</v>
      </c>
      <c r="K5" s="24">
        <v>2400</v>
      </c>
      <c r="L5" s="24">
        <v>3450</v>
      </c>
      <c r="M5" s="28">
        <f t="shared" si="0"/>
        <v>14462</v>
      </c>
    </row>
    <row r="6" spans="1:13" x14ac:dyDescent="0.25">
      <c r="A6" s="3" t="s">
        <v>23</v>
      </c>
      <c r="B6" s="3" t="s">
        <v>24</v>
      </c>
      <c r="C6" s="4">
        <v>34454</v>
      </c>
      <c r="D6" s="4">
        <v>101758</v>
      </c>
      <c r="E6" s="4">
        <v>0</v>
      </c>
      <c r="F6" s="4">
        <v>68558</v>
      </c>
      <c r="G6" s="4">
        <v>43348.44</v>
      </c>
      <c r="H6" s="4">
        <v>966</v>
      </c>
      <c r="I6" s="4">
        <v>498</v>
      </c>
      <c r="J6" s="4">
        <v>1995.36</v>
      </c>
      <c r="K6" s="24">
        <v>7161.6499999999978</v>
      </c>
      <c r="L6" s="24">
        <v>40638.250000000029</v>
      </c>
      <c r="M6" s="28">
        <f t="shared" si="0"/>
        <v>299377.7</v>
      </c>
    </row>
    <row r="7" spans="1:13" x14ac:dyDescent="0.25">
      <c r="A7" s="3" t="s">
        <v>25</v>
      </c>
      <c r="B7" s="3" t="s">
        <v>26</v>
      </c>
      <c r="C7" s="4">
        <v>7245</v>
      </c>
      <c r="D7" s="4">
        <v>25730</v>
      </c>
      <c r="E7" s="4">
        <v>0</v>
      </c>
      <c r="F7" s="4">
        <v>17098</v>
      </c>
      <c r="G7" s="4">
        <v>9506.8000000000011</v>
      </c>
      <c r="H7" s="4">
        <v>966</v>
      </c>
      <c r="I7" s="4">
        <v>996</v>
      </c>
      <c r="J7" s="4">
        <v>0</v>
      </c>
      <c r="K7" s="24">
        <v>14156.749999999996</v>
      </c>
      <c r="L7" s="24">
        <v>9493.3499999999985</v>
      </c>
      <c r="M7" s="28">
        <f t="shared" si="0"/>
        <v>85191.9</v>
      </c>
    </row>
    <row r="8" spans="1:13" x14ac:dyDescent="0.25">
      <c r="A8" s="3" t="s">
        <v>27</v>
      </c>
      <c r="B8" s="3" t="s">
        <v>28</v>
      </c>
      <c r="C8" s="4">
        <v>0</v>
      </c>
      <c r="D8" s="4">
        <v>0</v>
      </c>
      <c r="E8" s="4">
        <v>1992</v>
      </c>
      <c r="F8" s="4">
        <v>1328</v>
      </c>
      <c r="G8" s="4">
        <v>2.2400000000000002</v>
      </c>
      <c r="H8" s="4">
        <v>0</v>
      </c>
      <c r="I8" s="4">
        <v>0</v>
      </c>
      <c r="J8" s="4">
        <v>0</v>
      </c>
      <c r="K8" s="24">
        <v>0</v>
      </c>
      <c r="L8" s="24">
        <v>0</v>
      </c>
      <c r="M8" s="28">
        <f t="shared" si="0"/>
        <v>3322.24</v>
      </c>
    </row>
    <row r="9" spans="1:13" x14ac:dyDescent="0.25">
      <c r="A9" s="3" t="s">
        <v>29</v>
      </c>
      <c r="B9" s="3" t="s">
        <v>30</v>
      </c>
      <c r="C9" s="4">
        <v>0</v>
      </c>
      <c r="D9" s="4">
        <v>7470</v>
      </c>
      <c r="E9" s="4">
        <v>0</v>
      </c>
      <c r="F9" s="4">
        <v>12948</v>
      </c>
      <c r="G9" s="4">
        <v>21.840000000000003</v>
      </c>
      <c r="H9" s="4">
        <v>0</v>
      </c>
      <c r="I9" s="4">
        <v>0</v>
      </c>
      <c r="J9" s="4">
        <v>3159.3200000000006</v>
      </c>
      <c r="K9" s="24">
        <v>7494.7499999999991</v>
      </c>
      <c r="L9" s="24">
        <v>4496.8500000000004</v>
      </c>
      <c r="M9" s="28">
        <f t="shared" si="0"/>
        <v>35590.76</v>
      </c>
    </row>
    <row r="10" spans="1:13" x14ac:dyDescent="0.25">
      <c r="A10" s="3" t="s">
        <v>31</v>
      </c>
      <c r="B10" s="3" t="s">
        <v>153</v>
      </c>
      <c r="C10" s="4">
        <v>0</v>
      </c>
      <c r="D10" s="4">
        <v>4980</v>
      </c>
      <c r="E10" s="4">
        <v>2324</v>
      </c>
      <c r="F10" s="4">
        <v>3154</v>
      </c>
      <c r="G10" s="4">
        <v>1335.56</v>
      </c>
      <c r="H10" s="4">
        <v>0</v>
      </c>
      <c r="I10" s="4">
        <v>0</v>
      </c>
      <c r="J10" s="4">
        <v>0</v>
      </c>
      <c r="K10" s="24">
        <v>0</v>
      </c>
      <c r="L10" s="24">
        <v>2997.8999999999996</v>
      </c>
      <c r="M10" s="28">
        <f t="shared" si="0"/>
        <v>14791.46</v>
      </c>
    </row>
    <row r="11" spans="1:13" x14ac:dyDescent="0.25">
      <c r="A11" s="3" t="s">
        <v>33</v>
      </c>
      <c r="B11" s="3" t="s">
        <v>34</v>
      </c>
      <c r="C11" s="4">
        <v>805</v>
      </c>
      <c r="D11" s="4">
        <v>8466</v>
      </c>
      <c r="E11" s="4">
        <v>6474</v>
      </c>
      <c r="F11" s="4">
        <v>8984.26</v>
      </c>
      <c r="G11" s="4">
        <v>522.39</v>
      </c>
      <c r="H11" s="4">
        <v>0</v>
      </c>
      <c r="I11" s="4">
        <v>498</v>
      </c>
      <c r="J11" s="4">
        <v>498.84000000000003</v>
      </c>
      <c r="K11" s="24">
        <v>1623.96</v>
      </c>
      <c r="L11" s="24">
        <v>4913.5200000000004</v>
      </c>
      <c r="M11" s="28">
        <f t="shared" si="0"/>
        <v>32785.97</v>
      </c>
    </row>
    <row r="12" spans="1:13" x14ac:dyDescent="0.25">
      <c r="A12" s="3" t="s">
        <v>35</v>
      </c>
      <c r="B12" s="3" t="s">
        <v>36</v>
      </c>
      <c r="C12" s="4">
        <v>15617</v>
      </c>
      <c r="D12" s="4">
        <v>53452</v>
      </c>
      <c r="E12" s="4">
        <v>0</v>
      </c>
      <c r="F12" s="4">
        <v>20916</v>
      </c>
      <c r="G12" s="4">
        <v>14169.08</v>
      </c>
      <c r="H12" s="4">
        <v>0</v>
      </c>
      <c r="I12" s="4">
        <v>0</v>
      </c>
      <c r="J12" s="4">
        <v>665.12</v>
      </c>
      <c r="K12" s="24">
        <v>26561.430000000022</v>
      </c>
      <c r="L12" s="24">
        <v>4815.2299999999996</v>
      </c>
      <c r="M12" s="28">
        <f t="shared" si="0"/>
        <v>136195.86000000002</v>
      </c>
    </row>
    <row r="13" spans="1:13" x14ac:dyDescent="0.25">
      <c r="A13" s="3" t="s">
        <v>37</v>
      </c>
      <c r="B13" s="3" t="s">
        <v>38</v>
      </c>
      <c r="C13" s="4">
        <v>0</v>
      </c>
      <c r="D13" s="4">
        <v>0</v>
      </c>
      <c r="E13" s="4">
        <v>0</v>
      </c>
      <c r="F13" s="4">
        <v>1328</v>
      </c>
      <c r="G13" s="4">
        <v>2.2400000000000002</v>
      </c>
      <c r="H13" s="4">
        <v>0</v>
      </c>
      <c r="I13" s="4">
        <v>0</v>
      </c>
      <c r="J13" s="4">
        <v>0</v>
      </c>
      <c r="K13" s="24">
        <v>0</v>
      </c>
      <c r="L13" s="24">
        <v>666.2</v>
      </c>
      <c r="M13" s="28">
        <f t="shared" si="0"/>
        <v>1996.44</v>
      </c>
    </row>
    <row r="14" spans="1:13" x14ac:dyDescent="0.25">
      <c r="A14" s="3" t="s">
        <v>39</v>
      </c>
      <c r="B14" s="3" t="s">
        <v>40</v>
      </c>
      <c r="C14" s="4">
        <v>0</v>
      </c>
      <c r="D14" s="4">
        <v>996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24">
        <v>0</v>
      </c>
      <c r="L14" s="24">
        <v>0</v>
      </c>
      <c r="M14" s="28">
        <f t="shared" si="0"/>
        <v>996</v>
      </c>
    </row>
    <row r="15" spans="1:13" x14ac:dyDescent="0.25">
      <c r="A15" s="3" t="s">
        <v>41</v>
      </c>
      <c r="B15" s="3" t="s">
        <v>42</v>
      </c>
      <c r="C15" s="4">
        <v>10300.09</v>
      </c>
      <c r="D15" s="4">
        <v>37516</v>
      </c>
      <c r="E15" s="4">
        <v>4814</v>
      </c>
      <c r="F15" s="4">
        <v>46148</v>
      </c>
      <c r="G15" s="4">
        <v>28179.16</v>
      </c>
      <c r="H15" s="4">
        <v>0</v>
      </c>
      <c r="I15" s="4">
        <v>6972</v>
      </c>
      <c r="J15" s="4">
        <v>2826.7599999999998</v>
      </c>
      <c r="K15" s="24">
        <v>24010.01000000002</v>
      </c>
      <c r="L15" s="24">
        <v>50008.110000000052</v>
      </c>
      <c r="M15" s="28">
        <f t="shared" si="0"/>
        <v>210774.13000000006</v>
      </c>
    </row>
    <row r="16" spans="1:13" x14ac:dyDescent="0.25">
      <c r="A16" s="3" t="s">
        <v>43</v>
      </c>
      <c r="B16" s="3" t="s">
        <v>44</v>
      </c>
      <c r="C16" s="4">
        <v>20769</v>
      </c>
      <c r="D16" s="4">
        <v>17928</v>
      </c>
      <c r="E16" s="4">
        <v>166</v>
      </c>
      <c r="F16" s="4">
        <v>18758</v>
      </c>
      <c r="G16" s="4">
        <v>9509.5999999999985</v>
      </c>
      <c r="H16" s="4">
        <v>0</v>
      </c>
      <c r="I16" s="4">
        <v>46978</v>
      </c>
      <c r="J16" s="4">
        <v>36747.879999999997</v>
      </c>
      <c r="K16" s="24">
        <v>6810.0999999999985</v>
      </c>
      <c r="L16" s="24">
        <v>26605.58</v>
      </c>
      <c r="M16" s="28">
        <f t="shared" si="0"/>
        <v>184272.16000000003</v>
      </c>
    </row>
    <row r="17" spans="1:13" x14ac:dyDescent="0.25">
      <c r="A17" s="3" t="s">
        <v>47</v>
      </c>
      <c r="B17" s="3" t="s">
        <v>48</v>
      </c>
      <c r="C17" s="4">
        <v>2093</v>
      </c>
      <c r="D17" s="4">
        <v>16268</v>
      </c>
      <c r="E17" s="4">
        <v>830</v>
      </c>
      <c r="F17" s="4">
        <v>10292</v>
      </c>
      <c r="G17" s="4">
        <v>3176.68</v>
      </c>
      <c r="H17" s="4">
        <v>0</v>
      </c>
      <c r="I17" s="4">
        <v>2988</v>
      </c>
      <c r="J17" s="4">
        <v>498.84</v>
      </c>
      <c r="K17" s="24">
        <v>8300.8599999999988</v>
      </c>
      <c r="L17" s="24">
        <v>10650.160000000002</v>
      </c>
      <c r="M17" s="28">
        <f t="shared" si="0"/>
        <v>55097.54</v>
      </c>
    </row>
    <row r="18" spans="1:13" x14ac:dyDescent="0.25">
      <c r="A18" s="46" t="s">
        <v>49</v>
      </c>
      <c r="B18" s="50" t="s">
        <v>172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24">
        <v>3276</v>
      </c>
      <c r="L18" s="24">
        <v>1506</v>
      </c>
      <c r="M18" s="28">
        <f t="shared" si="0"/>
        <v>4782</v>
      </c>
    </row>
    <row r="19" spans="1:13" x14ac:dyDescent="0.25">
      <c r="A19" s="3" t="s">
        <v>55</v>
      </c>
      <c r="B19" s="3" t="s">
        <v>56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664</v>
      </c>
      <c r="J19" s="4">
        <v>0</v>
      </c>
      <c r="K19" s="24">
        <v>0</v>
      </c>
      <c r="L19" s="24">
        <v>0</v>
      </c>
      <c r="M19" s="28">
        <f t="shared" si="0"/>
        <v>664</v>
      </c>
    </row>
    <row r="20" spans="1:13" x14ac:dyDescent="0.25">
      <c r="A20" s="3" t="s">
        <v>57</v>
      </c>
      <c r="B20" s="3" t="s">
        <v>58</v>
      </c>
      <c r="C20" s="4">
        <v>5957</v>
      </c>
      <c r="D20" s="4">
        <v>5644</v>
      </c>
      <c r="E20" s="4">
        <v>0</v>
      </c>
      <c r="F20" s="4">
        <v>6972</v>
      </c>
      <c r="G20" s="4">
        <v>11.760000000000002</v>
      </c>
      <c r="H20" s="4">
        <v>0</v>
      </c>
      <c r="I20" s="4">
        <v>1162</v>
      </c>
      <c r="J20" s="4">
        <v>4323.28</v>
      </c>
      <c r="K20" s="24">
        <v>5662.7</v>
      </c>
      <c r="L20" s="24">
        <v>0</v>
      </c>
      <c r="M20" s="28">
        <f t="shared" si="0"/>
        <v>29732.739999999998</v>
      </c>
    </row>
    <row r="21" spans="1:13" x14ac:dyDescent="0.25">
      <c r="A21" s="3" t="s">
        <v>59</v>
      </c>
      <c r="B21" s="3" t="s">
        <v>60</v>
      </c>
      <c r="C21" s="4">
        <v>4175</v>
      </c>
      <c r="D21" s="4">
        <v>4562</v>
      </c>
      <c r="E21" s="4">
        <v>0</v>
      </c>
      <c r="F21" s="4">
        <v>6888.17</v>
      </c>
      <c r="G21" s="4">
        <v>3363.9900000000002</v>
      </c>
      <c r="H21" s="4">
        <v>1752.0299999999997</v>
      </c>
      <c r="I21" s="4">
        <v>51.14</v>
      </c>
      <c r="J21" s="4">
        <v>640.76</v>
      </c>
      <c r="K21" s="24">
        <v>9791.3999999999978</v>
      </c>
      <c r="L21" s="24">
        <v>3100.6100000000006</v>
      </c>
      <c r="M21" s="28">
        <f t="shared" si="0"/>
        <v>34325.099999999991</v>
      </c>
    </row>
    <row r="22" spans="1:13" x14ac:dyDescent="0.25">
      <c r="A22" s="3" t="s">
        <v>61</v>
      </c>
      <c r="B22" s="3" t="s">
        <v>62</v>
      </c>
      <c r="C22" s="4">
        <v>3703</v>
      </c>
      <c r="D22" s="4">
        <v>3320</v>
      </c>
      <c r="E22" s="4">
        <v>0</v>
      </c>
      <c r="F22" s="4">
        <v>2656</v>
      </c>
      <c r="G22" s="4">
        <v>1999.8400000000001</v>
      </c>
      <c r="H22" s="4">
        <v>0</v>
      </c>
      <c r="I22" s="4">
        <v>0</v>
      </c>
      <c r="J22" s="4">
        <v>0</v>
      </c>
      <c r="K22" s="24">
        <v>0</v>
      </c>
      <c r="L22" s="24">
        <v>0</v>
      </c>
      <c r="M22" s="28">
        <f t="shared" si="0"/>
        <v>11678.84</v>
      </c>
    </row>
    <row r="23" spans="1:13" x14ac:dyDescent="0.25">
      <c r="A23" s="3" t="s">
        <v>63</v>
      </c>
      <c r="B23" s="3" t="s">
        <v>64</v>
      </c>
      <c r="C23" s="4">
        <v>13846</v>
      </c>
      <c r="D23" s="4">
        <v>19588</v>
      </c>
      <c r="E23" s="4">
        <v>0</v>
      </c>
      <c r="F23" s="4">
        <v>8632</v>
      </c>
      <c r="G23" s="4">
        <v>10323.92</v>
      </c>
      <c r="H23" s="4">
        <v>0</v>
      </c>
      <c r="I23" s="4">
        <v>12948</v>
      </c>
      <c r="J23" s="4">
        <v>14300.080000000002</v>
      </c>
      <c r="K23" s="24">
        <v>15489.149999999992</v>
      </c>
      <c r="L23" s="24">
        <v>23150.449999999997</v>
      </c>
      <c r="M23" s="28">
        <f t="shared" si="0"/>
        <v>118277.59999999999</v>
      </c>
    </row>
    <row r="24" spans="1:13" x14ac:dyDescent="0.25">
      <c r="A24" s="3" t="s">
        <v>69</v>
      </c>
      <c r="B24" s="3" t="s">
        <v>70</v>
      </c>
      <c r="C24" s="4">
        <v>4960</v>
      </c>
      <c r="D24" s="4">
        <v>27566</v>
      </c>
      <c r="E24" s="4">
        <v>0</v>
      </c>
      <c r="F24" s="4">
        <v>0</v>
      </c>
      <c r="G24" s="4">
        <v>5154.6800000000012</v>
      </c>
      <c r="H24" s="4">
        <v>0</v>
      </c>
      <c r="I24" s="4">
        <v>8440</v>
      </c>
      <c r="J24" s="4">
        <v>166.28</v>
      </c>
      <c r="K24" s="24">
        <v>468.3</v>
      </c>
      <c r="L24" s="24">
        <v>7763.9</v>
      </c>
      <c r="M24" s="28">
        <f t="shared" si="0"/>
        <v>54519.16</v>
      </c>
    </row>
    <row r="25" spans="1:13" x14ac:dyDescent="0.25">
      <c r="A25" s="3" t="s">
        <v>71</v>
      </c>
      <c r="B25" s="3" t="s">
        <v>72</v>
      </c>
      <c r="C25" s="4">
        <v>4860</v>
      </c>
      <c r="D25" s="4">
        <v>40744</v>
      </c>
      <c r="E25" s="4">
        <v>0</v>
      </c>
      <c r="F25" s="4">
        <v>6560</v>
      </c>
      <c r="G25" s="4">
        <v>2240</v>
      </c>
      <c r="H25" s="4">
        <v>0</v>
      </c>
      <c r="I25" s="4">
        <v>0</v>
      </c>
      <c r="J25" s="4">
        <v>1040</v>
      </c>
      <c r="K25" s="24">
        <v>5680</v>
      </c>
      <c r="L25" s="24">
        <v>2240</v>
      </c>
      <c r="M25" s="28">
        <f t="shared" si="0"/>
        <v>63364</v>
      </c>
    </row>
    <row r="26" spans="1:13" x14ac:dyDescent="0.25">
      <c r="A26" s="3" t="s">
        <v>73</v>
      </c>
      <c r="B26" s="3" t="s">
        <v>74</v>
      </c>
      <c r="C26" s="4">
        <v>1932</v>
      </c>
      <c r="D26" s="4">
        <v>0</v>
      </c>
      <c r="E26" s="4">
        <v>0</v>
      </c>
      <c r="F26" s="4">
        <v>1992</v>
      </c>
      <c r="G26" s="4">
        <v>252.78</v>
      </c>
      <c r="H26" s="4">
        <v>0</v>
      </c>
      <c r="I26" s="4">
        <v>0</v>
      </c>
      <c r="J26" s="4">
        <v>0</v>
      </c>
      <c r="K26" s="24">
        <v>249.78</v>
      </c>
      <c r="L26" s="24">
        <v>0</v>
      </c>
      <c r="M26" s="28">
        <f t="shared" si="0"/>
        <v>4426.5599999999995</v>
      </c>
    </row>
    <row r="27" spans="1:13" x14ac:dyDescent="0.25">
      <c r="A27" s="3" t="s">
        <v>75</v>
      </c>
      <c r="B27" s="3" t="s">
        <v>76</v>
      </c>
      <c r="C27" s="4">
        <v>483</v>
      </c>
      <c r="D27" s="4">
        <v>13114</v>
      </c>
      <c r="E27" s="4">
        <v>0</v>
      </c>
      <c r="F27" s="4">
        <v>0</v>
      </c>
      <c r="G27" s="4">
        <v>9311.68</v>
      </c>
      <c r="H27" s="4">
        <v>0</v>
      </c>
      <c r="I27" s="4">
        <v>2656</v>
      </c>
      <c r="J27" s="4">
        <v>0</v>
      </c>
      <c r="K27" s="24">
        <v>6661.9999999999982</v>
      </c>
      <c r="L27" s="24">
        <v>3830.65</v>
      </c>
      <c r="M27" s="28">
        <f t="shared" si="0"/>
        <v>36057.33</v>
      </c>
    </row>
    <row r="28" spans="1:13" x14ac:dyDescent="0.25">
      <c r="A28" s="3" t="s">
        <v>79</v>
      </c>
      <c r="B28" s="3" t="s">
        <v>80</v>
      </c>
      <c r="C28" s="4">
        <v>0</v>
      </c>
      <c r="D28" s="4">
        <v>4980</v>
      </c>
      <c r="E28" s="4">
        <v>0</v>
      </c>
      <c r="F28" s="4">
        <v>0</v>
      </c>
      <c r="G28" s="4">
        <v>2494.1999999999998</v>
      </c>
      <c r="H28" s="4">
        <v>0</v>
      </c>
      <c r="I28" s="4">
        <v>0</v>
      </c>
      <c r="J28" s="4">
        <v>2660.48</v>
      </c>
      <c r="K28" s="24">
        <v>1498.9499999999998</v>
      </c>
      <c r="L28" s="24">
        <v>0</v>
      </c>
      <c r="M28" s="28">
        <f t="shared" si="0"/>
        <v>11633.630000000001</v>
      </c>
    </row>
    <row r="29" spans="1:13" x14ac:dyDescent="0.25">
      <c r="A29" s="3" t="s">
        <v>81</v>
      </c>
      <c r="B29" s="3" t="s">
        <v>82</v>
      </c>
      <c r="C29" s="4">
        <v>7084</v>
      </c>
      <c r="D29" s="4">
        <v>5478</v>
      </c>
      <c r="E29" s="4">
        <v>0</v>
      </c>
      <c r="F29" s="4">
        <v>996</v>
      </c>
      <c r="G29" s="4">
        <v>500.52</v>
      </c>
      <c r="H29" s="4">
        <v>1771</v>
      </c>
      <c r="I29" s="4">
        <v>2324</v>
      </c>
      <c r="J29" s="4">
        <v>16295.439999999999</v>
      </c>
      <c r="K29" s="24">
        <v>1165.8499999999999</v>
      </c>
      <c r="L29" s="24">
        <v>9992.9999999999964</v>
      </c>
      <c r="M29" s="28">
        <f t="shared" si="0"/>
        <v>45607.81</v>
      </c>
    </row>
    <row r="30" spans="1:13" x14ac:dyDescent="0.25">
      <c r="A30" s="3" t="s">
        <v>83</v>
      </c>
      <c r="B30" s="3" t="s">
        <v>157</v>
      </c>
      <c r="C30" s="4">
        <v>8211</v>
      </c>
      <c r="D30" s="4">
        <v>13944</v>
      </c>
      <c r="E30" s="4">
        <v>0</v>
      </c>
      <c r="F30" s="4">
        <v>15106</v>
      </c>
      <c r="G30" s="4">
        <v>7009.24</v>
      </c>
      <c r="H30" s="4">
        <v>0</v>
      </c>
      <c r="I30" s="4">
        <v>0</v>
      </c>
      <c r="J30" s="4">
        <v>0</v>
      </c>
      <c r="K30" s="24">
        <v>499.65</v>
      </c>
      <c r="L30" s="24">
        <v>832.75</v>
      </c>
      <c r="M30" s="28">
        <f t="shared" si="0"/>
        <v>45602.64</v>
      </c>
    </row>
    <row r="31" spans="1:13" x14ac:dyDescent="0.25">
      <c r="A31" s="3" t="s">
        <v>87</v>
      </c>
      <c r="B31" s="3" t="s">
        <v>88</v>
      </c>
      <c r="C31" s="4">
        <v>4669</v>
      </c>
      <c r="D31" s="4">
        <v>3320</v>
      </c>
      <c r="E31" s="4">
        <v>0</v>
      </c>
      <c r="F31" s="4">
        <v>3154</v>
      </c>
      <c r="G31" s="4">
        <v>3330.9199999999996</v>
      </c>
      <c r="H31" s="4">
        <v>0</v>
      </c>
      <c r="I31" s="4">
        <v>0</v>
      </c>
      <c r="J31" s="4">
        <v>0</v>
      </c>
      <c r="K31" s="24">
        <v>1998.6</v>
      </c>
      <c r="L31" s="24">
        <v>4330.3</v>
      </c>
      <c r="M31" s="28">
        <f t="shared" si="0"/>
        <v>20802.82</v>
      </c>
    </row>
    <row r="32" spans="1:13" x14ac:dyDescent="0.25">
      <c r="A32" s="3" t="s">
        <v>89</v>
      </c>
      <c r="B32" s="3" t="s">
        <v>90</v>
      </c>
      <c r="C32" s="4">
        <v>4814.3999999999996</v>
      </c>
      <c r="D32" s="4">
        <v>11952</v>
      </c>
      <c r="E32" s="4">
        <v>0</v>
      </c>
      <c r="F32" s="4">
        <v>7815.16</v>
      </c>
      <c r="G32" s="4">
        <v>5154.68</v>
      </c>
      <c r="H32" s="4">
        <v>0</v>
      </c>
      <c r="I32" s="4">
        <v>0</v>
      </c>
      <c r="J32" s="4">
        <v>0</v>
      </c>
      <c r="K32" s="24">
        <v>22317.700000000012</v>
      </c>
      <c r="L32" s="24">
        <v>7661.2999999999984</v>
      </c>
      <c r="M32" s="28">
        <f t="shared" si="0"/>
        <v>59715.240000000013</v>
      </c>
    </row>
    <row r="33" spans="1:15" x14ac:dyDescent="0.25">
      <c r="A33" s="3" t="s">
        <v>91</v>
      </c>
      <c r="B33" s="3" t="s">
        <v>92</v>
      </c>
      <c r="C33" s="4">
        <v>0</v>
      </c>
      <c r="D33" s="4">
        <v>0</v>
      </c>
      <c r="E33" s="4">
        <v>0</v>
      </c>
      <c r="F33" s="4">
        <v>664</v>
      </c>
      <c r="G33" s="4">
        <v>451.12</v>
      </c>
      <c r="H33" s="4">
        <v>0</v>
      </c>
      <c r="I33" s="4">
        <v>0</v>
      </c>
      <c r="J33" s="4">
        <v>166.28</v>
      </c>
      <c r="K33" s="24">
        <v>0</v>
      </c>
      <c r="L33" s="24">
        <v>0</v>
      </c>
      <c r="M33" s="28">
        <f t="shared" si="0"/>
        <v>1281.3999999999999</v>
      </c>
    </row>
    <row r="34" spans="1:15" x14ac:dyDescent="0.25">
      <c r="A34" s="3" t="s">
        <v>93</v>
      </c>
      <c r="B34" s="3" t="s">
        <v>94</v>
      </c>
      <c r="C34" s="4">
        <v>8533</v>
      </c>
      <c r="D34" s="4">
        <v>50962</v>
      </c>
      <c r="E34" s="4">
        <v>29216</v>
      </c>
      <c r="F34" s="4">
        <v>50464</v>
      </c>
      <c r="G34" s="4">
        <v>30513.239999999998</v>
      </c>
      <c r="H34" s="4">
        <v>24311</v>
      </c>
      <c r="I34" s="4">
        <v>0</v>
      </c>
      <c r="J34" s="4">
        <v>2660.48</v>
      </c>
      <c r="K34" s="24">
        <v>47633.300000000054</v>
      </c>
      <c r="L34" s="24">
        <v>27480.750000000007</v>
      </c>
      <c r="M34" s="28">
        <f t="shared" si="0"/>
        <v>271773.77000000008</v>
      </c>
    </row>
    <row r="35" spans="1:15" x14ac:dyDescent="0.25">
      <c r="A35" s="3" t="s">
        <v>95</v>
      </c>
      <c r="B35" s="3" t="s">
        <v>96</v>
      </c>
      <c r="C35" s="4">
        <v>0</v>
      </c>
      <c r="D35" s="4">
        <v>0</v>
      </c>
      <c r="E35" s="4">
        <v>0</v>
      </c>
      <c r="F35" s="4">
        <v>664</v>
      </c>
      <c r="G35" s="4">
        <v>666.24</v>
      </c>
      <c r="H35" s="4">
        <v>0</v>
      </c>
      <c r="I35" s="4">
        <v>0</v>
      </c>
      <c r="J35" s="4">
        <v>0</v>
      </c>
      <c r="K35" s="24">
        <v>0</v>
      </c>
      <c r="L35" s="24">
        <v>0</v>
      </c>
      <c r="M35" s="28">
        <f t="shared" si="0"/>
        <v>1330.24</v>
      </c>
    </row>
    <row r="36" spans="1:15" x14ac:dyDescent="0.25">
      <c r="A36" s="3" t="s">
        <v>97</v>
      </c>
      <c r="B36" s="3" t="s">
        <v>98</v>
      </c>
      <c r="C36" s="4">
        <v>960</v>
      </c>
      <c r="D36" s="4">
        <v>3652</v>
      </c>
      <c r="E36" s="4">
        <v>0</v>
      </c>
      <c r="F36" s="4">
        <v>960</v>
      </c>
      <c r="G36" s="4">
        <v>960</v>
      </c>
      <c r="H36" s="4">
        <v>0</v>
      </c>
      <c r="I36" s="4">
        <v>0</v>
      </c>
      <c r="J36" s="4">
        <v>0</v>
      </c>
      <c r="K36" s="24">
        <v>999.3</v>
      </c>
      <c r="L36" s="24">
        <v>999.3</v>
      </c>
      <c r="M36" s="28">
        <f t="shared" si="0"/>
        <v>8530.6</v>
      </c>
    </row>
    <row r="37" spans="1:15" x14ac:dyDescent="0.25">
      <c r="A37" s="3" t="s">
        <v>99</v>
      </c>
      <c r="B37" s="3" t="s">
        <v>100</v>
      </c>
      <c r="C37" s="4">
        <v>0</v>
      </c>
      <c r="D37" s="4">
        <v>5478</v>
      </c>
      <c r="E37" s="4">
        <v>0</v>
      </c>
      <c r="F37" s="4">
        <v>498</v>
      </c>
      <c r="G37" s="4">
        <v>0.84</v>
      </c>
      <c r="H37" s="4">
        <v>0</v>
      </c>
      <c r="I37" s="4">
        <v>6972</v>
      </c>
      <c r="J37" s="4">
        <v>17625.68</v>
      </c>
      <c r="K37" s="24">
        <v>4829.95</v>
      </c>
      <c r="L37" s="24">
        <v>4330.2999999999993</v>
      </c>
      <c r="M37" s="28">
        <f t="shared" si="0"/>
        <v>39734.770000000004</v>
      </c>
    </row>
    <row r="38" spans="1:15" x14ac:dyDescent="0.25">
      <c r="A38" s="3" t="s">
        <v>101</v>
      </c>
      <c r="B38" s="3" t="s">
        <v>102</v>
      </c>
      <c r="C38" s="4">
        <v>7404</v>
      </c>
      <c r="D38" s="4">
        <v>2656</v>
      </c>
      <c r="E38" s="4">
        <v>0</v>
      </c>
      <c r="F38" s="4">
        <v>1826</v>
      </c>
      <c r="G38" s="4">
        <v>834.48</v>
      </c>
      <c r="H38" s="4">
        <v>0</v>
      </c>
      <c r="I38" s="4">
        <v>11786</v>
      </c>
      <c r="J38" s="4">
        <v>18124.520000000004</v>
      </c>
      <c r="K38" s="24">
        <v>1165.8499999999999</v>
      </c>
      <c r="L38" s="24">
        <v>12824.349999999997</v>
      </c>
      <c r="M38" s="28">
        <f t="shared" si="0"/>
        <v>56621.2</v>
      </c>
    </row>
    <row r="39" spans="1:15" x14ac:dyDescent="0.25">
      <c r="A39" s="3" t="s">
        <v>103</v>
      </c>
      <c r="B39" s="3" t="s">
        <v>104</v>
      </c>
      <c r="C39" s="4">
        <v>0</v>
      </c>
      <c r="D39" s="4">
        <v>0</v>
      </c>
      <c r="E39" s="4">
        <v>0</v>
      </c>
      <c r="F39" s="4">
        <v>3320</v>
      </c>
      <c r="G39" s="4">
        <v>1335.84</v>
      </c>
      <c r="H39" s="4">
        <v>0</v>
      </c>
      <c r="I39" s="4">
        <v>0</v>
      </c>
      <c r="J39" s="4">
        <v>0</v>
      </c>
      <c r="K39" s="24">
        <v>1332.4</v>
      </c>
      <c r="L39" s="24">
        <v>499.65</v>
      </c>
      <c r="M39" s="28">
        <f t="shared" si="0"/>
        <v>6487.8899999999994</v>
      </c>
    </row>
    <row r="40" spans="1:15" x14ac:dyDescent="0.25">
      <c r="A40" s="3" t="s">
        <v>105</v>
      </c>
      <c r="B40" s="3" t="s">
        <v>106</v>
      </c>
      <c r="C40" s="4">
        <v>2898</v>
      </c>
      <c r="D40" s="4">
        <v>0</v>
      </c>
      <c r="E40" s="4">
        <v>0</v>
      </c>
      <c r="F40" s="4">
        <v>5312</v>
      </c>
      <c r="G40" s="4">
        <v>1838.04</v>
      </c>
      <c r="H40" s="4">
        <v>0</v>
      </c>
      <c r="I40" s="4">
        <v>16268</v>
      </c>
      <c r="J40" s="4">
        <v>14300.080000000002</v>
      </c>
      <c r="K40" s="24">
        <v>5995.8</v>
      </c>
      <c r="L40" s="24">
        <v>16488.449999999997</v>
      </c>
      <c r="M40" s="28">
        <f t="shared" si="0"/>
        <v>63100.37</v>
      </c>
    </row>
    <row r="41" spans="1:15" x14ac:dyDescent="0.25">
      <c r="A41" s="3" t="s">
        <v>107</v>
      </c>
      <c r="B41" s="3" t="s">
        <v>108</v>
      </c>
      <c r="C41" s="4">
        <v>0</v>
      </c>
      <c r="D41" s="4">
        <v>1660</v>
      </c>
      <c r="E41" s="4">
        <v>0</v>
      </c>
      <c r="F41" s="4">
        <v>2656</v>
      </c>
      <c r="G41" s="4">
        <v>4.4800000000000004</v>
      </c>
      <c r="H41" s="4">
        <v>0</v>
      </c>
      <c r="I41" s="4">
        <v>0</v>
      </c>
      <c r="J41" s="4">
        <v>0</v>
      </c>
      <c r="K41" s="24">
        <v>0</v>
      </c>
      <c r="L41" s="24">
        <v>5064.5300000000007</v>
      </c>
      <c r="M41" s="28">
        <f t="shared" si="0"/>
        <v>9385.01</v>
      </c>
    </row>
    <row r="42" spans="1:15" x14ac:dyDescent="0.25">
      <c r="A42" s="3" t="s">
        <v>109</v>
      </c>
      <c r="B42" s="3" t="s">
        <v>110</v>
      </c>
      <c r="C42" s="4">
        <v>0</v>
      </c>
      <c r="D42" s="4">
        <v>1328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24">
        <v>499.65</v>
      </c>
      <c r="L42" s="24">
        <v>999.3</v>
      </c>
      <c r="M42" s="28">
        <f t="shared" si="0"/>
        <v>2826.95</v>
      </c>
      <c r="O42" s="47"/>
    </row>
    <row r="43" spans="1:15" x14ac:dyDescent="0.25">
      <c r="A43" s="3" t="s">
        <v>111</v>
      </c>
      <c r="B43" s="3" t="s">
        <v>112</v>
      </c>
      <c r="C43" s="4">
        <v>53452</v>
      </c>
      <c r="D43" s="4">
        <v>62250</v>
      </c>
      <c r="E43" s="4">
        <v>0</v>
      </c>
      <c r="F43" s="4">
        <v>113544</v>
      </c>
      <c r="G43" s="4">
        <v>47911.920000000013</v>
      </c>
      <c r="H43" s="4">
        <v>2576</v>
      </c>
      <c r="I43" s="4">
        <v>101669</v>
      </c>
      <c r="J43" s="4">
        <v>4655.84</v>
      </c>
      <c r="K43" s="24">
        <v>82536.459999999701</v>
      </c>
      <c r="L43" s="24">
        <v>65966.279999999912</v>
      </c>
      <c r="M43" s="28">
        <f t="shared" si="0"/>
        <v>534561.49999999965</v>
      </c>
      <c r="O43" s="47"/>
    </row>
    <row r="44" spans="1:15" x14ac:dyDescent="0.25">
      <c r="A44" s="3" t="s">
        <v>113</v>
      </c>
      <c r="B44" s="3" t="s">
        <v>158</v>
      </c>
      <c r="C44" s="4">
        <v>4669</v>
      </c>
      <c r="D44" s="4">
        <v>4980</v>
      </c>
      <c r="E44" s="4">
        <v>0</v>
      </c>
      <c r="F44" s="4">
        <v>4482</v>
      </c>
      <c r="G44" s="4">
        <v>5827.36</v>
      </c>
      <c r="H44" s="4">
        <v>0</v>
      </c>
      <c r="I44" s="4">
        <v>0</v>
      </c>
      <c r="J44" s="4">
        <v>2161.64</v>
      </c>
      <c r="K44" s="24">
        <v>7994.3999999999987</v>
      </c>
      <c r="L44" s="24">
        <v>3164.45</v>
      </c>
      <c r="M44" s="28">
        <f t="shared" si="0"/>
        <v>33278.85</v>
      </c>
      <c r="O44" s="47"/>
    </row>
    <row r="45" spans="1:15" x14ac:dyDescent="0.25">
      <c r="A45" s="3" t="s">
        <v>115</v>
      </c>
      <c r="B45" s="3" t="s">
        <v>159</v>
      </c>
      <c r="C45" s="4">
        <v>3298</v>
      </c>
      <c r="D45" s="4">
        <v>9628</v>
      </c>
      <c r="E45" s="4">
        <v>0</v>
      </c>
      <c r="F45" s="4">
        <v>10682</v>
      </c>
      <c r="G45" s="4">
        <v>4161.2</v>
      </c>
      <c r="H45" s="4">
        <v>0</v>
      </c>
      <c r="I45" s="4">
        <v>0</v>
      </c>
      <c r="J45" s="4">
        <v>354</v>
      </c>
      <c r="K45" s="24">
        <v>12491.249999999996</v>
      </c>
      <c r="L45" s="24">
        <v>8563.5</v>
      </c>
      <c r="M45" s="28">
        <f t="shared" si="0"/>
        <v>49177.95</v>
      </c>
      <c r="O45" s="47"/>
    </row>
    <row r="46" spans="1:15" x14ac:dyDescent="0.25">
      <c r="A46" s="3" t="s">
        <v>117</v>
      </c>
      <c r="B46" s="3" t="s">
        <v>118</v>
      </c>
      <c r="C46" s="4">
        <v>10160</v>
      </c>
      <c r="D46" s="4">
        <v>6142</v>
      </c>
      <c r="E46" s="4">
        <v>0</v>
      </c>
      <c r="F46" s="4">
        <v>830</v>
      </c>
      <c r="G46" s="4">
        <v>333.96</v>
      </c>
      <c r="H46" s="4">
        <v>0</v>
      </c>
      <c r="I46" s="4">
        <v>0</v>
      </c>
      <c r="J46" s="4">
        <v>0</v>
      </c>
      <c r="K46" s="24">
        <v>999.3</v>
      </c>
      <c r="L46" s="24">
        <v>166.56</v>
      </c>
      <c r="M46" s="28">
        <f t="shared" si="0"/>
        <v>18631.82</v>
      </c>
      <c r="O46" s="47"/>
    </row>
    <row r="47" spans="1:15" x14ac:dyDescent="0.25">
      <c r="A47" s="3" t="s">
        <v>119</v>
      </c>
      <c r="B47" s="3" t="s">
        <v>120</v>
      </c>
      <c r="C47" s="4">
        <v>0</v>
      </c>
      <c r="D47" s="4">
        <v>0</v>
      </c>
      <c r="E47" s="4">
        <v>0</v>
      </c>
      <c r="F47" s="4">
        <v>840</v>
      </c>
      <c r="G47" s="4">
        <v>1496.52</v>
      </c>
      <c r="H47" s="4">
        <v>0</v>
      </c>
      <c r="I47" s="4">
        <v>0</v>
      </c>
      <c r="J47" s="4">
        <v>0</v>
      </c>
      <c r="K47" s="24">
        <v>999.3</v>
      </c>
      <c r="L47" s="24">
        <v>999.3</v>
      </c>
      <c r="M47" s="28">
        <f t="shared" si="0"/>
        <v>4335.12</v>
      </c>
    </row>
    <row r="48" spans="1:15" x14ac:dyDescent="0.25">
      <c r="A48" s="3" t="s">
        <v>121</v>
      </c>
      <c r="B48" s="3" t="s">
        <v>122</v>
      </c>
      <c r="C48" s="4">
        <v>520</v>
      </c>
      <c r="D48" s="4">
        <v>0</v>
      </c>
      <c r="E48" s="4">
        <v>0</v>
      </c>
      <c r="F48" s="4">
        <v>830</v>
      </c>
      <c r="G48" s="4">
        <v>832.8</v>
      </c>
      <c r="H48" s="4">
        <v>0</v>
      </c>
      <c r="I48" s="4">
        <v>498</v>
      </c>
      <c r="J48" s="4">
        <v>2327.92</v>
      </c>
      <c r="K48" s="24">
        <v>1887.5100000000002</v>
      </c>
      <c r="L48" s="24">
        <v>888.24</v>
      </c>
      <c r="M48" s="28">
        <f t="shared" si="0"/>
        <v>7784.47</v>
      </c>
    </row>
    <row r="49" spans="1:16" x14ac:dyDescent="0.25">
      <c r="A49" s="3" t="s">
        <v>123</v>
      </c>
      <c r="B49" s="3" t="s">
        <v>124</v>
      </c>
      <c r="C49" s="4">
        <v>14490</v>
      </c>
      <c r="D49" s="4">
        <v>27224</v>
      </c>
      <c r="E49" s="4">
        <v>0</v>
      </c>
      <c r="F49" s="4">
        <v>12450</v>
      </c>
      <c r="G49" s="4">
        <v>8501.2799999999988</v>
      </c>
      <c r="H49" s="4">
        <v>0</v>
      </c>
      <c r="I49" s="4">
        <v>8383</v>
      </c>
      <c r="J49" s="4">
        <v>7150.04</v>
      </c>
      <c r="K49" s="24">
        <v>8410.5500000000029</v>
      </c>
      <c r="L49" s="24">
        <v>16738.499999999996</v>
      </c>
      <c r="M49" s="28">
        <f t="shared" si="0"/>
        <v>103347.37</v>
      </c>
    </row>
    <row r="50" spans="1:16" x14ac:dyDescent="0.25">
      <c r="A50" s="3" t="s">
        <v>125</v>
      </c>
      <c r="B50" s="3" t="s">
        <v>126</v>
      </c>
      <c r="C50" s="4">
        <v>14490</v>
      </c>
      <c r="D50" s="4">
        <v>26228</v>
      </c>
      <c r="E50" s="4">
        <v>1992</v>
      </c>
      <c r="F50" s="4">
        <v>10956</v>
      </c>
      <c r="G50" s="4">
        <v>5006.8799999999992</v>
      </c>
      <c r="H50" s="4">
        <v>3381</v>
      </c>
      <c r="I50" s="4">
        <v>7138</v>
      </c>
      <c r="J50" s="4">
        <v>12969.840000000002</v>
      </c>
      <c r="K50" s="24">
        <v>1332.4</v>
      </c>
      <c r="L50" s="24">
        <v>24482.850000000002</v>
      </c>
      <c r="M50" s="28">
        <f t="shared" si="0"/>
        <v>107976.97</v>
      </c>
    </row>
    <row r="51" spans="1:16" x14ac:dyDescent="0.25">
      <c r="A51" s="46" t="s">
        <v>127</v>
      </c>
      <c r="B51" s="50" t="s">
        <v>173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24">
        <v>1332.4</v>
      </c>
      <c r="L51" s="24">
        <v>999.3</v>
      </c>
      <c r="M51" s="28">
        <f t="shared" si="0"/>
        <v>2331.6999999999998</v>
      </c>
    </row>
    <row r="52" spans="1:16" x14ac:dyDescent="0.25">
      <c r="A52" s="3" t="s">
        <v>131</v>
      </c>
      <c r="B52" s="3" t="s">
        <v>132</v>
      </c>
      <c r="C52" s="4">
        <v>1771</v>
      </c>
      <c r="D52" s="4">
        <v>3154</v>
      </c>
      <c r="E52" s="4">
        <v>996</v>
      </c>
      <c r="F52" s="4">
        <v>3652</v>
      </c>
      <c r="G52" s="4">
        <v>6.16</v>
      </c>
      <c r="H52" s="4">
        <v>0</v>
      </c>
      <c r="I52" s="4">
        <v>996</v>
      </c>
      <c r="J52" s="4">
        <v>1163.96</v>
      </c>
      <c r="K52" s="24">
        <v>0</v>
      </c>
      <c r="L52" s="24">
        <v>6328.9000000000005</v>
      </c>
      <c r="M52" s="28">
        <f t="shared" si="0"/>
        <v>18068.02</v>
      </c>
    </row>
    <row r="53" spans="1:16" x14ac:dyDescent="0.25">
      <c r="A53" s="3" t="s">
        <v>133</v>
      </c>
      <c r="B53" s="3" t="s">
        <v>134</v>
      </c>
      <c r="C53" s="4">
        <v>4347</v>
      </c>
      <c r="D53" s="4">
        <v>1992</v>
      </c>
      <c r="E53" s="4">
        <v>1494</v>
      </c>
      <c r="F53" s="4">
        <v>996</v>
      </c>
      <c r="G53" s="4">
        <v>1.68</v>
      </c>
      <c r="H53" s="4">
        <v>0</v>
      </c>
      <c r="I53" s="4">
        <v>0</v>
      </c>
      <c r="J53" s="4">
        <v>0</v>
      </c>
      <c r="K53" s="24">
        <v>0</v>
      </c>
      <c r="L53" s="24">
        <v>1832.0500000000002</v>
      </c>
      <c r="M53" s="28">
        <f t="shared" si="0"/>
        <v>10662.73</v>
      </c>
    </row>
    <row r="54" spans="1:16" x14ac:dyDescent="0.25">
      <c r="A54" s="3" t="s">
        <v>135</v>
      </c>
      <c r="B54" s="3" t="s">
        <v>136</v>
      </c>
      <c r="C54" s="4">
        <v>3381</v>
      </c>
      <c r="D54" s="4">
        <v>7968</v>
      </c>
      <c r="E54" s="4">
        <v>0</v>
      </c>
      <c r="F54" s="4">
        <v>2490</v>
      </c>
      <c r="G54" s="4">
        <v>503.03999999999996</v>
      </c>
      <c r="H54" s="4">
        <v>0</v>
      </c>
      <c r="I54" s="4">
        <v>0</v>
      </c>
      <c r="J54" s="4">
        <v>0</v>
      </c>
      <c r="K54" s="24">
        <v>3497.55</v>
      </c>
      <c r="L54" s="24">
        <v>0</v>
      </c>
      <c r="M54" s="28">
        <f t="shared" si="0"/>
        <v>17839.59</v>
      </c>
      <c r="P54" s="2"/>
    </row>
    <row r="55" spans="1:16" x14ac:dyDescent="0.25">
      <c r="A55" s="3" t="s">
        <v>137</v>
      </c>
      <c r="B55" s="3" t="s">
        <v>161</v>
      </c>
      <c r="C55" s="4">
        <v>3703</v>
      </c>
      <c r="D55" s="4">
        <v>9960</v>
      </c>
      <c r="E55" s="4">
        <v>0</v>
      </c>
      <c r="F55" s="4">
        <v>1826</v>
      </c>
      <c r="G55" s="4">
        <v>3.08</v>
      </c>
      <c r="H55" s="4">
        <v>0</v>
      </c>
      <c r="I55" s="4">
        <v>0</v>
      </c>
      <c r="J55" s="4">
        <v>0</v>
      </c>
      <c r="K55" s="24">
        <v>1216</v>
      </c>
      <c r="L55" s="24">
        <v>1824</v>
      </c>
      <c r="M55" s="28">
        <f t="shared" si="0"/>
        <v>18532.080000000002</v>
      </c>
    </row>
    <row r="56" spans="1:16" x14ac:dyDescent="0.25">
      <c r="A56" s="3" t="s">
        <v>141</v>
      </c>
      <c r="B56" s="3" t="s">
        <v>142</v>
      </c>
      <c r="C56" s="4">
        <v>0</v>
      </c>
      <c r="D56" s="4">
        <v>664</v>
      </c>
      <c r="E56" s="4">
        <v>0</v>
      </c>
      <c r="F56" s="4">
        <v>2656</v>
      </c>
      <c r="G56" s="4">
        <v>4.4800000000000004</v>
      </c>
      <c r="H56" s="4">
        <v>0</v>
      </c>
      <c r="I56" s="4">
        <v>5976</v>
      </c>
      <c r="J56" s="4">
        <v>332.56</v>
      </c>
      <c r="K56" s="24">
        <v>3497.55</v>
      </c>
      <c r="L56" s="24">
        <v>1998.6000000000001</v>
      </c>
      <c r="M56" s="28">
        <f t="shared" si="0"/>
        <v>15129.19</v>
      </c>
    </row>
    <row r="57" spans="1:16" x14ac:dyDescent="0.25">
      <c r="A57" s="30" t="s">
        <v>143</v>
      </c>
      <c r="B57" s="30" t="s">
        <v>144</v>
      </c>
      <c r="C57" s="4">
        <v>3220</v>
      </c>
      <c r="D57" s="4">
        <v>11620</v>
      </c>
      <c r="E57" s="4">
        <v>0</v>
      </c>
      <c r="F57" s="4">
        <v>14110</v>
      </c>
      <c r="G57" s="4">
        <v>6508.72</v>
      </c>
      <c r="H57" s="4">
        <v>3381</v>
      </c>
      <c r="I57" s="4">
        <v>996</v>
      </c>
      <c r="J57" s="4">
        <v>0</v>
      </c>
      <c r="K57" s="24">
        <v>14656.399999999998</v>
      </c>
      <c r="L57" s="24">
        <v>7161.65</v>
      </c>
      <c r="M57" s="28">
        <f t="shared" si="0"/>
        <v>61653.77</v>
      </c>
    </row>
    <row r="58" spans="1:16" x14ac:dyDescent="0.25">
      <c r="A58" s="3" t="s">
        <v>145</v>
      </c>
      <c r="B58" s="3" t="s">
        <v>146</v>
      </c>
      <c r="C58" s="4">
        <v>0</v>
      </c>
      <c r="D58" s="4">
        <v>7304</v>
      </c>
      <c r="E58" s="4">
        <v>0</v>
      </c>
      <c r="F58" s="4">
        <v>1992</v>
      </c>
      <c r="G58" s="4">
        <v>1167.32</v>
      </c>
      <c r="H58" s="4">
        <v>0</v>
      </c>
      <c r="I58" s="4">
        <v>0</v>
      </c>
      <c r="J58" s="4">
        <v>0</v>
      </c>
      <c r="K58" s="24">
        <v>1998.6</v>
      </c>
      <c r="L58" s="24">
        <v>0</v>
      </c>
      <c r="M58" s="28">
        <f t="shared" si="0"/>
        <v>12461.92</v>
      </c>
    </row>
    <row r="59" spans="1:16" x14ac:dyDescent="0.25">
      <c r="A59" s="3" t="s">
        <v>147</v>
      </c>
      <c r="B59" s="3" t="s">
        <v>160</v>
      </c>
      <c r="C59" s="4">
        <v>0</v>
      </c>
      <c r="D59" s="4">
        <v>3984</v>
      </c>
      <c r="E59" s="4">
        <v>0</v>
      </c>
      <c r="F59" s="4">
        <v>3320</v>
      </c>
      <c r="G59" s="4">
        <v>1834.68</v>
      </c>
      <c r="H59" s="4">
        <v>5796</v>
      </c>
      <c r="I59" s="4">
        <v>0</v>
      </c>
      <c r="J59" s="4">
        <v>0</v>
      </c>
      <c r="K59" s="24">
        <v>3830.69</v>
      </c>
      <c r="L59" s="24">
        <v>999.3</v>
      </c>
      <c r="M59" s="28">
        <f t="shared" si="0"/>
        <v>19764.669999999998</v>
      </c>
    </row>
    <row r="60" spans="1:16" s="1" customFormat="1" x14ac:dyDescent="0.25">
      <c r="A60" s="10"/>
      <c r="B60" s="10"/>
      <c r="C60" s="13">
        <f>SUM(C3:C59)</f>
        <v>299570.49</v>
      </c>
      <c r="D60" s="13">
        <v>697364</v>
      </c>
      <c r="E60" s="13">
        <v>50298</v>
      </c>
      <c r="F60" s="13">
        <v>525603.49</v>
      </c>
      <c r="G60" s="13">
        <v>282077.59999999986</v>
      </c>
      <c r="H60" s="13">
        <v>44900.03</v>
      </c>
      <c r="I60" s="13">
        <v>247857.14</v>
      </c>
      <c r="J60" s="13">
        <v>169811.28</v>
      </c>
      <c r="K60" s="28">
        <f>SUM(K3:K59)</f>
        <v>382915.8499999998</v>
      </c>
      <c r="L60" s="28">
        <f>SUM(L3:L59)</f>
        <v>434943.51999999996</v>
      </c>
      <c r="M60" s="13">
        <f>SUM(M3:M59)</f>
        <v>3135341.4000000004</v>
      </c>
    </row>
    <row r="69" spans="11:12" x14ac:dyDescent="0.25">
      <c r="K69" s="48"/>
      <c r="L69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Traditional School Districts</vt:lpstr>
      <vt:lpstr>Nonpublic Schools</vt:lpstr>
      <vt:lpstr>Homeschooled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Elena</dc:creator>
  <cp:lastModifiedBy>Sanders, Elena</cp:lastModifiedBy>
  <dcterms:created xsi:type="dcterms:W3CDTF">2018-07-19T14:26:28Z</dcterms:created>
  <dcterms:modified xsi:type="dcterms:W3CDTF">2019-07-26T13:17:05Z</dcterms:modified>
</cp:coreProperties>
</file>