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628"/>
  <workbookPr/>
  <mc:AlternateContent xmlns:mc="http://schemas.openxmlformats.org/markup-compatibility/2006">
    <mc:Choice Requires="x15">
      <x15ac:absPath xmlns:x15ac="http://schemas.microsoft.com/office/spreadsheetml/2010/11/ac" url="https://ohiodas.sharepoint.com/sites/SponsorEvaluation/Shared Documents/2021-22 Evaluation/Compliance/"/>
    </mc:Choice>
  </mc:AlternateContent>
  <xr:revisionPtr revIDLastSave="149" documentId="8_{69D0EFAB-2F6A-4C41-AC6B-A8000E558E50}" xr6:coauthVersionLast="47" xr6:coauthVersionMax="47" xr10:uidLastSave="{5F389206-0511-4288-BC7A-250E332A7C45}"/>
  <bookViews>
    <workbookView xWindow="28680" yWindow="-120" windowWidth="29040" windowHeight="16440" xr2:uid="{00000000-000D-0000-FFFF-FFFF00000000}"/>
  </bookViews>
  <sheets>
    <sheet name="Sponsor Compliance" sheetId="1" r:id="rId1"/>
    <sheet name="SponData" sheetId="3" state="hidden" r:id="rId2"/>
    <sheet name="List Tab" sheetId="4" state="hidden" r:id="rId3"/>
  </sheets>
  <definedNames>
    <definedName name="_xlnm._FilterDatabase" localSheetId="0" hidden="1">'Sponsor Compliance'!$A$6:$O$29</definedName>
    <definedName name="_xlnm.Print_Titles" localSheetId="0">'Sponsor Compliance'!$6:$6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3" l="1"/>
  <c r="B3" i="3"/>
  <c r="D3" i="3"/>
  <c r="E3" i="3"/>
  <c r="F3" i="3"/>
  <c r="A4" i="3"/>
  <c r="B4" i="3"/>
  <c r="D4" i="3"/>
  <c r="E4" i="3"/>
  <c r="F4" i="3"/>
  <c r="A5" i="3"/>
  <c r="B5" i="3"/>
  <c r="D5" i="3"/>
  <c r="E5" i="3"/>
  <c r="F5" i="3"/>
  <c r="A6" i="3"/>
  <c r="B6" i="3"/>
  <c r="D6" i="3"/>
  <c r="E6" i="3"/>
  <c r="F6" i="3"/>
  <c r="A7" i="3"/>
  <c r="B7" i="3"/>
  <c r="D7" i="3"/>
  <c r="E7" i="3"/>
  <c r="F7" i="3"/>
  <c r="A8" i="3"/>
  <c r="B8" i="3"/>
  <c r="D8" i="3"/>
  <c r="E8" i="3"/>
  <c r="F8" i="3"/>
  <c r="A9" i="3"/>
  <c r="B9" i="3"/>
  <c r="D9" i="3"/>
  <c r="E9" i="3"/>
  <c r="F9" i="3"/>
  <c r="A10" i="3"/>
  <c r="B10" i="3"/>
  <c r="D10" i="3"/>
  <c r="E10" i="3"/>
  <c r="F10" i="3"/>
  <c r="A11" i="3"/>
  <c r="B11" i="3"/>
  <c r="D11" i="3"/>
  <c r="E11" i="3"/>
  <c r="F11" i="3"/>
  <c r="A12" i="3"/>
  <c r="B12" i="3"/>
  <c r="D12" i="3"/>
  <c r="E12" i="3"/>
  <c r="F12" i="3"/>
  <c r="A13" i="3"/>
  <c r="B13" i="3"/>
  <c r="D13" i="3"/>
  <c r="E13" i="3"/>
  <c r="F13" i="3"/>
  <c r="A14" i="3"/>
  <c r="B14" i="3"/>
  <c r="D14" i="3"/>
  <c r="E14" i="3"/>
  <c r="F14" i="3"/>
  <c r="A15" i="3"/>
  <c r="B15" i="3"/>
  <c r="D15" i="3"/>
  <c r="E15" i="3"/>
  <c r="F15" i="3"/>
  <c r="A16" i="3"/>
  <c r="B16" i="3"/>
  <c r="D16" i="3"/>
  <c r="E16" i="3"/>
  <c r="F16" i="3"/>
  <c r="A17" i="3"/>
  <c r="B17" i="3"/>
  <c r="D17" i="3"/>
  <c r="E17" i="3"/>
  <c r="F17" i="3"/>
  <c r="A18" i="3"/>
  <c r="B18" i="3"/>
  <c r="D18" i="3"/>
  <c r="E18" i="3"/>
  <c r="F18" i="3"/>
  <c r="A19" i="3"/>
  <c r="B19" i="3"/>
  <c r="D19" i="3"/>
  <c r="E19" i="3"/>
  <c r="F19" i="3"/>
  <c r="A20" i="3"/>
  <c r="B20" i="3"/>
  <c r="D20" i="3"/>
  <c r="E20" i="3"/>
  <c r="F20" i="3"/>
  <c r="A21" i="3"/>
  <c r="B21" i="3"/>
  <c r="D21" i="3"/>
  <c r="E21" i="3"/>
  <c r="F21" i="3"/>
  <c r="A22" i="3"/>
  <c r="B22" i="3"/>
  <c r="D22" i="3"/>
  <c r="E22" i="3"/>
  <c r="F22" i="3"/>
  <c r="A23" i="3"/>
  <c r="B23" i="3"/>
  <c r="D23" i="3"/>
  <c r="E23" i="3"/>
  <c r="F23" i="3"/>
  <c r="O22" i="1" l="1"/>
  <c r="C16" i="3" s="1"/>
  <c r="O24" i="1" l="1"/>
  <c r="C18" i="3" s="1"/>
  <c r="O23" i="1"/>
  <c r="C17" i="3" s="1"/>
  <c r="O20" i="1"/>
  <c r="C14" i="3" s="1"/>
  <c r="O19" i="1"/>
  <c r="C13" i="3" s="1"/>
  <c r="O18" i="1"/>
  <c r="C12" i="3" s="1"/>
  <c r="O16" i="1"/>
  <c r="C11" i="3" s="1"/>
  <c r="O14" i="1"/>
  <c r="C9" i="3" s="1"/>
  <c r="O12" i="1"/>
  <c r="C7" i="3" s="1"/>
  <c r="O11" i="1"/>
  <c r="C6" i="3" s="1"/>
  <c r="O10" i="1"/>
  <c r="C5" i="3" s="1"/>
  <c r="O8" i="1"/>
  <c r="C3" i="3" s="1"/>
  <c r="O9" i="1"/>
  <c r="C4" i="3" s="1"/>
  <c r="C2" i="1"/>
  <c r="E2" i="3"/>
  <c r="O13" i="1"/>
  <c r="C8" i="3" s="1"/>
  <c r="O15" i="1"/>
  <c r="C10" i="3" s="1"/>
  <c r="O17" i="1"/>
  <c r="O21" i="1"/>
  <c r="C15" i="3" s="1"/>
  <c r="O25" i="1"/>
  <c r="C19" i="3" s="1"/>
  <c r="F2" i="3"/>
  <c r="D2" i="3"/>
  <c r="A2" i="3"/>
  <c r="B2" i="3"/>
  <c r="O29" i="1"/>
  <c r="C23" i="3" s="1"/>
  <c r="O28" i="1"/>
  <c r="C22" i="3" s="1"/>
  <c r="O27" i="1"/>
  <c r="C21" i="3" s="1"/>
  <c r="O26" i="1"/>
  <c r="C20" i="3" s="1"/>
  <c r="O7" i="1"/>
  <c r="C2" i="3"/>
</calcChain>
</file>

<file path=xl/sharedStrings.xml><?xml version="1.0" encoding="utf-8"?>
<sst xmlns="http://schemas.openxmlformats.org/spreadsheetml/2006/main" count="352" uniqueCount="271">
  <si>
    <t>Sponsor Name:</t>
  </si>
  <si>
    <t xml:space="preserve">Sponsor IRN:   </t>
  </si>
  <si>
    <t>NOTE:</t>
  </si>
  <si>
    <t xml:space="preserve">Compliance items are subject to validation by the Department.
The compliance spreadsheets intended for use in the sponsor evaluation must not deviate from this template which is provided on the department’s website. Altering the compliance worksheets could result in determining items as noncompliant. To protect the integrity of this file it has been protected, allowing users only to respond in the necessary cells. To ensure the proper file is utilized, this file should NOT be copied and pasted; conduct a “Save As” under the File tab at the top-left of the document. </t>
  </si>
  <si>
    <t>Item Number</t>
  </si>
  <si>
    <t>ORC Section</t>
  </si>
  <si>
    <t>ORC 3314 Reference</t>
  </si>
  <si>
    <t>OAC Section</t>
  </si>
  <si>
    <t>OAC/ORC Section Title</t>
  </si>
  <si>
    <t>Applies To</t>
  </si>
  <si>
    <t>Category</t>
  </si>
  <si>
    <t>Sub-category</t>
  </si>
  <si>
    <t>OAC/ORC Effective Date</t>
  </si>
  <si>
    <t>OAC/ORC Description</t>
  </si>
  <si>
    <t>Compliance Component Question 1</t>
  </si>
  <si>
    <t>Answer to Question 1</t>
  </si>
  <si>
    <t>Compliance Component Question 2</t>
  </si>
  <si>
    <t>Answer to Question 2</t>
  </si>
  <si>
    <t>Certification Determination</t>
  </si>
  <si>
    <t>Validation Documentation 
(If Item is Selected for Validation)</t>
  </si>
  <si>
    <t>Reviewer Response to Initial Score</t>
  </si>
  <si>
    <t xml:space="preserve"> Reviewer Rating</t>
  </si>
  <si>
    <t>Justification</t>
  </si>
  <si>
    <t>S-101</t>
  </si>
  <si>
    <t>ORC 3314.12</t>
  </si>
  <si>
    <t>Sponsor to submit annual report of services and expenditures</t>
  </si>
  <si>
    <t>All sponsors</t>
  </si>
  <si>
    <t>Academic</t>
  </si>
  <si>
    <t>Special Education</t>
  </si>
  <si>
    <t>The sponsor ensures that schools' special education and related services are reported for enrolled students, as well as expenditures for those services.</t>
  </si>
  <si>
    <t>Did you sponsor any schools that provided special education and related services during the 2020-2021 school year?  Yes/No</t>
  </si>
  <si>
    <t>If yes, did you submit the special education and related services and expenditures report to the Department by Nov. 1, 2021 for ALL of the schools you sponsored that provided those services for the 2020-2021 school year, AND did the submitted report(s) meet the guidelines established by the Department?  Yes/No</t>
  </si>
  <si>
    <t>Department data</t>
  </si>
  <si>
    <t>S-102</t>
  </si>
  <si>
    <t>ORC 3314.21</t>
  </si>
  <si>
    <t>Internet- or computer-based schools</t>
  </si>
  <si>
    <t>Academic Programs (e-school)</t>
  </si>
  <si>
    <t>The sponsor maintains a representative within 50 miles of the internet- or computer-based school's central base to provide monitoring and assistance.</t>
  </si>
  <si>
    <r>
      <t xml:space="preserve">Did you sponsor any e-schools during the </t>
    </r>
    <r>
      <rPr>
        <strike/>
        <sz val="10"/>
        <rFont val="Calibri"/>
        <family val="2"/>
        <scheme val="minor"/>
      </rPr>
      <t>2021-2022</t>
    </r>
    <r>
      <rPr>
        <sz val="10"/>
        <rFont val="Calibri"/>
        <family val="2"/>
        <scheme val="minor"/>
      </rPr>
      <t xml:space="preserve"> </t>
    </r>
    <r>
      <rPr>
        <sz val="10"/>
        <color rgb="FFFF0000"/>
        <rFont val="Calibri"/>
        <family val="2"/>
        <scheme val="minor"/>
      </rPr>
      <t>current</t>
    </r>
    <r>
      <rPr>
        <sz val="10"/>
        <rFont val="Calibri"/>
        <family val="2"/>
        <scheme val="minor"/>
      </rPr>
      <t xml:space="preserve"> school year? Yes/No</t>
    </r>
  </si>
  <si>
    <t>If yes, did you maintain a representative within 50 miles of the internet- or computer-based school's central base to provide monitoring and assistance? Yes/No</t>
  </si>
  <si>
    <t>Document Submission
Address(es) of the representative(s) assigned to provide monitoring and assistance to each internet- or computer-based school</t>
  </si>
  <si>
    <t>S-501</t>
  </si>
  <si>
    <t>ORC 3314.025</t>
  </si>
  <si>
    <t>Report on expenditures to provide monitoring, oversight, and technical assistance</t>
  </si>
  <si>
    <t>Fiscal</t>
  </si>
  <si>
    <t>Expenditure Report</t>
  </si>
  <si>
    <t xml:space="preserve">The sponsor submits a report of its expenditures related to providing oversight, monitoring and technical assistance timely to the Department.  </t>
  </si>
  <si>
    <t>Did you begin sponsoring in the 2021-2022 school year? Yes/No</t>
  </si>
  <si>
    <t>If no, have you or will you submit an expenditure report pursuant to ORC 3314.025 by August 15, 2022? Yes/No</t>
  </si>
  <si>
    <t>S-502</t>
  </si>
  <si>
    <t>ORC 3314.023</t>
  </si>
  <si>
    <t>Monitoring, oversight, and technical assistance; school closure</t>
  </si>
  <si>
    <t>Monthly Financial Reviews</t>
  </si>
  <si>
    <t>The sponsor meets monthly with each school's governing authority to review financial and enrollment records and provides a written report on the school's finances. The sponsor has a plan of action in place, should a school experience financial difficulties or close before the end of the school year.</t>
  </si>
  <si>
    <t xml:space="preserve">Did you meet monthly with your school governing authority to review financial and enrollment records?  Yes/No  </t>
  </si>
  <si>
    <t>If yes, did you provide a written report back to the schools within 10 days after the review, AND do you have a plan of action in place should a school you sponsor experience financial difficulties or close before the end of the school year? Yes/No</t>
  </si>
  <si>
    <t>S-503</t>
  </si>
  <si>
    <t>ORC 3314.191</t>
  </si>
  <si>
    <t>Prerequisites for payments from Department</t>
  </si>
  <si>
    <t>New schools opening this year</t>
  </si>
  <si>
    <t>The sponsor confirms to the Department that criteria for releasing a school's first foundation payment have been met.</t>
  </si>
  <si>
    <r>
      <t xml:space="preserve">Did you open any new schools during the </t>
    </r>
    <r>
      <rPr>
        <strike/>
        <sz val="10"/>
        <rFont val="Calibri"/>
        <family val="2"/>
        <scheme val="minor"/>
      </rPr>
      <t>2021-2022</t>
    </r>
    <r>
      <rPr>
        <sz val="10"/>
        <color rgb="FFFF0000"/>
        <rFont val="Calibri"/>
        <family val="2"/>
        <scheme val="minor"/>
      </rPr>
      <t>current</t>
    </r>
    <r>
      <rPr>
        <sz val="10"/>
        <rFont val="Calibri"/>
        <family val="2"/>
        <scheme val="minor"/>
      </rPr>
      <t xml:space="preserve"> school year? Yes/No </t>
    </r>
  </si>
  <si>
    <t>If yes, did you confirm that the financial controls required under the comprehensive plan for the schools you sponsor met the requirements of ORC 3314.191 AND make all assurances prior to the release of the first foundation payment? Yes/No</t>
  </si>
  <si>
    <t>S-601</t>
  </si>
  <si>
    <t>ORC 3314.019</t>
  </si>
  <si>
    <t>Communication with state auditor</t>
  </si>
  <si>
    <t>Governance/Operations/Employment</t>
  </si>
  <si>
    <t>Governance (Auditor of State Meetings)</t>
  </si>
  <si>
    <t>The sponsor participates at meetings between sponsored schools and the Auditor of State, maintaining regular communication regarding school audits and topics, consistent with ORC 3314.019.</t>
  </si>
  <si>
    <t>Did you communicate with the Auditor of State regarding the audit of each school that you sponsor?  Yes/No</t>
  </si>
  <si>
    <t>If yes, did you maintain a presence at pre-audit meetings, post-audit meetings and any meetings in which audit issues were discussed, whether in person or on a conference call with the Auditor of State as required by statute?  Yes/No</t>
  </si>
  <si>
    <t>S-602</t>
  </si>
  <si>
    <t>ORC 3314.02(B)(4)</t>
  </si>
  <si>
    <t>ORC 3314.02</t>
  </si>
  <si>
    <t>Proposal for establishing a conversion community school</t>
  </si>
  <si>
    <t>Governance (CMSD)</t>
  </si>
  <si>
    <t xml:space="preserve">The sponsor of a conversion community school proposing to open in an alliance municipal school district shall be subject to approval by the Department of Education for sponsorship of that school using the criteria established under division (A) of section 3311.87 of the Revised Code. </t>
  </si>
  <si>
    <t xml:space="preserve">Did you propose to open a community school in an alliance municipal school district AND did the school open during the 2021-2022 school year or plan to open during the 2022-2023 school year?  Yes/No  </t>
  </si>
  <si>
    <t>If yes, did you obtain the Department's approval?  Yes/No</t>
  </si>
  <si>
    <t>S-603</t>
  </si>
  <si>
    <t>ORC 3311.86</t>
  </si>
  <si>
    <t>ORC 3314.02(C)(1)</t>
  </si>
  <si>
    <t>Municipal school district transformation alliance</t>
  </si>
  <si>
    <t>Cleveland Municipal School District only</t>
  </si>
  <si>
    <t>The sponsor obtains a recommendation from the Transformation Alliance before opening a new school within Cleveland Municipal School District.</t>
  </si>
  <si>
    <t>During the 2021-2022 school year, did you open a new school or enter into an agreement to sponsor a new school in the Cleveland Municipal School District? Yes/No</t>
  </si>
  <si>
    <t>If yes, did you comply with ORC 3311.86(E) and receive authorization to sponsor new community schools in the Cleveland Municipal School District OR are you exempt under ORC 3314.021 or 3311.027? Yes/No</t>
  </si>
  <si>
    <t>S-604</t>
  </si>
  <si>
    <t>ORC 3314.013</t>
  </si>
  <si>
    <t>OAC 3301-102-09</t>
  </si>
  <si>
    <t>Limits on internet- or computer-based community schools</t>
  </si>
  <si>
    <t>Governance (New eSchools)</t>
  </si>
  <si>
    <t xml:space="preserve">Up to five new internet- or computer-based community schools may open each year, subject to approval of the superintendent of public instruction under division (B)(2) of this section. </t>
  </si>
  <si>
    <t>Did you open an internet- or computer-based community school during the current school year?  Yes/No</t>
  </si>
  <si>
    <t>If yes, did you obtain approval from the Department's superintendent?  Yes/No</t>
  </si>
  <si>
    <t>S-605</t>
  </si>
  <si>
    <r>
      <t>ORC</t>
    </r>
    <r>
      <rPr>
        <sz val="10"/>
        <color rgb="FFFF0000"/>
        <rFont val="Calibri"/>
        <family val="2"/>
        <scheme val="minor"/>
      </rPr>
      <t xml:space="preserve"> </t>
    </r>
    <r>
      <rPr>
        <sz val="10"/>
        <rFont val="Calibri"/>
        <family val="2"/>
        <scheme val="minor"/>
      </rPr>
      <t>3314.02</t>
    </r>
  </si>
  <si>
    <t>Proposal for establishing a new or conversion community school</t>
  </si>
  <si>
    <t>Governance (Preliminary Agreement)</t>
  </si>
  <si>
    <t>The sponsor enters into a preliminary agreement before proceeding to timely adoption (March 15) and execution (May 15) of the community school contract.</t>
  </si>
  <si>
    <r>
      <rPr>
        <strike/>
        <sz val="10"/>
        <rFont val="Calibri"/>
        <family val="2"/>
        <scheme val="minor"/>
      </rPr>
      <t>Did you open or</t>
    </r>
    <r>
      <rPr>
        <sz val="10"/>
        <rFont val="Calibri"/>
        <family val="2"/>
        <scheme val="minor"/>
      </rPr>
      <t xml:space="preserve"> Are you planning to open a new </t>
    </r>
    <r>
      <rPr>
        <sz val="10"/>
        <color rgb="FFFF0000"/>
        <rFont val="Calibri"/>
        <family val="2"/>
        <scheme val="minor"/>
      </rPr>
      <t>startup</t>
    </r>
    <r>
      <rPr>
        <sz val="10"/>
        <rFont val="Calibri"/>
        <family val="2"/>
        <scheme val="minor"/>
      </rPr>
      <t xml:space="preserve"> or conversion community school during the upcoming school year? Yes/No</t>
    </r>
  </si>
  <si>
    <r>
      <t>If yes, did you receive a proposal and enter into a preliminary agreement</t>
    </r>
    <r>
      <rPr>
        <sz val="10"/>
        <color rgb="FFFF0000"/>
        <rFont val="Calibri"/>
        <family val="2"/>
        <scheme val="minor"/>
      </rPr>
      <t xml:space="preserve"> and adopt and execute a contract</t>
    </r>
    <r>
      <rPr>
        <sz val="10"/>
        <rFont val="Calibri"/>
        <family val="2"/>
        <scheme val="minor"/>
      </rPr>
      <t xml:space="preserve"> pursuant to ORC 3314.</t>
    </r>
    <r>
      <rPr>
        <sz val="10"/>
        <color rgb="FFFF0000"/>
        <rFont val="Calibri"/>
        <family val="2"/>
        <scheme val="minor"/>
      </rPr>
      <t>02</t>
    </r>
    <r>
      <rPr>
        <strike/>
        <sz val="10"/>
        <rFont val="Calibri"/>
        <family val="2"/>
        <scheme val="minor"/>
      </rPr>
      <t>15</t>
    </r>
    <r>
      <rPr>
        <sz val="10"/>
        <rFont val="Calibri"/>
        <family val="2"/>
        <scheme val="minor"/>
      </rPr>
      <t xml:space="preserve"> OR are you exempt from this provision? Yes/No</t>
    </r>
  </si>
  <si>
    <t>S-606</t>
  </si>
  <si>
    <t>ORC 3314.016</t>
  </si>
  <si>
    <t>Ineffective sponsor submits a  sponsor quality improvement plan</t>
  </si>
  <si>
    <t>Governance (Quality Improvement Plan)</t>
  </si>
  <si>
    <t xml:space="preserve">Entities that receive an overall rating of "ineffective" (on the preceding year's sponsor evaluation) shall submit a quality improvement plan based on correcting the deficiencies that led to the "ineffective" rating, with timelines and benchmarks. </t>
  </si>
  <si>
    <t xml:space="preserve">Did you receive an overall rating of "ineffective" on the preceding year's sponsor evaluation?  Yes/No  </t>
  </si>
  <si>
    <t>If yes, did you submit a quality improvement plan that was rated as sufficient by the Department? Yes/No</t>
  </si>
  <si>
    <t>Not applicable for 2021-2022</t>
  </si>
  <si>
    <t>S-607</t>
  </si>
  <si>
    <t>ORC 3314.46</t>
  </si>
  <si>
    <t>Sponsors; sales of goods or services prohibited</t>
  </si>
  <si>
    <t>Governance (Sale of Goods)</t>
  </si>
  <si>
    <t>The sponsor does not sell any goods or services to any community school it sponsors or meets one of the exceptions set forth in ORC 3314.46.</t>
  </si>
  <si>
    <r>
      <t>During the</t>
    </r>
    <r>
      <rPr>
        <strike/>
        <sz val="10"/>
        <rFont val="Calibri"/>
        <family val="2"/>
        <scheme val="minor"/>
      </rPr>
      <t xml:space="preserve"> 2020-2021</t>
    </r>
    <r>
      <rPr>
        <sz val="10"/>
        <rFont val="Calibri"/>
        <family val="2"/>
        <scheme val="minor"/>
      </rPr>
      <t xml:space="preserve"> </t>
    </r>
    <r>
      <rPr>
        <sz val="10"/>
        <color rgb="FFFF0000"/>
        <rFont val="Calibri"/>
        <family val="2"/>
        <scheme val="minor"/>
      </rPr>
      <t xml:space="preserve">current </t>
    </r>
    <r>
      <rPr>
        <sz val="10"/>
        <rFont val="Calibri"/>
        <family val="2"/>
        <scheme val="minor"/>
      </rPr>
      <t xml:space="preserve">school year, did you sell any goods or services to any of the schools you sponsor?  Yes/No   </t>
    </r>
  </si>
  <si>
    <t xml:space="preserve">If yes, did you rely on an exemption under 3314.46(B)  or enter into a contract under 3314.46(B)(1)?  Yes/No </t>
  </si>
  <si>
    <t xml:space="preserve">Document Submission
Copy of contract between the sponsor and the schools for the sale of goods or services OR explanation of exemption </t>
  </si>
  <si>
    <t>S-608</t>
  </si>
  <si>
    <t>ORC 3314.029</t>
  </si>
  <si>
    <t xml:space="preserve">Ohio School Sponsorship Program </t>
  </si>
  <si>
    <t>Office of School Sponsorship only</t>
  </si>
  <si>
    <t>Operations (Application)</t>
  </si>
  <si>
    <t>This section establishes the Ohio School Sponsorship program. The Ohio Department of Education shall establish an office of Ohio school sponsorship to perform the Department's duties prescribed by this section. The Department shall annually publish on its website the criteria it uses to approve or deny an application submitted pursuant to this section. The Department submits its annual report about the program to the General Assembly and the governor.</t>
  </si>
  <si>
    <t xml:space="preserve">Are you the Office of School Sponsorship?  Yes/No </t>
  </si>
  <si>
    <t>If yes, did you establish and post on the website the criteria you use to approve or deny an application AND did you timely submit the annual report required by law AND did the Department establish a format and deadlines for an application for authorization to establish a community school under ORC 3314.029?  Yes/No</t>
  </si>
  <si>
    <t>S-609</t>
  </si>
  <si>
    <r>
      <t xml:space="preserve">ORC 3314.023, </t>
    </r>
    <r>
      <rPr>
        <sz val="10"/>
        <color rgb="FFFF0000"/>
        <rFont val="Calibri"/>
        <family val="2"/>
        <scheme val="minor"/>
      </rPr>
      <t>3314.03(D)</t>
    </r>
  </si>
  <si>
    <t xml:space="preserve">ORC 3314.023(C) </t>
  </si>
  <si>
    <t>Operations (Compliance with State Operational Procedures - Annual Report)</t>
  </si>
  <si>
    <t>The sponsor timely reported its annual evaluation conducted under division (D)(2) of section 3314.03 of the Revised Code to the Ohio Department of Education and to the parents of students enrolled in the community school.</t>
  </si>
  <si>
    <r>
      <t xml:space="preserve">Did you timely complete your annual evaluation </t>
    </r>
    <r>
      <rPr>
        <sz val="10"/>
        <color rgb="FFFF0000"/>
        <rFont val="Calibri"/>
        <family val="2"/>
        <scheme val="minor"/>
      </rPr>
      <t xml:space="preserve">for the previous school year </t>
    </r>
    <r>
      <rPr>
        <sz val="10"/>
        <rFont val="Calibri"/>
        <family val="2"/>
        <scheme val="minor"/>
      </rPr>
      <t>and report of all your schools AND provide a copy of the report to the Department AND ensure that it was made available to the parents of students enrolled in your schools? Yes/No</t>
    </r>
  </si>
  <si>
    <t>Department data  and  Document Submission  
Evidence that ensures that the evaluation results were made available to parents</t>
  </si>
  <si>
    <t>S-610</t>
  </si>
  <si>
    <t>ORC 3314.07</t>
  </si>
  <si>
    <t>Expiration, termination or non-renewal of contract for community school</t>
  </si>
  <si>
    <t>Operations (Compliance with State Operational Procedures - Contracts)</t>
  </si>
  <si>
    <t>The sponsor follows proper procedures consistent with ORC 3314.07 regarding contract non-renewal or termination.</t>
  </si>
  <si>
    <t xml:space="preserve">Did you not renew or terminate a contract with any of your schools during the current school year? Yes/No </t>
  </si>
  <si>
    <t>If yes, for each such school, did you give notice to the school by Jan. 15, 2022, AND did the notice specify the reasons for the proposed action in detail as well as providing the effective date of the termination or non-renewal and a statement that the school may request an informal hearing before the sponsor within 14 days of receiving the notice AND if the school requested a hearing, did you provide an informal hearing within 14 days of receipt of the request for a hearing AND if an informal hearing was held, did you issue a written decision within 14 days of the informal hearing OR If not, did the school waive the deadline?  Yes/No</t>
  </si>
  <si>
    <t>S-611</t>
  </si>
  <si>
    <t>ORC 3314.19</t>
  </si>
  <si>
    <t>Annual assurances by community school sponsor</t>
  </si>
  <si>
    <t>Operations (Opening Assurances)</t>
  </si>
  <si>
    <t>The sponsor timely provides a completed list of all required assurances not later than ten business days prior to the opening of a school's first year of operation or the opening of the first year it operates from a new building.</t>
  </si>
  <si>
    <r>
      <t xml:space="preserve">Did you have any schools that opened for the first time, or a school that began operating from a different building for the first time, in the </t>
    </r>
    <r>
      <rPr>
        <sz val="10"/>
        <color rgb="FFFF0000"/>
        <rFont val="Calibri"/>
        <family val="2"/>
        <scheme val="minor"/>
      </rPr>
      <t>current</t>
    </r>
    <r>
      <rPr>
        <sz val="10"/>
        <rFont val="Calibri"/>
        <family val="2"/>
        <scheme val="minor"/>
      </rPr>
      <t xml:space="preserve"> </t>
    </r>
    <r>
      <rPr>
        <strike/>
        <sz val="10"/>
        <rFont val="Calibri"/>
        <family val="2"/>
        <scheme val="minor"/>
      </rPr>
      <t>2020-2021</t>
    </r>
    <r>
      <rPr>
        <sz val="10"/>
        <rFont val="Calibri"/>
        <family val="2"/>
        <scheme val="minor"/>
      </rPr>
      <t xml:space="preserve"> school year? Yes/No </t>
    </r>
  </si>
  <si>
    <t>If yes, were all required assurances submitted  prior to the statutory deadline? Yes/No</t>
  </si>
  <si>
    <t>S-612</t>
  </si>
  <si>
    <t>ORC 3314.073</t>
  </si>
  <si>
    <t>Declaring school to be in probationary status</t>
  </si>
  <si>
    <t>Operations (School Probation)</t>
  </si>
  <si>
    <t xml:space="preserve">The sponsor follows proper procedures consistent with ORC 3314.073 regarding probation and taking over school operations. </t>
  </si>
  <si>
    <t xml:space="preserve">Did you place any schools on probation during the current school year?  Yes/No  </t>
  </si>
  <si>
    <r>
      <t xml:space="preserve">If yes, did the notice specify the conditions that warrant the probationary status, AND did you receive from the governing authority reasonable assurances that the governing authority can and will take actions necessary to remedy the conditions to your satisfaction </t>
    </r>
    <r>
      <rPr>
        <sz val="10"/>
        <color rgb="FFFF0000"/>
        <rFont val="Calibri"/>
        <family val="2"/>
        <scheme val="minor"/>
      </rPr>
      <t>AND did you monitor the actions taken by the governing authority to remedy the conditions</t>
    </r>
    <r>
      <rPr>
        <sz val="10"/>
        <rFont val="Calibri"/>
        <family val="2"/>
        <scheme val="minor"/>
      </rPr>
      <t>?  Yes/No</t>
    </r>
  </si>
  <si>
    <t>Department data and Document Submission
Governing authority assurances to take action to remedy the conditions causing probationary status</t>
  </si>
  <si>
    <t>S-613</t>
  </si>
  <si>
    <t>ORC 3314.072</t>
  </si>
  <si>
    <t>Suspending operation of a noncomplying school</t>
  </si>
  <si>
    <t>Operations (School Suspension)</t>
  </si>
  <si>
    <t>The sponsor follows proper procedures consistent with ORC 3314.074 regarding school suspension.</t>
  </si>
  <si>
    <r>
      <t xml:space="preserve">Did you suspend the operations of any of the schools you sponsor during the </t>
    </r>
    <r>
      <rPr>
        <strike/>
        <sz val="10"/>
        <rFont val="Calibri"/>
        <family val="2"/>
        <scheme val="minor"/>
      </rPr>
      <t>2020-2021</t>
    </r>
    <r>
      <rPr>
        <sz val="10"/>
        <rFont val="Calibri"/>
        <family val="2"/>
        <scheme val="minor"/>
      </rPr>
      <t xml:space="preserve"> </t>
    </r>
    <r>
      <rPr>
        <sz val="10"/>
        <color rgb="FFFF0000"/>
        <rFont val="Calibri"/>
        <family val="2"/>
        <scheme val="minor"/>
      </rPr>
      <t xml:space="preserve">current </t>
    </r>
    <r>
      <rPr>
        <sz val="10"/>
        <rFont val="Calibri"/>
        <family val="2"/>
        <scheme val="minor"/>
      </rPr>
      <t xml:space="preserve">school year?  Yes/No  </t>
    </r>
  </si>
  <si>
    <t>If yes, did you first issue a notice of intent to suspend the operations AND did the notice explain the reasons for the sponsor's intent to suspend AND did you also provide five business days for the school to submit to you a proposal to cure the conditions cited in the notice? Yes/No</t>
  </si>
  <si>
    <t>Department data and Document Submission
Copy of governing authority's proposal to remedy the conditions leading to the school's suspension</t>
  </si>
  <si>
    <t>S-614</t>
  </si>
  <si>
    <t>ORC 3314.015</t>
  </si>
  <si>
    <t xml:space="preserve">OAC 3301-102-05 </t>
  </si>
  <si>
    <t>Oversight of Sponsors</t>
  </si>
  <si>
    <t>Operations (Site Visits)</t>
  </si>
  <si>
    <t>The sponsor complies with all monitoring and reporting requirements pursuant to OAC 3301-102-05.</t>
  </si>
  <si>
    <t>Do you conduct site visits of your schools as necessary or at least twice annually to monitor their compliance with laws and their compliance with reporting requirements, as outlined in OAC 3301-102-05?  Yes/No</t>
  </si>
  <si>
    <t>S-615</t>
  </si>
  <si>
    <t>OAC 3301-102-04</t>
  </si>
  <si>
    <t>Operations (Technical Assistance)</t>
  </si>
  <si>
    <t>The sponsor provides monitoring, oversight and technical assistance to schools, regarding applicable laws and contract terms.</t>
  </si>
  <si>
    <t>Did you provide monitoring, oversight and technical assistance to all of the schools you sponsor? Yes/No</t>
  </si>
  <si>
    <t>S-616</t>
  </si>
  <si>
    <t>ORC 3314.02(E)(2)(c)</t>
  </si>
  <si>
    <t>Proposal for converting public school to community school</t>
  </si>
  <si>
    <t>Governance</t>
  </si>
  <si>
    <t>The sponsor annually verifies that a finding for recovery has not been issued by the auditor of state against any individual or individuals who propose to create a community school or any member of the governing authority, the operator, or any employee of the community school with responsibility for fiscal operations or authorization to expend money on behalf of the school.</t>
  </si>
  <si>
    <t>Did you verify annually that a finding for recovery has not been issued by the auditor of state against any individual or individuals who propose to create a community school or any member of the governing authority, the operator, or any employee of the community school  with responsibility for fiscal operations or authorization to expend money on behalf of the school? Yes/No</t>
  </si>
  <si>
    <t>S-617</t>
  </si>
  <si>
    <t>The sponsor attends all training sessions as required by the Department.</t>
  </si>
  <si>
    <t>Did a sponsor representative attend all training sessions as required by the Department? Yes/No</t>
  </si>
  <si>
    <t>S-618</t>
  </si>
  <si>
    <t>The sponsor complies with all terms and conditions of its sponsorship agreement with ODE, pursuant to OAC 3301-102-04.</t>
  </si>
  <si>
    <t>Are you required by statute to have a sponsorship agreement with the Department?  Yes/No</t>
  </si>
  <si>
    <t>If yes, do you have a current sponsorship agreement with the Department, AND are you in compliance with all terms and conditions of the sponsorship agreement with the Department?  Yes/No</t>
  </si>
  <si>
    <t>Sponsor IRN</t>
  </si>
  <si>
    <t>Sponsor Certification Determination</t>
  </si>
  <si>
    <t>Final Reviewer Rating</t>
  </si>
  <si>
    <t>Yes</t>
  </si>
  <si>
    <t xml:space="preserve">Reviewer Initial Selection </t>
  </si>
  <si>
    <t>Compliance Selection</t>
  </si>
  <si>
    <t>Justification Selection</t>
  </si>
  <si>
    <t>IRN</t>
  </si>
  <si>
    <t>Sponsor Selection</t>
  </si>
  <si>
    <t>No</t>
  </si>
  <si>
    <t>Agree</t>
  </si>
  <si>
    <t>Compliant</t>
  </si>
  <si>
    <t>Certification only</t>
  </si>
  <si>
    <t>016998</t>
  </si>
  <si>
    <t>Ohio Council of Community Schools</t>
  </si>
  <si>
    <t>Disagree</t>
  </si>
  <si>
    <t>Not Compliant</t>
  </si>
  <si>
    <t xml:space="preserve">No sponsor certification </t>
  </si>
  <si>
    <t>000821</t>
  </si>
  <si>
    <t>Thomas B. Fordham Foundation</t>
  </si>
  <si>
    <t>N/A</t>
  </si>
  <si>
    <t>Validated - Documentation supports sponsor certification</t>
  </si>
  <si>
    <t>000862</t>
  </si>
  <si>
    <t>Buckeye Community Hope Foundation</t>
  </si>
  <si>
    <t>Validated - Corrupt file</t>
  </si>
  <si>
    <t>007991</t>
  </si>
  <si>
    <t>Educational Resource Consultants of Ohio</t>
  </si>
  <si>
    <t>Validated - Documentation does not fully explain info dissemination</t>
  </si>
  <si>
    <t>008316</t>
  </si>
  <si>
    <t>Richland Academy</t>
  </si>
  <si>
    <t>Validated - Documentation supports N/A</t>
  </si>
  <si>
    <t>012931</t>
  </si>
  <si>
    <t>Office of School Sponsorship</t>
  </si>
  <si>
    <t>Validated - Incomplete documentation available</t>
  </si>
  <si>
    <t>043786</t>
  </si>
  <si>
    <t>Cleveland Municipal</t>
  </si>
  <si>
    <t>Validated - Missing or incorrect sponsor name on documents</t>
  </si>
  <si>
    <t>043828</t>
  </si>
  <si>
    <t>Coshocton City</t>
  </si>
  <si>
    <t>Validated - Missing some or all of required documentation</t>
  </si>
  <si>
    <t>043844</t>
  </si>
  <si>
    <t>Dayton City</t>
  </si>
  <si>
    <t>Validated - No documentation available</t>
  </si>
  <si>
    <t>043968</t>
  </si>
  <si>
    <t>Fairborn City</t>
  </si>
  <si>
    <t>Validated - One or more statutory requirements are missing</t>
  </si>
  <si>
    <t>043984</t>
  </si>
  <si>
    <t>Findlay City</t>
  </si>
  <si>
    <t>Validated - Wrong document or wrong content</t>
  </si>
  <si>
    <t>044198</t>
  </si>
  <si>
    <t>Lakewood City</t>
  </si>
  <si>
    <t>Validated - Wrong year documentation</t>
  </si>
  <si>
    <t>044354</t>
  </si>
  <si>
    <t>Massillon City</t>
  </si>
  <si>
    <t>Closure-Affected</t>
  </si>
  <si>
    <t>044487</t>
  </si>
  <si>
    <t>New Philadelphia City</t>
  </si>
  <si>
    <t>045179</t>
  </si>
  <si>
    <t>Zanesville City</t>
  </si>
  <si>
    <t>046805</t>
  </si>
  <si>
    <t>Margaretta Local</t>
  </si>
  <si>
    <t>046938</t>
  </si>
  <si>
    <t>ESC of Central Ohio</t>
  </si>
  <si>
    <t>047779</t>
  </si>
  <si>
    <t>Jefferson County ESC</t>
  </si>
  <si>
    <t>048199</t>
  </si>
  <si>
    <t>ESC of Lake Erie West</t>
  </si>
  <si>
    <t>048421</t>
  </si>
  <si>
    <t>Pleasant Local</t>
  </si>
  <si>
    <t>048843</t>
  </si>
  <si>
    <t>Franklin Local</t>
  </si>
  <si>
    <t>048850</t>
  </si>
  <si>
    <t>Maysville Local</t>
  </si>
  <si>
    <t>062893</t>
  </si>
  <si>
    <t>Bowling Green State University</t>
  </si>
  <si>
    <t>065268</t>
  </si>
  <si>
    <t>Tri-Rivers</t>
  </si>
  <si>
    <t>083246</t>
  </si>
  <si>
    <t>St Aloysius Orphanage</t>
  </si>
  <si>
    <t>123257</t>
  </si>
  <si>
    <t>North Central Ohio ESC</t>
  </si>
  <si>
    <t>123521</t>
  </si>
  <si>
    <t>Mid-Ohio ESC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</si>
</sst>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Calibri"/>
      <family val="2"/>
      <scheme val="minor"/>
    </font>
    <font>
      <sz val="11"/>
      <name val="Calibri"/>
      <family val="2"/>
      <scheme val="minor"/>
    </font>
    <font>
      <b/>
      <sz val="11"/>
      <color theme="1"/>
      <name val="Calibri"/>
      <family val="2"/>
      <scheme val="minor"/>
    </font>
    <font>
      <b/>
      <sz val="10"/>
      <name val="Calibri"/>
      <family val="2"/>
      <scheme val="minor"/>
    </font>
    <font>
      <sz val="10"/>
      <name val="Calibri"/>
      <family val="2"/>
      <scheme val="minor"/>
    </font>
    <font>
      <b/>
      <sz val="11"/>
      <name val="Calibri"/>
      <family val="2"/>
      <scheme val="minor"/>
    </font>
    <font>
      <strike/>
      <sz val="10"/>
      <name val="Calibri"/>
      <family val="2"/>
      <scheme val="minor"/>
    </font>
    <font>
      <sz val="10"/>
      <color rgb="FFFF0000"/>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6">
    <xf numFmtId="0" fontId="0" fillId="0" borderId="0" xfId="0"/>
    <xf numFmtId="0" fontId="1" fillId="0" borderId="0" xfId="0" applyFont="1" applyFill="1"/>
    <xf numFmtId="0" fontId="0" fillId="0" borderId="0" xfId="0" applyFont="1"/>
    <xf numFmtId="0" fontId="1" fillId="0" borderId="0" xfId="0" applyFont="1" applyFill="1" applyAlignment="1">
      <alignment wrapText="1"/>
    </xf>
    <xf numFmtId="0" fontId="1" fillId="0" borderId="0" xfId="0" applyFont="1" applyFill="1" applyAlignment="1">
      <alignment vertical="top" wrapText="1"/>
    </xf>
    <xf numFmtId="0" fontId="1" fillId="0" borderId="0" xfId="0" applyFont="1" applyFill="1" applyAlignment="1">
      <alignment vertical="top"/>
    </xf>
    <xf numFmtId="0" fontId="2" fillId="0" borderId="0" xfId="0" applyFont="1" applyAlignment="1">
      <alignment horizontal="center" vertical="center" wrapText="1"/>
    </xf>
    <xf numFmtId="0" fontId="2" fillId="0" borderId="0" xfId="0" applyFont="1" applyAlignment="1">
      <alignment horizontal="center"/>
    </xf>
    <xf numFmtId="0" fontId="0" fillId="0" borderId="3" xfId="0" applyFont="1" applyFill="1" applyBorder="1"/>
    <xf numFmtId="49" fontId="0" fillId="0" borderId="3" xfId="0" applyNumberFormat="1" applyFont="1" applyFill="1" applyBorder="1"/>
    <xf numFmtId="0" fontId="0" fillId="0" borderId="1" xfId="0" applyFont="1" applyBorder="1"/>
    <xf numFmtId="0" fontId="3" fillId="0" borderId="1" xfId="0" applyFont="1" applyFill="1" applyBorder="1" applyAlignment="1">
      <alignment horizontal="center" vertical="center" wrapText="1"/>
    </xf>
    <xf numFmtId="0" fontId="4" fillId="0" borderId="1" xfId="0" applyFont="1" applyFill="1" applyBorder="1" applyAlignment="1">
      <alignment horizontal="left" vertical="top" wrapText="1"/>
    </xf>
    <xf numFmtId="14" fontId="4" fillId="0" borderId="1" xfId="0" applyNumberFormat="1" applyFont="1" applyFill="1" applyBorder="1" applyAlignment="1">
      <alignment horizontal="left" vertical="top" wrapText="1"/>
    </xf>
    <xf numFmtId="49" fontId="4" fillId="0" borderId="1" xfId="0" applyNumberFormat="1" applyFont="1" applyFill="1" applyBorder="1" applyAlignment="1">
      <alignment horizontal="left" vertical="top" wrapText="1"/>
    </xf>
    <xf numFmtId="49" fontId="4" fillId="3" borderId="1" xfId="0" applyNumberFormat="1" applyFont="1" applyFill="1" applyBorder="1" applyAlignment="1">
      <alignment horizontal="left" vertical="top" wrapText="1"/>
    </xf>
    <xf numFmtId="49" fontId="4" fillId="3" borderId="1" xfId="0" applyNumberFormat="1" applyFont="1" applyFill="1" applyBorder="1" applyAlignment="1" applyProtection="1">
      <alignment horizontal="left" vertical="top" wrapText="1"/>
      <protection locked="0"/>
    </xf>
    <xf numFmtId="0" fontId="4" fillId="0" borderId="1" xfId="0" applyFont="1" applyFill="1" applyBorder="1" applyAlignment="1" applyProtection="1">
      <alignment horizontal="left" vertical="top" wrapText="1"/>
    </xf>
    <xf numFmtId="0" fontId="4" fillId="3" borderId="1" xfId="0" applyFont="1" applyFill="1" applyBorder="1" applyAlignment="1">
      <alignment horizontal="left" vertical="top" wrapText="1"/>
    </xf>
    <xf numFmtId="14" fontId="4" fillId="3" borderId="1" xfId="0" applyNumberFormat="1" applyFont="1" applyFill="1" applyBorder="1" applyAlignment="1">
      <alignment horizontal="left" vertical="top" wrapText="1"/>
    </xf>
    <xf numFmtId="0" fontId="4" fillId="3" borderId="1" xfId="0" applyFont="1" applyFill="1" applyBorder="1" applyAlignment="1" applyProtection="1">
      <alignment horizontal="left" vertical="top" wrapText="1"/>
    </xf>
    <xf numFmtId="49" fontId="4" fillId="2" borderId="1" xfId="0" applyNumberFormat="1" applyFont="1" applyFill="1" applyBorder="1" applyAlignment="1">
      <alignment horizontal="left" vertical="top" wrapText="1"/>
    </xf>
    <xf numFmtId="49" fontId="4" fillId="2" borderId="1" xfId="0" applyNumberFormat="1" applyFont="1" applyFill="1" applyBorder="1" applyAlignment="1" applyProtection="1">
      <alignment horizontal="left" vertical="top" wrapText="1"/>
    </xf>
    <xf numFmtId="0" fontId="4" fillId="0" borderId="1" xfId="0" applyFont="1" applyFill="1" applyBorder="1" applyAlignment="1">
      <alignment vertical="top" wrapText="1"/>
    </xf>
    <xf numFmtId="0" fontId="0" fillId="0" borderId="0" xfId="0" applyNumberFormat="1" applyFont="1"/>
    <xf numFmtId="0" fontId="0" fillId="0" borderId="0" xfId="0" applyFont="1" applyBorder="1"/>
    <xf numFmtId="0" fontId="1" fillId="0" borderId="0" xfId="0" applyFont="1" applyAlignment="1">
      <alignment horizontal="center" vertical="center"/>
    </xf>
    <xf numFmtId="0" fontId="1" fillId="0" borderId="0" xfId="0" applyFont="1"/>
    <xf numFmtId="0" fontId="1" fillId="3" borderId="0" xfId="0" applyFont="1" applyFill="1" applyAlignment="1">
      <alignment wrapText="1"/>
    </xf>
    <xf numFmtId="0" fontId="1" fillId="3" borderId="0" xfId="0" applyFont="1" applyFill="1"/>
    <xf numFmtId="0" fontId="1" fillId="3" borderId="0" xfId="0" applyFont="1" applyFill="1" applyAlignment="1">
      <alignment vertical="top"/>
    </xf>
    <xf numFmtId="0" fontId="1" fillId="0" borderId="0" xfId="0" applyFont="1" applyAlignment="1">
      <alignment vertical="top"/>
    </xf>
    <xf numFmtId="0" fontId="5" fillId="0" borderId="0" xfId="0" applyFont="1" applyAlignment="1">
      <alignment horizontal="right"/>
    </xf>
    <xf numFmtId="49" fontId="1" fillId="0" borderId="2" xfId="0" applyNumberFormat="1" applyFont="1" applyBorder="1" applyProtection="1">
      <protection locked="0"/>
    </xf>
    <xf numFmtId="0" fontId="5" fillId="0" borderId="0" xfId="0" applyFont="1" applyAlignment="1">
      <alignment horizontal="center" vertical="center"/>
    </xf>
    <xf numFmtId="0" fontId="1" fillId="0" borderId="0" xfId="0" applyNumberFormat="1" applyFont="1" applyBorder="1" applyAlignment="1" applyProtection="1">
      <alignment horizontal="center"/>
    </xf>
    <xf numFmtId="49" fontId="1" fillId="0" borderId="0" xfId="0" applyNumberFormat="1" applyFont="1" applyBorder="1" applyProtection="1">
      <protection locked="0"/>
    </xf>
    <xf numFmtId="0" fontId="5" fillId="0" borderId="4" xfId="0" applyFont="1" applyBorder="1" applyAlignment="1">
      <alignment horizontal="center" vertical="center"/>
    </xf>
    <xf numFmtId="0" fontId="3" fillId="0" borderId="1" xfId="0" applyFont="1" applyBorder="1" applyAlignment="1">
      <alignment horizontal="center" vertical="center" wrapText="1"/>
    </xf>
    <xf numFmtId="0" fontId="5" fillId="0" borderId="0" xfId="0" applyFont="1" applyBorder="1" applyAlignment="1">
      <alignment horizontal="center" vertical="center"/>
    </xf>
    <xf numFmtId="0" fontId="4" fillId="0" borderId="1" xfId="0" applyFont="1" applyBorder="1" applyAlignment="1">
      <alignment vertical="top"/>
    </xf>
    <xf numFmtId="0" fontId="4" fillId="0" borderId="1" xfId="0" applyFont="1" applyBorder="1" applyAlignment="1" applyProtection="1">
      <alignment vertical="center"/>
      <protection locked="0"/>
    </xf>
    <xf numFmtId="0" fontId="4" fillId="3" borderId="1" xfId="0" applyFont="1" applyFill="1" applyBorder="1" applyAlignment="1">
      <alignment vertical="top"/>
    </xf>
    <xf numFmtId="0" fontId="4" fillId="0" borderId="1" xfId="0" applyFont="1" applyBorder="1" applyAlignment="1">
      <alignment vertical="top" wrapText="1"/>
    </xf>
    <xf numFmtId="0" fontId="4" fillId="0" borderId="1" xfId="0" applyFont="1" applyBorder="1" applyAlignment="1" applyProtection="1">
      <alignment vertical="top"/>
      <protection locked="0"/>
    </xf>
    <xf numFmtId="0" fontId="1" fillId="0" borderId="0" xfId="0" applyFont="1" applyAlignment="1">
      <alignment vertical="top" wrapText="1"/>
    </xf>
    <xf numFmtId="0" fontId="1" fillId="0" borderId="0" xfId="0" applyFont="1" applyAlignment="1">
      <alignment wrapText="1"/>
    </xf>
    <xf numFmtId="0" fontId="4" fillId="2" borderId="1" xfId="0" applyFont="1" applyFill="1" applyBorder="1" applyAlignment="1" applyProtection="1">
      <alignment horizontal="left" vertical="top" wrapText="1"/>
    </xf>
    <xf numFmtId="0" fontId="4" fillId="0" borderId="1" xfId="0" applyFont="1" applyFill="1" applyBorder="1" applyAlignment="1">
      <alignment vertical="top"/>
    </xf>
    <xf numFmtId="49" fontId="4" fillId="0" borderId="1" xfId="0" applyNumberFormat="1" applyFont="1" applyFill="1" applyBorder="1" applyAlignment="1" applyProtection="1">
      <alignment horizontal="left" vertical="top" wrapText="1"/>
      <protection locked="0"/>
    </xf>
    <xf numFmtId="0" fontId="4" fillId="0" borderId="1" xfId="0" applyFont="1" applyBorder="1" applyAlignment="1">
      <alignment horizontal="left" vertical="top" wrapText="1"/>
    </xf>
    <xf numFmtId="0" fontId="5" fillId="0" borderId="0" xfId="0" applyFont="1" applyAlignment="1">
      <alignment horizontal="left" vertical="center"/>
    </xf>
    <xf numFmtId="0" fontId="1" fillId="0" borderId="2" xfId="0" applyNumberFormat="1" applyFont="1" applyBorder="1" applyAlignment="1" applyProtection="1">
      <alignment horizontal="center"/>
    </xf>
    <xf numFmtId="0" fontId="5" fillId="0" borderId="5" xfId="0" applyFont="1" applyBorder="1" applyAlignment="1">
      <alignment horizontal="left" vertical="top" wrapText="1"/>
    </xf>
    <xf numFmtId="0" fontId="5" fillId="0" borderId="5" xfId="0" applyFont="1" applyBorder="1" applyAlignment="1">
      <alignment horizontal="left" vertical="top"/>
    </xf>
    <xf numFmtId="0" fontId="5" fillId="0" borderId="6" xfId="0" applyFont="1" applyBorder="1" applyAlignment="1">
      <alignment horizontal="left" vertical="top"/>
    </xf>
  </cellXfs>
  <cellStyles count="1">
    <cellStyle name="Normal" xfId="0" builtinId="0"/>
  </cellStyles>
  <dxfs count="25">
    <dxf>
      <fill>
        <patternFill>
          <bgColor rgb="FFFFFF00"/>
        </patternFill>
      </fill>
    </dxf>
    <dxf>
      <font>
        <strike/>
      </font>
    </dxf>
    <dxf>
      <font>
        <strike/>
      </font>
    </dxf>
    <dxf>
      <fill>
        <patternFill>
          <bgColor rgb="FFFFFF00"/>
        </patternFill>
      </fill>
    </dxf>
    <dxf>
      <fill>
        <patternFill>
          <bgColor theme="5" tint="0.59996337778862885"/>
        </patternFill>
      </fill>
    </dxf>
    <dxf>
      <fill>
        <patternFill>
          <bgColor rgb="FFFFFF00"/>
        </patternFill>
      </fill>
    </dxf>
    <dxf>
      <fill>
        <patternFill>
          <bgColor theme="5" tint="0.59996337778862885"/>
        </patternFill>
      </fill>
    </dxf>
    <dxf>
      <fill>
        <patternFill>
          <bgColor rgb="FFFFFF00"/>
        </patternFill>
      </fill>
    </dxf>
    <dxf>
      <fill>
        <patternFill>
          <bgColor theme="5" tint="0.59996337778862885"/>
        </patternFill>
      </fill>
    </dxf>
    <dxf>
      <fill>
        <patternFill>
          <bgColor rgb="FFFFFF00"/>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FF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FF00"/>
        </patternFill>
      </fill>
    </dxf>
    <dxf>
      <fill>
        <patternFill>
          <bgColor rgb="FFFFFF00"/>
        </patternFill>
      </fill>
    </dxf>
    <dxf>
      <fill>
        <patternFill>
          <bgColor theme="5" tint="0.59996337778862885"/>
        </patternFill>
      </fill>
    </dxf>
    <dxf>
      <fill>
        <patternFill>
          <bgColor rgb="FFFFFF00"/>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50"/>
  <sheetViews>
    <sheetView tabSelected="1" zoomScale="70" zoomScaleNormal="70" workbookViewId="0">
      <selection activeCell="I2" sqref="I2"/>
    </sheetView>
  </sheetViews>
  <sheetFormatPr defaultColWidth="9.140625" defaultRowHeight="15"/>
  <cols>
    <col min="1" max="1" width="10.42578125" style="31" customWidth="1"/>
    <col min="2" max="2" width="14" style="1" customWidth="1"/>
    <col min="3" max="3" width="12" style="1" customWidth="1"/>
    <col min="4" max="4" width="14.28515625" style="1" customWidth="1"/>
    <col min="5" max="5" width="23.28515625" style="1" customWidth="1"/>
    <col min="6" max="6" width="14" style="1" customWidth="1"/>
    <col min="7" max="7" width="21.85546875" style="3" customWidth="1"/>
    <col min="8" max="8" width="16.5703125" style="1" customWidth="1"/>
    <col min="9" max="9" width="13.5703125" style="1" customWidth="1"/>
    <col min="10" max="11" width="34.28515625" style="1" customWidth="1"/>
    <col min="12" max="12" width="14" style="5" customWidth="1"/>
    <col min="13" max="13" width="34.28515625" style="1" customWidth="1"/>
    <col min="14" max="14" width="14" style="5" customWidth="1"/>
    <col min="15" max="16" width="34.28515625" style="1" customWidth="1"/>
    <col min="17" max="17" width="24.85546875" style="27" hidden="1" customWidth="1"/>
    <col min="18" max="18" width="19.7109375" style="27" hidden="1" customWidth="1"/>
    <col min="19" max="19" width="43.42578125" style="27" hidden="1" customWidth="1"/>
    <col min="20" max="20" width="0" style="27" hidden="1" customWidth="1"/>
    <col min="21" max="16384" width="9.140625" style="27"/>
  </cols>
  <sheetData>
    <row r="1" spans="1:19">
      <c r="A1" s="26"/>
      <c r="B1" s="27"/>
      <c r="C1" s="27"/>
      <c r="D1" s="27"/>
      <c r="E1" s="27"/>
      <c r="F1" s="27"/>
      <c r="G1" s="28"/>
      <c r="H1" s="29"/>
      <c r="I1" s="30"/>
      <c r="J1" s="27"/>
      <c r="K1" s="27"/>
      <c r="L1" s="31"/>
      <c r="M1" s="31"/>
      <c r="N1" s="31"/>
      <c r="O1" s="31"/>
      <c r="P1" s="31"/>
    </row>
    <row r="2" spans="1:19">
      <c r="A2" s="51" t="s">
        <v>0</v>
      </c>
      <c r="B2" s="51"/>
      <c r="C2" s="52" t="e">
        <f>VLOOKUP(I2,'List Tab'!I2:J46,2,FALSE)</f>
        <v>#N/A</v>
      </c>
      <c r="D2" s="52"/>
      <c r="E2" s="52"/>
      <c r="F2" s="27"/>
      <c r="G2" s="28"/>
      <c r="H2" s="32" t="s">
        <v>1</v>
      </c>
      <c r="I2" s="33"/>
      <c r="J2" s="27"/>
      <c r="K2" s="27"/>
      <c r="L2" s="31"/>
      <c r="M2" s="31"/>
      <c r="N2" s="31"/>
      <c r="O2" s="31"/>
      <c r="P2" s="31"/>
    </row>
    <row r="3" spans="1:19">
      <c r="A3" s="34"/>
      <c r="B3" s="34"/>
      <c r="C3" s="35"/>
      <c r="D3" s="35"/>
      <c r="E3" s="35"/>
      <c r="F3" s="27"/>
      <c r="G3" s="28"/>
      <c r="H3" s="32"/>
      <c r="I3" s="36"/>
      <c r="J3" s="27"/>
      <c r="K3" s="27"/>
      <c r="L3" s="31"/>
      <c r="M3" s="31"/>
      <c r="N3" s="31"/>
      <c r="O3" s="31"/>
      <c r="P3" s="31"/>
    </row>
    <row r="4" spans="1:19" ht="63.75" customHeight="1">
      <c r="A4" s="37" t="s">
        <v>2</v>
      </c>
      <c r="B4" s="53" t="s">
        <v>3</v>
      </c>
      <c r="C4" s="54"/>
      <c r="D4" s="54"/>
      <c r="E4" s="54"/>
      <c r="F4" s="54"/>
      <c r="G4" s="54"/>
      <c r="H4" s="54"/>
      <c r="I4" s="54"/>
      <c r="J4" s="54"/>
      <c r="K4" s="54"/>
      <c r="L4" s="54"/>
      <c r="M4" s="54"/>
      <c r="N4" s="54"/>
      <c r="O4" s="54"/>
      <c r="P4" s="54"/>
      <c r="Q4" s="54"/>
      <c r="R4" s="55"/>
    </row>
    <row r="5" spans="1:19">
      <c r="A5" s="26"/>
      <c r="B5" s="27"/>
      <c r="C5" s="27"/>
      <c r="D5" s="27"/>
      <c r="E5" s="27"/>
      <c r="F5" s="27"/>
      <c r="G5" s="28"/>
      <c r="H5" s="29"/>
      <c r="I5" s="30"/>
      <c r="J5" s="27"/>
      <c r="K5" s="27"/>
      <c r="L5" s="31"/>
      <c r="M5" s="31"/>
      <c r="N5" s="31"/>
      <c r="O5" s="31"/>
      <c r="P5" s="31"/>
    </row>
    <row r="6" spans="1:19" s="39" customFormat="1" ht="42.75" customHeight="1">
      <c r="A6" s="38" t="s">
        <v>4</v>
      </c>
      <c r="B6" s="11" t="s">
        <v>5</v>
      </c>
      <c r="C6" s="11" t="s">
        <v>6</v>
      </c>
      <c r="D6" s="11" t="s">
        <v>7</v>
      </c>
      <c r="E6" s="11" t="s">
        <v>8</v>
      </c>
      <c r="F6" s="11" t="s">
        <v>9</v>
      </c>
      <c r="G6" s="11" t="s">
        <v>10</v>
      </c>
      <c r="H6" s="11" t="s">
        <v>11</v>
      </c>
      <c r="I6" s="11" t="s">
        <v>12</v>
      </c>
      <c r="J6" s="11" t="s">
        <v>13</v>
      </c>
      <c r="K6" s="11" t="s">
        <v>14</v>
      </c>
      <c r="L6" s="11" t="s">
        <v>15</v>
      </c>
      <c r="M6" s="11" t="s">
        <v>16</v>
      </c>
      <c r="N6" s="11" t="s">
        <v>17</v>
      </c>
      <c r="O6" s="11" t="s">
        <v>18</v>
      </c>
      <c r="P6" s="38" t="s">
        <v>19</v>
      </c>
      <c r="Q6" s="38" t="s">
        <v>20</v>
      </c>
      <c r="R6" s="38" t="s">
        <v>21</v>
      </c>
      <c r="S6" s="38" t="s">
        <v>22</v>
      </c>
    </row>
    <row r="7" spans="1:19" ht="125.25" customHeight="1">
      <c r="A7" s="40" t="s">
        <v>23</v>
      </c>
      <c r="B7" s="12" t="s">
        <v>24</v>
      </c>
      <c r="C7" s="12" t="s">
        <v>24</v>
      </c>
      <c r="D7" s="12"/>
      <c r="E7" s="12" t="s">
        <v>25</v>
      </c>
      <c r="F7" s="12" t="s">
        <v>26</v>
      </c>
      <c r="G7" s="12" t="s">
        <v>27</v>
      </c>
      <c r="H7" s="12" t="s">
        <v>28</v>
      </c>
      <c r="I7" s="13">
        <v>38624</v>
      </c>
      <c r="J7" s="14" t="s">
        <v>29</v>
      </c>
      <c r="K7" s="15" t="s">
        <v>30</v>
      </c>
      <c r="L7" s="16"/>
      <c r="M7" s="15" t="s">
        <v>31</v>
      </c>
      <c r="N7" s="16"/>
      <c r="O7" s="17" t="str">
        <f>IF(L7="Yes",(IF(N7="yes","Sponsor Certified Compliant",IF(N7="No","Sponsor Certified Not Compliant",""))),IF(L7="No",IF(N7&lt;&gt;"","Do not answer Question 2","Sponsor Certified Not Applicable"),""))</f>
        <v/>
      </c>
      <c r="P7" s="17" t="s">
        <v>32</v>
      </c>
      <c r="Q7" s="41"/>
      <c r="R7" s="41"/>
      <c r="S7" s="41"/>
    </row>
    <row r="8" spans="1:19" ht="85.5" customHeight="1">
      <c r="A8" s="40" t="s">
        <v>33</v>
      </c>
      <c r="B8" s="12" t="s">
        <v>34</v>
      </c>
      <c r="C8" s="12" t="s">
        <v>34</v>
      </c>
      <c r="D8" s="12"/>
      <c r="E8" s="12" t="s">
        <v>35</v>
      </c>
      <c r="F8" s="12" t="s">
        <v>26</v>
      </c>
      <c r="G8" s="12" t="s">
        <v>27</v>
      </c>
      <c r="H8" s="12" t="s">
        <v>36</v>
      </c>
      <c r="I8" s="13">
        <v>38624</v>
      </c>
      <c r="J8" s="14" t="s">
        <v>37</v>
      </c>
      <c r="K8" s="15" t="s">
        <v>38</v>
      </c>
      <c r="L8" s="16"/>
      <c r="M8" s="15" t="s">
        <v>39</v>
      </c>
      <c r="N8" s="16"/>
      <c r="O8" s="20" t="str">
        <f>IF(L8="Yes",(IF(N8="yes","Sponsor Certified Compliant",IF(N8="No","Sponsor Certified Not Compliant",""))),IF(L8="No",IF(N8&lt;&gt;"","Do not answer Question 2","Sponsor Certified Not Applicable"),""))</f>
        <v/>
      </c>
      <c r="P8" s="20" t="s">
        <v>40</v>
      </c>
      <c r="Q8" s="41"/>
      <c r="R8" s="41"/>
      <c r="S8" s="41"/>
    </row>
    <row r="9" spans="1:19" ht="57.75" customHeight="1">
      <c r="A9" s="40" t="s">
        <v>41</v>
      </c>
      <c r="B9" s="18" t="s">
        <v>42</v>
      </c>
      <c r="C9" s="18" t="s">
        <v>42</v>
      </c>
      <c r="D9" s="18"/>
      <c r="E9" s="18" t="s">
        <v>43</v>
      </c>
      <c r="F9" s="18" t="s">
        <v>26</v>
      </c>
      <c r="G9" s="18" t="s">
        <v>44</v>
      </c>
      <c r="H9" s="18" t="s">
        <v>45</v>
      </c>
      <c r="I9" s="19">
        <v>42401</v>
      </c>
      <c r="J9" s="14" t="s">
        <v>46</v>
      </c>
      <c r="K9" s="14" t="s">
        <v>47</v>
      </c>
      <c r="L9" s="16"/>
      <c r="M9" s="14" t="s">
        <v>48</v>
      </c>
      <c r="N9" s="16"/>
      <c r="O9" s="17" t="str">
        <f>IF(L9="No",(IF(N9="no","Sponsor Certified Not Compliant",IF(N9="Yes","Sponsor Certified Compliant",""))),IF(L9="Yes",IF(N9&lt;&gt;"","Do not answer Question 2","Sponsor Certified Not Applicable"),""))</f>
        <v/>
      </c>
      <c r="P9" s="17" t="s">
        <v>32</v>
      </c>
      <c r="Q9" s="41"/>
      <c r="R9" s="41"/>
      <c r="S9" s="41"/>
    </row>
    <row r="10" spans="1:19" ht="124.15" customHeight="1">
      <c r="A10" s="40" t="s">
        <v>49</v>
      </c>
      <c r="B10" s="12" t="s">
        <v>50</v>
      </c>
      <c r="C10" s="12" t="s">
        <v>50</v>
      </c>
      <c r="D10" s="12"/>
      <c r="E10" s="12" t="s">
        <v>51</v>
      </c>
      <c r="F10" s="12" t="s">
        <v>26</v>
      </c>
      <c r="G10" s="12" t="s">
        <v>44</v>
      </c>
      <c r="H10" s="12" t="s">
        <v>52</v>
      </c>
      <c r="I10" s="13">
        <v>42401</v>
      </c>
      <c r="J10" s="14" t="s">
        <v>53</v>
      </c>
      <c r="K10" s="14" t="s">
        <v>54</v>
      </c>
      <c r="L10" s="16"/>
      <c r="M10" s="14" t="s">
        <v>55</v>
      </c>
      <c r="N10" s="16"/>
      <c r="O10" s="17" t="str">
        <f>IF(L10="Yes",(IF(N10="yes","Sponsor Certified Compliant",IF(N10="No","Sponsor Certified Not Compliant",""))),IF(L10="No",IF(N10&lt;&gt;"","Do not answer Question 2","Sponsor Certified Not Compliant"),""))</f>
        <v/>
      </c>
      <c r="P10" s="47"/>
      <c r="Q10" s="41"/>
      <c r="R10" s="41"/>
      <c r="S10" s="41"/>
    </row>
    <row r="11" spans="1:19" ht="103.15" customHeight="1">
      <c r="A11" s="40" t="s">
        <v>56</v>
      </c>
      <c r="B11" s="12" t="s">
        <v>57</v>
      </c>
      <c r="C11" s="12" t="s">
        <v>57</v>
      </c>
      <c r="D11" s="12"/>
      <c r="E11" s="18" t="s">
        <v>58</v>
      </c>
      <c r="F11" s="12" t="s">
        <v>26</v>
      </c>
      <c r="G11" s="12" t="s">
        <v>44</v>
      </c>
      <c r="H11" s="12" t="s">
        <v>59</v>
      </c>
      <c r="I11" s="13">
        <v>41899</v>
      </c>
      <c r="J11" s="18" t="s">
        <v>60</v>
      </c>
      <c r="K11" s="12" t="s">
        <v>61</v>
      </c>
      <c r="L11" s="16"/>
      <c r="M11" s="12" t="s">
        <v>62</v>
      </c>
      <c r="N11" s="16"/>
      <c r="O11" s="17" t="str">
        <f>IF(L11="Yes",(IF(N11="yes","Sponsor Certified Compliant",IF(N11="No","Sponsor Certified Not Compliant",""))),IF(L11="No",IF(N11&lt;&gt;"","Do not answer Question 2","Sponsor Certified Not Applicable"),""))</f>
        <v/>
      </c>
      <c r="P11" s="47"/>
      <c r="Q11" s="41"/>
      <c r="R11" s="41"/>
      <c r="S11" s="41"/>
    </row>
    <row r="12" spans="1:19" ht="105" customHeight="1">
      <c r="A12" s="40" t="s">
        <v>63</v>
      </c>
      <c r="B12" s="12" t="s">
        <v>64</v>
      </c>
      <c r="C12" s="12" t="s">
        <v>64</v>
      </c>
      <c r="D12" s="12"/>
      <c r="E12" s="12" t="s">
        <v>65</v>
      </c>
      <c r="F12" s="12" t="s">
        <v>26</v>
      </c>
      <c r="G12" s="12" t="s">
        <v>66</v>
      </c>
      <c r="H12" s="12" t="s">
        <v>67</v>
      </c>
      <c r="I12" s="13">
        <v>42401</v>
      </c>
      <c r="J12" s="15" t="s">
        <v>68</v>
      </c>
      <c r="K12" s="15" t="s">
        <v>69</v>
      </c>
      <c r="L12" s="16"/>
      <c r="M12" s="15" t="s">
        <v>70</v>
      </c>
      <c r="N12" s="16"/>
      <c r="O12" s="17" t="str">
        <f>IF(L12="Yes",(IF(N12="yes","Sponsor Certified Compliant",IF(N12="No","Sponsor Certified Not Compliant",""))),IF(L12="No",IF(N12&lt;&gt;"","Do not answer Question 2","Sponsor Certified Not Compliant"),""))</f>
        <v/>
      </c>
      <c r="P12" s="47"/>
      <c r="Q12" s="41"/>
      <c r="R12" s="41"/>
      <c r="S12" s="41"/>
    </row>
    <row r="13" spans="1:19" ht="116.25" customHeight="1">
      <c r="A13" s="40" t="s">
        <v>71</v>
      </c>
      <c r="B13" s="12" t="s">
        <v>72</v>
      </c>
      <c r="C13" s="12" t="s">
        <v>73</v>
      </c>
      <c r="D13" s="12"/>
      <c r="E13" s="12" t="s">
        <v>74</v>
      </c>
      <c r="F13" s="12" t="s">
        <v>26</v>
      </c>
      <c r="G13" s="12" t="s">
        <v>66</v>
      </c>
      <c r="H13" s="12" t="s">
        <v>75</v>
      </c>
      <c r="I13" s="13">
        <v>42401</v>
      </c>
      <c r="J13" s="15" t="s">
        <v>76</v>
      </c>
      <c r="K13" s="14" t="s">
        <v>77</v>
      </c>
      <c r="L13" s="16"/>
      <c r="M13" s="14" t="s">
        <v>78</v>
      </c>
      <c r="N13" s="16"/>
      <c r="O13" s="17" t="str">
        <f t="shared" ref="O13:O19" si="0">IF(L13="Yes",(IF(N13="yes","Sponsor Certified Compliant",IF(N13="No","Sponsor Certified Not Compliant",""))),IF(L13="No",IF(N13&lt;&gt;"","Do not answer Question 2","Sponsor Certified Not Applicable"),""))</f>
        <v/>
      </c>
      <c r="P13" s="47"/>
      <c r="Q13" s="41"/>
      <c r="R13" s="41"/>
      <c r="S13" s="41"/>
    </row>
    <row r="14" spans="1:19" ht="81" customHeight="1">
      <c r="A14" s="40" t="s">
        <v>79</v>
      </c>
      <c r="B14" s="12" t="s">
        <v>80</v>
      </c>
      <c r="C14" s="12" t="s">
        <v>81</v>
      </c>
      <c r="D14" s="12"/>
      <c r="E14" s="12" t="s">
        <v>82</v>
      </c>
      <c r="F14" s="12" t="s">
        <v>83</v>
      </c>
      <c r="G14" s="12" t="s">
        <v>66</v>
      </c>
      <c r="H14" s="12" t="s">
        <v>75</v>
      </c>
      <c r="I14" s="13">
        <v>41899</v>
      </c>
      <c r="J14" s="14" t="s">
        <v>84</v>
      </c>
      <c r="K14" s="14" t="s">
        <v>85</v>
      </c>
      <c r="L14" s="16"/>
      <c r="M14" s="14" t="s">
        <v>86</v>
      </c>
      <c r="N14" s="16"/>
      <c r="O14" s="17" t="str">
        <f t="shared" si="0"/>
        <v/>
      </c>
      <c r="P14" s="17" t="s">
        <v>32</v>
      </c>
      <c r="Q14" s="41"/>
      <c r="R14" s="41"/>
      <c r="S14" s="41"/>
    </row>
    <row r="15" spans="1:19" ht="69.75" customHeight="1">
      <c r="A15" s="40" t="s">
        <v>87</v>
      </c>
      <c r="B15" s="12" t="s">
        <v>88</v>
      </c>
      <c r="C15" s="12" t="s">
        <v>88</v>
      </c>
      <c r="D15" s="12" t="s">
        <v>89</v>
      </c>
      <c r="E15" s="12" t="s">
        <v>90</v>
      </c>
      <c r="F15" s="12" t="s">
        <v>26</v>
      </c>
      <c r="G15" s="12" t="s">
        <v>66</v>
      </c>
      <c r="H15" s="12" t="s">
        <v>91</v>
      </c>
      <c r="I15" s="13">
        <v>41355</v>
      </c>
      <c r="J15" s="15" t="s">
        <v>92</v>
      </c>
      <c r="K15" s="14" t="s">
        <v>93</v>
      </c>
      <c r="L15" s="16"/>
      <c r="M15" s="14" t="s">
        <v>94</v>
      </c>
      <c r="N15" s="16"/>
      <c r="O15" s="17" t="str">
        <f t="shared" si="0"/>
        <v/>
      </c>
      <c r="P15" s="17" t="s">
        <v>32</v>
      </c>
      <c r="Q15" s="41"/>
      <c r="R15" s="41"/>
      <c r="S15" s="41"/>
    </row>
    <row r="16" spans="1:19" s="29" customFormat="1" ht="72.75" customHeight="1">
      <c r="A16" s="42" t="s">
        <v>95</v>
      </c>
      <c r="B16" s="18" t="s">
        <v>96</v>
      </c>
      <c r="C16" s="18" t="s">
        <v>73</v>
      </c>
      <c r="D16" s="18"/>
      <c r="E16" s="18" t="s">
        <v>97</v>
      </c>
      <c r="F16" s="18" t="s">
        <v>26</v>
      </c>
      <c r="G16" s="12" t="s">
        <v>66</v>
      </c>
      <c r="H16" s="18" t="s">
        <v>98</v>
      </c>
      <c r="I16" s="19">
        <v>42401</v>
      </c>
      <c r="J16" s="15" t="s">
        <v>99</v>
      </c>
      <c r="K16" s="15" t="s">
        <v>100</v>
      </c>
      <c r="L16" s="16"/>
      <c r="M16" s="15" t="s">
        <v>101</v>
      </c>
      <c r="N16" s="16"/>
      <c r="O16" s="20" t="str">
        <f t="shared" si="0"/>
        <v/>
      </c>
      <c r="P16" s="20" t="s">
        <v>32</v>
      </c>
      <c r="Q16" s="41"/>
      <c r="R16" s="41"/>
      <c r="S16" s="41"/>
    </row>
    <row r="17" spans="1:19" ht="96.75" customHeight="1">
      <c r="A17" s="48" t="s">
        <v>102</v>
      </c>
      <c r="B17" s="12" t="s">
        <v>103</v>
      </c>
      <c r="C17" s="12" t="s">
        <v>103</v>
      </c>
      <c r="D17" s="12"/>
      <c r="E17" s="12" t="s">
        <v>104</v>
      </c>
      <c r="F17" s="12" t="s">
        <v>26</v>
      </c>
      <c r="G17" s="12" t="s">
        <v>66</v>
      </c>
      <c r="H17" s="12" t="s">
        <v>105</v>
      </c>
      <c r="I17" s="13">
        <v>42401</v>
      </c>
      <c r="J17" s="14" t="s">
        <v>106</v>
      </c>
      <c r="K17" s="14" t="s">
        <v>107</v>
      </c>
      <c r="L17" s="49"/>
      <c r="M17" s="14" t="s">
        <v>108</v>
      </c>
      <c r="N17" s="49"/>
      <c r="O17" s="17" t="str">
        <f t="shared" si="0"/>
        <v/>
      </c>
      <c r="P17" s="17" t="s">
        <v>109</v>
      </c>
      <c r="Q17" s="41"/>
      <c r="R17" s="41"/>
      <c r="S17" s="41"/>
    </row>
    <row r="18" spans="1:19" ht="147" customHeight="1">
      <c r="A18" s="40" t="s">
        <v>110</v>
      </c>
      <c r="B18" s="12" t="s">
        <v>111</v>
      </c>
      <c r="C18" s="12" t="s">
        <v>111</v>
      </c>
      <c r="D18" s="12"/>
      <c r="E18" s="12" t="s">
        <v>112</v>
      </c>
      <c r="F18" s="12" t="s">
        <v>26</v>
      </c>
      <c r="G18" s="12" t="s">
        <v>66</v>
      </c>
      <c r="H18" s="12" t="s">
        <v>113</v>
      </c>
      <c r="I18" s="13">
        <v>42401</v>
      </c>
      <c r="J18" s="18" t="s">
        <v>114</v>
      </c>
      <c r="K18" s="12" t="s">
        <v>115</v>
      </c>
      <c r="L18" s="16"/>
      <c r="M18" s="12" t="s">
        <v>116</v>
      </c>
      <c r="N18" s="16"/>
      <c r="O18" s="17" t="str">
        <f t="shared" si="0"/>
        <v/>
      </c>
      <c r="P18" s="17" t="s">
        <v>117</v>
      </c>
      <c r="Q18" s="41"/>
      <c r="R18" s="41"/>
      <c r="S18" s="41"/>
    </row>
    <row r="19" spans="1:19" ht="198.6" customHeight="1">
      <c r="A19" s="48" t="s">
        <v>118</v>
      </c>
      <c r="B19" s="12" t="s">
        <v>119</v>
      </c>
      <c r="C19" s="12" t="s">
        <v>119</v>
      </c>
      <c r="D19" s="12"/>
      <c r="E19" s="12" t="s">
        <v>120</v>
      </c>
      <c r="F19" s="12" t="s">
        <v>121</v>
      </c>
      <c r="G19" s="12" t="s">
        <v>66</v>
      </c>
      <c r="H19" s="12" t="s">
        <v>122</v>
      </c>
      <c r="I19" s="13">
        <v>42401</v>
      </c>
      <c r="J19" s="14" t="s">
        <v>123</v>
      </c>
      <c r="K19" s="14" t="s">
        <v>124</v>
      </c>
      <c r="L19" s="49"/>
      <c r="M19" s="14" t="s">
        <v>125</v>
      </c>
      <c r="N19" s="49"/>
      <c r="O19" s="17" t="str">
        <f t="shared" si="0"/>
        <v/>
      </c>
      <c r="P19" s="17" t="s">
        <v>109</v>
      </c>
      <c r="Q19" s="41"/>
      <c r="R19" s="41"/>
      <c r="S19" s="41"/>
    </row>
    <row r="20" spans="1:19" s="29" customFormat="1" ht="117" customHeight="1">
      <c r="A20" s="42" t="s">
        <v>126</v>
      </c>
      <c r="B20" s="18" t="s">
        <v>127</v>
      </c>
      <c r="C20" s="18" t="s">
        <v>128</v>
      </c>
      <c r="D20" s="18"/>
      <c r="E20" s="18" t="s">
        <v>51</v>
      </c>
      <c r="F20" s="18" t="s">
        <v>26</v>
      </c>
      <c r="G20" s="12" t="s">
        <v>66</v>
      </c>
      <c r="H20" s="18" t="s">
        <v>129</v>
      </c>
      <c r="I20" s="19">
        <v>42401</v>
      </c>
      <c r="J20" s="15" t="s">
        <v>130</v>
      </c>
      <c r="K20" s="15" t="s">
        <v>131</v>
      </c>
      <c r="L20" s="16"/>
      <c r="M20" s="21"/>
      <c r="N20" s="22"/>
      <c r="O20" s="20" t="str">
        <f>IF(L20="Yes","Sponsor Certified Compliant",IF(L20="No","Sponsor Certified Not Compliant",""))</f>
        <v/>
      </c>
      <c r="P20" s="50" t="s">
        <v>132</v>
      </c>
      <c r="Q20" s="41"/>
      <c r="R20" s="41"/>
      <c r="S20" s="41"/>
    </row>
    <row r="21" spans="1:19" s="29" customFormat="1" ht="253.15" customHeight="1">
      <c r="A21" s="42" t="s">
        <v>133</v>
      </c>
      <c r="B21" s="18" t="s">
        <v>134</v>
      </c>
      <c r="C21" s="18" t="s">
        <v>134</v>
      </c>
      <c r="D21" s="18"/>
      <c r="E21" s="18" t="s">
        <v>135</v>
      </c>
      <c r="F21" s="18" t="s">
        <v>26</v>
      </c>
      <c r="G21" s="12" t="s">
        <v>66</v>
      </c>
      <c r="H21" s="18" t="s">
        <v>136</v>
      </c>
      <c r="I21" s="19">
        <v>42401</v>
      </c>
      <c r="J21" s="15" t="s">
        <v>137</v>
      </c>
      <c r="K21" s="15" t="s">
        <v>138</v>
      </c>
      <c r="L21" s="16"/>
      <c r="M21" s="15" t="s">
        <v>139</v>
      </c>
      <c r="N21" s="16"/>
      <c r="O21" s="20" t="str">
        <f>IF(L21="Yes",(IF(N21="yes","Sponsor Certified Compliant",IF(N21="No","Sponsor Certified Not Compliant",""))),IF(L21="No",IF(N21&lt;&gt;"","Do not answer Question 2","Sponsor Certified Not Applicable"),""))</f>
        <v/>
      </c>
      <c r="P21" s="47"/>
      <c r="Q21" s="41"/>
      <c r="R21" s="41"/>
      <c r="S21" s="41"/>
    </row>
    <row r="22" spans="1:19" s="29" customFormat="1" ht="109.15" customHeight="1">
      <c r="A22" s="42" t="s">
        <v>140</v>
      </c>
      <c r="B22" s="18" t="s">
        <v>141</v>
      </c>
      <c r="C22" s="18" t="s">
        <v>141</v>
      </c>
      <c r="D22" s="18"/>
      <c r="E22" s="12" t="s">
        <v>142</v>
      </c>
      <c r="F22" s="18" t="s">
        <v>26</v>
      </c>
      <c r="G22" s="12" t="s">
        <v>66</v>
      </c>
      <c r="H22" s="18" t="s">
        <v>143</v>
      </c>
      <c r="I22" s="19">
        <v>43755</v>
      </c>
      <c r="J22" s="18" t="s">
        <v>144</v>
      </c>
      <c r="K22" s="18" t="s">
        <v>145</v>
      </c>
      <c r="L22" s="16"/>
      <c r="M22" s="18" t="s">
        <v>146</v>
      </c>
      <c r="N22" s="16"/>
      <c r="O22" s="20" t="str">
        <f>IF(L22="Yes",(IF(N22="yes","Sponsor Certified Compliant",IF(N22="No","Sponsor Certified Not Compliant",""))),IF(L22="No",IF(N22&lt;&gt;"","Do not answer Question 2","Sponsor Certified Not Applicable"),""))</f>
        <v/>
      </c>
      <c r="P22" s="20" t="s">
        <v>32</v>
      </c>
      <c r="Q22" s="41"/>
      <c r="R22" s="41"/>
      <c r="S22" s="41"/>
    </row>
    <row r="23" spans="1:19" ht="138" customHeight="1">
      <c r="A23" s="40" t="s">
        <v>147</v>
      </c>
      <c r="B23" s="12" t="s">
        <v>148</v>
      </c>
      <c r="C23" s="12" t="s">
        <v>148</v>
      </c>
      <c r="D23" s="12"/>
      <c r="E23" s="12" t="s">
        <v>149</v>
      </c>
      <c r="F23" s="12" t="s">
        <v>26</v>
      </c>
      <c r="G23" s="12" t="s">
        <v>66</v>
      </c>
      <c r="H23" s="12" t="s">
        <v>150</v>
      </c>
      <c r="I23" s="13">
        <v>37719</v>
      </c>
      <c r="J23" s="14" t="s">
        <v>151</v>
      </c>
      <c r="K23" s="14" t="s">
        <v>152</v>
      </c>
      <c r="L23" s="16"/>
      <c r="M23" s="15" t="s">
        <v>153</v>
      </c>
      <c r="N23" s="16"/>
      <c r="O23" s="17" t="str">
        <f>IF(L23="Yes",(IF(N23="yes","Sponsor Certified Compliant",IF(N23="No","Sponsor Certified Not Compliant",""))),IF(L23="No",IF(N23&lt;&gt;"","Do not answer Question 2","Sponsor Certified Not Applicable"),""))</f>
        <v/>
      </c>
      <c r="P23" s="17" t="s">
        <v>154</v>
      </c>
      <c r="Q23" s="41"/>
      <c r="R23" s="41"/>
      <c r="S23" s="41"/>
    </row>
    <row r="24" spans="1:19" ht="119.25" customHeight="1">
      <c r="A24" s="40" t="s">
        <v>155</v>
      </c>
      <c r="B24" s="12" t="s">
        <v>156</v>
      </c>
      <c r="C24" s="12" t="s">
        <v>156</v>
      </c>
      <c r="D24" s="12"/>
      <c r="E24" s="12" t="s">
        <v>157</v>
      </c>
      <c r="F24" s="12" t="s">
        <v>26</v>
      </c>
      <c r="G24" s="12" t="s">
        <v>66</v>
      </c>
      <c r="H24" s="12" t="s">
        <v>158</v>
      </c>
      <c r="I24" s="13">
        <v>41546</v>
      </c>
      <c r="J24" s="14" t="s">
        <v>159</v>
      </c>
      <c r="K24" s="14" t="s">
        <v>160</v>
      </c>
      <c r="L24" s="16"/>
      <c r="M24" s="15" t="s">
        <v>161</v>
      </c>
      <c r="N24" s="16"/>
      <c r="O24" s="17" t="str">
        <f>IF(L24="Yes",(IF(N24="yes","Sponsor Certified Compliant",IF(N24="No","Sponsor Certified Not Compliant",""))),IF(L24="No",IF(N24&lt;&gt;"","Do not answer Question 2","Sponsor Certified Not Applicable"),""))</f>
        <v/>
      </c>
      <c r="P24" s="17" t="s">
        <v>162</v>
      </c>
      <c r="Q24" s="41"/>
      <c r="R24" s="41"/>
      <c r="S24" s="41"/>
    </row>
    <row r="25" spans="1:19" ht="84" customHeight="1">
      <c r="A25" s="40" t="s">
        <v>163</v>
      </c>
      <c r="B25" s="12" t="s">
        <v>164</v>
      </c>
      <c r="C25" s="12" t="s">
        <v>164</v>
      </c>
      <c r="D25" s="12" t="s">
        <v>165</v>
      </c>
      <c r="E25" s="12" t="s">
        <v>166</v>
      </c>
      <c r="F25" s="12" t="s">
        <v>26</v>
      </c>
      <c r="G25" s="12" t="s">
        <v>66</v>
      </c>
      <c r="H25" s="12" t="s">
        <v>167</v>
      </c>
      <c r="I25" s="13">
        <v>42401</v>
      </c>
      <c r="J25" s="12" t="s">
        <v>168</v>
      </c>
      <c r="K25" s="18" t="s">
        <v>169</v>
      </c>
      <c r="L25" s="16"/>
      <c r="M25" s="21"/>
      <c r="N25" s="22"/>
      <c r="O25" s="17" t="str">
        <f>IF(L25="Yes","Sponsor Certified Compliant",IF(L25="No","Sponsor Certified Not Compliant",""))</f>
        <v/>
      </c>
      <c r="P25" s="21"/>
      <c r="Q25" s="41"/>
      <c r="R25" s="41"/>
      <c r="S25" s="41"/>
    </row>
    <row r="26" spans="1:19" ht="60" customHeight="1">
      <c r="A26" s="40" t="s">
        <v>170</v>
      </c>
      <c r="B26" s="12" t="s">
        <v>50</v>
      </c>
      <c r="C26" s="12" t="s">
        <v>50</v>
      </c>
      <c r="D26" s="12" t="s">
        <v>171</v>
      </c>
      <c r="E26" s="12" t="s">
        <v>51</v>
      </c>
      <c r="F26" s="12" t="s">
        <v>26</v>
      </c>
      <c r="G26" s="12" t="s">
        <v>66</v>
      </c>
      <c r="H26" s="12" t="s">
        <v>172</v>
      </c>
      <c r="I26" s="13">
        <v>42401</v>
      </c>
      <c r="J26" s="14" t="s">
        <v>173</v>
      </c>
      <c r="K26" s="14" t="s">
        <v>174</v>
      </c>
      <c r="L26" s="16"/>
      <c r="M26" s="21"/>
      <c r="N26" s="22"/>
      <c r="O26" s="17" t="str">
        <f>IF(L26="Yes","Sponsor Certified Compliant",IF(L26="No","Sponsor Certified Not Compliant",""))</f>
        <v/>
      </c>
      <c r="P26" s="21"/>
      <c r="Q26" s="41"/>
      <c r="R26" s="41"/>
      <c r="S26" s="41"/>
    </row>
    <row r="27" spans="1:19" ht="156.6" customHeight="1">
      <c r="A27" s="40" t="s">
        <v>175</v>
      </c>
      <c r="B27" s="12" t="s">
        <v>176</v>
      </c>
      <c r="C27" s="12" t="s">
        <v>73</v>
      </c>
      <c r="D27" s="12"/>
      <c r="E27" s="12" t="s">
        <v>177</v>
      </c>
      <c r="F27" s="12" t="s">
        <v>26</v>
      </c>
      <c r="G27" s="12" t="s">
        <v>66</v>
      </c>
      <c r="H27" s="12" t="s">
        <v>178</v>
      </c>
      <c r="I27" s="19">
        <v>43755</v>
      </c>
      <c r="J27" s="18" t="s">
        <v>179</v>
      </c>
      <c r="K27" s="18" t="s">
        <v>180</v>
      </c>
      <c r="L27" s="16"/>
      <c r="M27" s="21"/>
      <c r="N27" s="22"/>
      <c r="O27" s="17" t="str">
        <f>IF(L27="Yes","Sponsor Certified Compliant",IF(L27="No","Sponsor Certified Not Compliant",""))</f>
        <v/>
      </c>
      <c r="P27" s="21"/>
      <c r="Q27" s="41"/>
      <c r="R27" s="41"/>
      <c r="S27" s="41"/>
    </row>
    <row r="28" spans="1:19" s="45" customFormat="1" ht="48.75" customHeight="1">
      <c r="A28" s="43" t="s">
        <v>181</v>
      </c>
      <c r="B28" s="23" t="s">
        <v>164</v>
      </c>
      <c r="C28" s="23" t="s">
        <v>164</v>
      </c>
      <c r="D28" s="23" t="s">
        <v>171</v>
      </c>
      <c r="E28" s="23" t="s">
        <v>166</v>
      </c>
      <c r="F28" s="23" t="s">
        <v>26</v>
      </c>
      <c r="G28" s="12" t="s">
        <v>66</v>
      </c>
      <c r="H28" s="23" t="s">
        <v>178</v>
      </c>
      <c r="I28" s="13">
        <v>42401</v>
      </c>
      <c r="J28" s="23" t="s">
        <v>182</v>
      </c>
      <c r="K28" s="23" t="s">
        <v>183</v>
      </c>
      <c r="L28" s="16"/>
      <c r="M28" s="21"/>
      <c r="N28" s="22"/>
      <c r="O28" s="17" t="str">
        <f>IF(L28="Yes","Sponsor Certified Compliant",IF(L28="No","Sponsor Certified Not Compliant",""))</f>
        <v/>
      </c>
      <c r="P28" s="21"/>
      <c r="Q28" s="44"/>
      <c r="R28" s="44"/>
      <c r="S28" s="44"/>
    </row>
    <row r="29" spans="1:19" s="45" customFormat="1" ht="101.25" customHeight="1">
      <c r="A29" s="43" t="s">
        <v>184</v>
      </c>
      <c r="B29" s="23" t="s">
        <v>164</v>
      </c>
      <c r="C29" s="23" t="s">
        <v>164</v>
      </c>
      <c r="D29" s="23" t="s">
        <v>171</v>
      </c>
      <c r="E29" s="23" t="s">
        <v>166</v>
      </c>
      <c r="F29" s="23" t="s">
        <v>26</v>
      </c>
      <c r="G29" s="12" t="s">
        <v>66</v>
      </c>
      <c r="H29" s="23" t="s">
        <v>178</v>
      </c>
      <c r="I29" s="13">
        <v>42401</v>
      </c>
      <c r="J29" s="12" t="s">
        <v>185</v>
      </c>
      <c r="K29" s="23" t="s">
        <v>186</v>
      </c>
      <c r="L29" s="16"/>
      <c r="M29" s="23" t="s">
        <v>187</v>
      </c>
      <c r="N29" s="16"/>
      <c r="O29" s="20" t="str">
        <f>IF(L29="Yes",(IF(N29="yes","Sponsor Certified Compliant",IF(N29="No","Sponsor Certified Not Compliant",""))),IF(L29="No",IF(N29&lt;&gt;"","Do not answer Question 2","Sponsor Certified Not Applicable"),""))</f>
        <v/>
      </c>
      <c r="P29" s="21"/>
      <c r="Q29" s="44"/>
      <c r="R29" s="44"/>
      <c r="S29" s="44"/>
    </row>
    <row r="30" spans="1:19" s="46" customFormat="1">
      <c r="A30" s="45"/>
      <c r="B30" s="3"/>
      <c r="C30" s="3"/>
      <c r="D30" s="3"/>
      <c r="E30" s="3"/>
      <c r="F30" s="3"/>
      <c r="G30" s="3"/>
      <c r="H30" s="3"/>
      <c r="I30" s="3"/>
      <c r="J30" s="3"/>
      <c r="K30" s="3"/>
      <c r="L30" s="4"/>
      <c r="M30" s="3"/>
      <c r="N30" s="4"/>
      <c r="O30" s="3"/>
      <c r="P30" s="3"/>
    </row>
    <row r="31" spans="1:19" s="46" customFormat="1">
      <c r="A31" s="45"/>
      <c r="B31" s="3"/>
      <c r="C31" s="3"/>
      <c r="D31" s="3"/>
      <c r="E31" s="3"/>
      <c r="F31" s="3"/>
      <c r="G31" s="3"/>
      <c r="H31" s="3"/>
      <c r="I31" s="3"/>
      <c r="J31" s="3"/>
      <c r="K31" s="3"/>
      <c r="L31" s="4"/>
      <c r="M31" s="3"/>
      <c r="N31" s="4"/>
      <c r="O31" s="3"/>
      <c r="P31" s="3"/>
    </row>
    <row r="32" spans="1:19" s="46" customFormat="1">
      <c r="A32" s="45"/>
      <c r="B32" s="3"/>
      <c r="C32" s="3"/>
      <c r="D32" s="3"/>
      <c r="E32" s="3"/>
      <c r="F32" s="3"/>
      <c r="G32" s="3"/>
      <c r="H32" s="3"/>
      <c r="I32" s="3"/>
      <c r="J32" s="3"/>
      <c r="K32" s="3"/>
      <c r="L32" s="4"/>
      <c r="M32" s="3"/>
      <c r="N32" s="4"/>
      <c r="O32" s="3"/>
      <c r="P32" s="3"/>
    </row>
    <row r="33" spans="1:16" s="46" customFormat="1">
      <c r="A33" s="45"/>
      <c r="B33" s="3"/>
      <c r="C33" s="3"/>
      <c r="D33" s="3"/>
      <c r="E33" s="3"/>
      <c r="F33" s="3"/>
      <c r="G33" s="3"/>
      <c r="H33" s="3"/>
      <c r="I33" s="3"/>
      <c r="J33" s="3"/>
      <c r="K33" s="3"/>
      <c r="L33" s="4"/>
      <c r="M33" s="3"/>
      <c r="N33" s="4"/>
      <c r="O33" s="3"/>
      <c r="P33" s="3"/>
    </row>
    <row r="34" spans="1:16" s="46" customFormat="1">
      <c r="A34" s="45"/>
      <c r="B34" s="3"/>
      <c r="C34" s="3"/>
      <c r="D34" s="3"/>
      <c r="E34" s="3"/>
      <c r="F34" s="3"/>
      <c r="G34" s="3"/>
      <c r="H34" s="3"/>
      <c r="I34" s="3"/>
      <c r="J34" s="3"/>
      <c r="K34" s="3"/>
      <c r="L34" s="4"/>
      <c r="M34" s="3"/>
      <c r="N34" s="4"/>
      <c r="O34" s="3"/>
      <c r="P34" s="3"/>
    </row>
    <row r="35" spans="1:16" s="46" customFormat="1">
      <c r="A35" s="45"/>
      <c r="B35" s="3"/>
      <c r="C35" s="3"/>
      <c r="D35" s="3"/>
      <c r="E35" s="3"/>
      <c r="F35" s="3"/>
      <c r="G35" s="3"/>
      <c r="H35" s="3"/>
      <c r="I35" s="3"/>
      <c r="J35" s="3"/>
      <c r="K35" s="3"/>
      <c r="L35" s="4"/>
      <c r="M35" s="3"/>
      <c r="N35" s="4"/>
      <c r="O35" s="3"/>
      <c r="P35" s="3"/>
    </row>
    <row r="36" spans="1:16" s="46" customFormat="1">
      <c r="A36" s="45"/>
      <c r="B36" s="3"/>
      <c r="C36" s="3"/>
      <c r="D36" s="3"/>
      <c r="E36" s="3"/>
      <c r="F36" s="3"/>
      <c r="G36" s="3"/>
      <c r="H36" s="3"/>
      <c r="I36" s="3"/>
      <c r="J36" s="3"/>
      <c r="K36" s="3"/>
      <c r="L36" s="4"/>
      <c r="M36" s="3"/>
      <c r="N36" s="4"/>
      <c r="O36" s="3"/>
      <c r="P36" s="3"/>
    </row>
    <row r="37" spans="1:16" s="46" customFormat="1">
      <c r="A37" s="45"/>
      <c r="B37" s="3"/>
      <c r="C37" s="3"/>
      <c r="D37" s="3"/>
      <c r="E37" s="3"/>
      <c r="F37" s="3"/>
      <c r="G37" s="3"/>
      <c r="H37" s="3"/>
      <c r="I37" s="3"/>
      <c r="J37" s="3"/>
      <c r="K37" s="3"/>
      <c r="L37" s="4"/>
      <c r="M37" s="3"/>
      <c r="N37" s="4"/>
      <c r="O37" s="3"/>
      <c r="P37" s="3"/>
    </row>
    <row r="38" spans="1:16" s="46" customFormat="1">
      <c r="A38" s="45"/>
      <c r="B38" s="3"/>
      <c r="C38" s="3"/>
      <c r="D38" s="3"/>
      <c r="E38" s="3"/>
      <c r="F38" s="3"/>
      <c r="G38" s="3"/>
      <c r="H38" s="3"/>
      <c r="I38" s="3"/>
      <c r="J38" s="3"/>
      <c r="K38" s="3"/>
      <c r="L38" s="4"/>
      <c r="M38" s="3"/>
      <c r="N38" s="4"/>
      <c r="O38" s="3"/>
      <c r="P38" s="3"/>
    </row>
    <row r="39" spans="1:16" s="46" customFormat="1">
      <c r="A39" s="45"/>
      <c r="B39" s="3"/>
      <c r="C39" s="3"/>
      <c r="D39" s="3"/>
      <c r="E39" s="3"/>
      <c r="F39" s="3"/>
      <c r="G39" s="3"/>
      <c r="H39" s="3"/>
      <c r="I39" s="3"/>
      <c r="J39" s="3"/>
      <c r="K39" s="3"/>
      <c r="L39" s="4"/>
      <c r="M39" s="3"/>
      <c r="N39" s="4"/>
      <c r="O39" s="3"/>
      <c r="P39" s="3"/>
    </row>
    <row r="40" spans="1:16" s="46" customFormat="1">
      <c r="A40" s="45"/>
      <c r="B40" s="3"/>
      <c r="C40" s="3"/>
      <c r="D40" s="3"/>
      <c r="E40" s="3"/>
      <c r="F40" s="3"/>
      <c r="G40" s="3"/>
      <c r="H40" s="3"/>
      <c r="I40" s="3"/>
      <c r="J40" s="3"/>
      <c r="K40" s="3"/>
      <c r="L40" s="4"/>
      <c r="M40" s="3"/>
      <c r="N40" s="4"/>
      <c r="O40" s="3"/>
      <c r="P40" s="3"/>
    </row>
    <row r="41" spans="1:16" s="46" customFormat="1">
      <c r="A41" s="45"/>
      <c r="B41" s="3"/>
      <c r="C41" s="3"/>
      <c r="D41" s="3"/>
      <c r="E41" s="3"/>
      <c r="F41" s="3"/>
      <c r="G41" s="3"/>
      <c r="H41" s="3"/>
      <c r="I41" s="3"/>
      <c r="J41" s="3"/>
      <c r="K41" s="3"/>
      <c r="L41" s="4"/>
      <c r="M41" s="3"/>
      <c r="N41" s="4"/>
      <c r="O41" s="3"/>
      <c r="P41" s="3"/>
    </row>
    <row r="42" spans="1:16" s="46" customFormat="1">
      <c r="A42" s="45"/>
      <c r="B42" s="3"/>
      <c r="C42" s="3"/>
      <c r="D42" s="3"/>
      <c r="E42" s="3"/>
      <c r="F42" s="3"/>
      <c r="G42" s="3"/>
      <c r="H42" s="3"/>
      <c r="I42" s="3"/>
      <c r="J42" s="3"/>
      <c r="K42" s="3"/>
      <c r="L42" s="4"/>
      <c r="M42" s="3"/>
      <c r="N42" s="4"/>
      <c r="O42" s="3"/>
      <c r="P42" s="3"/>
    </row>
    <row r="43" spans="1:16" s="46" customFormat="1">
      <c r="A43" s="45"/>
      <c r="B43" s="3"/>
      <c r="C43" s="3"/>
      <c r="D43" s="3"/>
      <c r="E43" s="3"/>
      <c r="F43" s="3"/>
      <c r="G43" s="3"/>
      <c r="H43" s="3"/>
      <c r="I43" s="3"/>
      <c r="J43" s="3"/>
      <c r="K43" s="3"/>
      <c r="L43" s="4"/>
      <c r="M43" s="3"/>
      <c r="N43" s="4"/>
      <c r="O43" s="3"/>
      <c r="P43" s="3"/>
    </row>
    <row r="44" spans="1:16" s="46" customFormat="1">
      <c r="A44" s="45"/>
      <c r="B44" s="3"/>
      <c r="C44" s="3"/>
      <c r="D44" s="3"/>
      <c r="E44" s="3"/>
      <c r="F44" s="3"/>
      <c r="G44" s="3"/>
      <c r="H44" s="3"/>
      <c r="I44" s="3"/>
      <c r="J44" s="3"/>
      <c r="K44" s="3"/>
      <c r="L44" s="4"/>
      <c r="M44" s="3"/>
      <c r="N44" s="4"/>
      <c r="O44" s="3"/>
      <c r="P44" s="3"/>
    </row>
    <row r="45" spans="1:16" s="46" customFormat="1">
      <c r="A45" s="45"/>
      <c r="B45" s="3"/>
      <c r="C45" s="3"/>
      <c r="D45" s="3"/>
      <c r="E45" s="3"/>
      <c r="F45" s="3"/>
      <c r="G45" s="3"/>
      <c r="H45" s="3"/>
      <c r="I45" s="3"/>
      <c r="J45" s="3"/>
      <c r="K45" s="3"/>
      <c r="L45" s="4"/>
      <c r="M45" s="3"/>
      <c r="N45" s="4"/>
      <c r="O45" s="3"/>
      <c r="P45" s="3"/>
    </row>
    <row r="46" spans="1:16" s="46" customFormat="1">
      <c r="A46" s="45"/>
      <c r="B46" s="3"/>
      <c r="C46" s="3"/>
      <c r="D46" s="3"/>
      <c r="E46" s="3"/>
      <c r="F46" s="3"/>
      <c r="G46" s="3"/>
      <c r="H46" s="3"/>
      <c r="I46" s="3"/>
      <c r="J46" s="3"/>
      <c r="K46" s="3"/>
      <c r="L46" s="4"/>
      <c r="M46" s="3"/>
      <c r="N46" s="4"/>
      <c r="O46" s="3"/>
      <c r="P46" s="3"/>
    </row>
    <row r="47" spans="1:16" s="46" customFormat="1">
      <c r="A47" s="45"/>
      <c r="B47" s="3"/>
      <c r="C47" s="3"/>
      <c r="D47" s="3"/>
      <c r="E47" s="3"/>
      <c r="F47" s="3"/>
      <c r="G47" s="3"/>
      <c r="H47" s="3"/>
      <c r="I47" s="3"/>
      <c r="J47" s="3"/>
      <c r="K47" s="3"/>
      <c r="L47" s="4"/>
      <c r="M47" s="3"/>
      <c r="N47" s="4"/>
      <c r="O47" s="3"/>
      <c r="P47" s="3"/>
    </row>
    <row r="48" spans="1:16" s="46" customFormat="1">
      <c r="A48" s="45"/>
      <c r="B48" s="3"/>
      <c r="C48" s="3"/>
      <c r="D48" s="3"/>
      <c r="E48" s="3"/>
      <c r="F48" s="3"/>
      <c r="G48" s="3"/>
      <c r="H48" s="3"/>
      <c r="I48" s="3"/>
      <c r="J48" s="3"/>
      <c r="K48" s="3"/>
      <c r="L48" s="4"/>
      <c r="M48" s="3"/>
      <c r="N48" s="4"/>
      <c r="O48" s="3"/>
      <c r="P48" s="3"/>
    </row>
    <row r="49" spans="1:16" s="46" customFormat="1">
      <c r="A49" s="45"/>
      <c r="B49" s="3"/>
      <c r="C49" s="3"/>
      <c r="D49" s="3"/>
      <c r="E49" s="3"/>
      <c r="F49" s="3"/>
      <c r="G49" s="3"/>
      <c r="H49" s="3"/>
      <c r="I49" s="3"/>
      <c r="J49" s="3"/>
      <c r="K49" s="3"/>
      <c r="L49" s="4"/>
      <c r="M49" s="3"/>
      <c r="N49" s="4"/>
      <c r="O49" s="3"/>
      <c r="P49" s="3"/>
    </row>
    <row r="50" spans="1:16" s="46" customFormat="1">
      <c r="A50" s="45"/>
      <c r="B50" s="3"/>
      <c r="C50" s="3"/>
      <c r="D50" s="3"/>
      <c r="E50" s="3"/>
      <c r="F50" s="3"/>
      <c r="G50" s="3"/>
      <c r="H50" s="3"/>
      <c r="I50" s="3"/>
      <c r="J50" s="3"/>
      <c r="K50" s="3"/>
      <c r="L50" s="4"/>
      <c r="M50" s="3"/>
      <c r="N50" s="4"/>
      <c r="O50" s="3"/>
      <c r="P50" s="3"/>
    </row>
  </sheetData>
  <sheetProtection algorithmName="SHA-512" hashValue="mC4ozI78gaJXj/v/JYF71VaUp9mTtp/vcATWZHdoSyTdzAWiQHAWDRkGaVNAkVLr6B+Tty9r6XOk9QBjZ3PzPg==" saltValue="MA1epLLrn4BMOMTGaYAGtQ==" spinCount="100000" sheet="1" formatRows="0" sort="0" autoFilter="0"/>
  <autoFilter ref="A6:O29" xr:uid="{00000000-0009-0000-0000-000000000000}"/>
  <sortState xmlns:xlrd2="http://schemas.microsoft.com/office/spreadsheetml/2017/richdata2" ref="A2:O23">
    <sortCondition ref="A2:A23"/>
  </sortState>
  <mergeCells count="3">
    <mergeCell ref="A2:B2"/>
    <mergeCell ref="C2:E2"/>
    <mergeCell ref="B4:R4"/>
  </mergeCells>
  <conditionalFormatting sqref="O7:P7">
    <cfRule type="expression" dxfId="24" priority="42">
      <formula>O7="Do not answer Question 2"</formula>
    </cfRule>
  </conditionalFormatting>
  <conditionalFormatting sqref="O25:O26">
    <cfRule type="expression" dxfId="23" priority="41">
      <formula>O25="Do not answer Question 2"</formula>
    </cfRule>
  </conditionalFormatting>
  <conditionalFormatting sqref="O10:P10">
    <cfRule type="expression" dxfId="22" priority="33">
      <formula>O10="Do not answer Question 2"</formula>
    </cfRule>
    <cfRule type="expression" dxfId="21" priority="37">
      <formula>O10="Sponsor Certified Compliant - Documentation Required"</formula>
    </cfRule>
  </conditionalFormatting>
  <conditionalFormatting sqref="O14:P19 O11:O13 O21:P24 O20">
    <cfRule type="expression" dxfId="20" priority="31">
      <formula>O11="Do not answer Question 2"</formula>
    </cfRule>
    <cfRule type="expression" dxfId="19" priority="32">
      <formula>O11="Sponsor Certified Compliant - Documentation Required"</formula>
    </cfRule>
  </conditionalFormatting>
  <conditionalFormatting sqref="O12">
    <cfRule type="expression" dxfId="18" priority="24">
      <formula>O12="Sponsor Certified Compliant Pending Documentation Review"</formula>
    </cfRule>
  </conditionalFormatting>
  <conditionalFormatting sqref="O27">
    <cfRule type="expression" dxfId="17" priority="22">
      <formula>O27="Do not answer Question 2"</formula>
    </cfRule>
  </conditionalFormatting>
  <conditionalFormatting sqref="O28">
    <cfRule type="expression" dxfId="16" priority="21">
      <formula>O28="Do not answer Question 2"</formula>
    </cfRule>
  </conditionalFormatting>
  <conditionalFormatting sqref="O29">
    <cfRule type="expression" dxfId="15" priority="19">
      <formula>O29="Do not answer Question 2"</formula>
    </cfRule>
    <cfRule type="expression" dxfId="14" priority="20">
      <formula>O29="Sponsor Certified Compliant - Documentation Required"</formula>
    </cfRule>
  </conditionalFormatting>
  <conditionalFormatting sqref="C2:E3">
    <cfRule type="expression" dxfId="13" priority="17">
      <formula>$C$2=""</formula>
    </cfRule>
  </conditionalFormatting>
  <conditionalFormatting sqref="I2">
    <cfRule type="expression" dxfId="12" priority="16">
      <formula>$I$2=""</formula>
    </cfRule>
  </conditionalFormatting>
  <conditionalFormatting sqref="O9:P9">
    <cfRule type="expression" dxfId="11" priority="15">
      <formula>O9="Do not answer Question 2"</formula>
    </cfRule>
  </conditionalFormatting>
  <conditionalFormatting sqref="O8:P8">
    <cfRule type="expression" dxfId="10" priority="13">
      <formula>O8="Do not answer Question 2"</formula>
    </cfRule>
    <cfRule type="expression" dxfId="9" priority="14">
      <formula>O8="Sponsor Certified Compliant - Documentation Required"</formula>
    </cfRule>
  </conditionalFormatting>
  <conditionalFormatting sqref="P11">
    <cfRule type="expression" dxfId="8" priority="8">
      <formula>P11="Do not answer Question 2"</formula>
    </cfRule>
    <cfRule type="expression" dxfId="7" priority="9">
      <formula>P11="Sponsor Certified Compliant - Documentation Required"</formula>
    </cfRule>
  </conditionalFormatting>
  <conditionalFormatting sqref="P12">
    <cfRule type="expression" dxfId="6" priority="6">
      <formula>P12="Do not answer Question 2"</formula>
    </cfRule>
    <cfRule type="expression" dxfId="5" priority="7">
      <formula>P12="Sponsor Certified Compliant - Documentation Required"</formula>
    </cfRule>
  </conditionalFormatting>
  <conditionalFormatting sqref="P13">
    <cfRule type="expression" dxfId="4" priority="4">
      <formula>P13="Do not answer Question 2"</formula>
    </cfRule>
    <cfRule type="expression" dxfId="3" priority="5">
      <formula>P13="Sponsor Certified Compliant - Documentation Required"</formula>
    </cfRule>
  </conditionalFormatting>
  <conditionalFormatting sqref="P20">
    <cfRule type="expression" dxfId="2" priority="1">
      <formula>#REF!="Sponsor Certified Not Applicable"</formula>
    </cfRule>
    <cfRule type="expression" dxfId="1" priority="2">
      <formula>#REF!="Sponsor Certified Not Compliant"</formula>
    </cfRule>
    <cfRule type="expression" dxfId="0" priority="3">
      <formula>#REF!="Sponsor Certified Compliant - Documentation Required"</formula>
    </cfRule>
  </conditionalFormatting>
  <dataValidations count="1">
    <dataValidation allowBlank="1" showInputMessage="1" showErrorMessage="1" error="Please respond to the question in the previous column using the drop down selection._x000a_" promptTitle="Select One" sqref="P21 O7:O21 P7:P19 O23:O28 P23:P24" xr:uid="{00000000-0002-0000-0000-000000000000}"/>
  </dataValidations>
  <printOptions headings="1" gridLines="1"/>
  <pageMargins left="0.5" right="0.5" top="0.75" bottom="0.75" header="0.3" footer="0.3"/>
  <pageSetup paperSize="3" scale="59" fitToHeight="0" orientation="landscape" r:id="rId1"/>
  <headerFooter>
    <oddHeader>&amp;C2021-2022 List of All Applicable Laws and Rules for Community School Sponsors</oddHeader>
    <oddFooter>Page &amp;P of &amp;N</oddFooter>
  </headerFooter>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1000000}">
          <x14:formula1>
            <xm:f>'List Tab'!$E$2:$E$4</xm:f>
          </x14:formula1>
          <xm:sqref>R7:R29</xm:sqref>
        </x14:dataValidation>
        <x14:dataValidation type="list" allowBlank="1" showDropDown="1" showInputMessage="1" showErrorMessage="1" xr:uid="{00000000-0002-0000-0000-000002000000}">
          <x14:formula1>
            <xm:f>'List Tab'!$I$2:$I$46</xm:f>
          </x14:formula1>
          <xm:sqref>I2:I3</xm:sqref>
        </x14:dataValidation>
        <x14:dataValidation type="list" allowBlank="1" showInputMessage="1" showErrorMessage="1" xr:uid="{00000000-0002-0000-0000-000003000000}">
          <x14:formula1>
            <xm:f>'List Tab'!$C$2:$C$3</xm:f>
          </x14:formula1>
          <xm:sqref>Q7:Q29</xm:sqref>
        </x14:dataValidation>
        <x14:dataValidation type="list" allowBlank="1" showInputMessage="1" showErrorMessage="1" xr:uid="{00000000-0002-0000-0000-000004000000}">
          <x14:formula1>
            <xm:f>'List Tab'!$A$1:$A$2</xm:f>
          </x14:formula1>
          <xm:sqref>N7:N29 L7:L29 P25:P29</xm:sqref>
        </x14:dataValidation>
        <x14:dataValidation type="list" allowBlank="1" showInputMessage="1" showErrorMessage="1" xr:uid="{00000000-0002-0000-0000-000005000000}">
          <x14:formula1>
            <xm:f>'List Tab'!$G$2:$G$15</xm:f>
          </x14:formula1>
          <xm:sqref>S7:S29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3"/>
  <sheetViews>
    <sheetView workbookViewId="0">
      <selection activeCell="C12" sqref="C12"/>
    </sheetView>
  </sheetViews>
  <sheetFormatPr defaultColWidth="9.140625" defaultRowHeight="15"/>
  <cols>
    <col min="1" max="1" width="12.85546875" style="2" customWidth="1"/>
    <col min="2" max="2" width="10" style="2" customWidth="1"/>
    <col min="3" max="3" width="58" style="2" customWidth="1"/>
    <col min="4" max="4" width="16.85546875" style="2" customWidth="1"/>
    <col min="5" max="5" width="13.28515625" style="2" customWidth="1"/>
    <col min="6" max="6" width="47.7109375" style="2" customWidth="1"/>
    <col min="7" max="16384" width="9.140625" style="2"/>
  </cols>
  <sheetData>
    <row r="1" spans="1:6" ht="45">
      <c r="A1" s="6" t="s">
        <v>188</v>
      </c>
      <c r="B1" s="6" t="s">
        <v>4</v>
      </c>
      <c r="C1" s="6" t="s">
        <v>189</v>
      </c>
      <c r="D1" s="6" t="s">
        <v>20</v>
      </c>
      <c r="E1" s="6" t="s">
        <v>190</v>
      </c>
      <c r="F1" s="6" t="s">
        <v>22</v>
      </c>
    </row>
    <row r="2" spans="1:6">
      <c r="A2" s="24">
        <f>'Sponsor Compliance'!$I$2</f>
        <v>0</v>
      </c>
      <c r="B2" s="2" t="str">
        <f>'Sponsor Compliance'!A7</f>
        <v>S-101</v>
      </c>
      <c r="C2" s="2" t="str">
        <f>'Sponsor Compliance'!O7</f>
        <v/>
      </c>
      <c r="D2" s="2">
        <f>'Sponsor Compliance'!Q7</f>
        <v>0</v>
      </c>
      <c r="E2" s="2">
        <f>'Sponsor Compliance'!R7</f>
        <v>0</v>
      </c>
      <c r="F2" s="2">
        <f>'Sponsor Compliance'!S7</f>
        <v>0</v>
      </c>
    </row>
    <row r="3" spans="1:6">
      <c r="A3" s="24">
        <f>'Sponsor Compliance'!$I$2</f>
        <v>0</v>
      </c>
      <c r="B3" s="2" t="str">
        <f>'Sponsor Compliance'!A8</f>
        <v>S-102</v>
      </c>
      <c r="C3" s="2" t="str">
        <f>'Sponsor Compliance'!O8</f>
        <v/>
      </c>
      <c r="D3" s="2">
        <f>'Sponsor Compliance'!Q8</f>
        <v>0</v>
      </c>
      <c r="E3" s="2">
        <f>'Sponsor Compliance'!R8</f>
        <v>0</v>
      </c>
      <c r="F3" s="2">
        <f>'Sponsor Compliance'!S8</f>
        <v>0</v>
      </c>
    </row>
    <row r="4" spans="1:6">
      <c r="A4" s="24">
        <f>'Sponsor Compliance'!$I$2</f>
        <v>0</v>
      </c>
      <c r="B4" s="2" t="str">
        <f>'Sponsor Compliance'!A9</f>
        <v>S-501</v>
      </c>
      <c r="C4" s="2" t="str">
        <f>'Sponsor Compliance'!O9</f>
        <v/>
      </c>
      <c r="D4" s="2">
        <f>'Sponsor Compliance'!Q9</f>
        <v>0</v>
      </c>
      <c r="E4" s="2">
        <f>'Sponsor Compliance'!R9</f>
        <v>0</v>
      </c>
      <c r="F4" s="2">
        <f>'Sponsor Compliance'!S9</f>
        <v>0</v>
      </c>
    </row>
    <row r="5" spans="1:6">
      <c r="A5" s="24">
        <f>'Sponsor Compliance'!$I$2</f>
        <v>0</v>
      </c>
      <c r="B5" s="2" t="str">
        <f>'Sponsor Compliance'!A10</f>
        <v>S-502</v>
      </c>
      <c r="C5" s="2" t="str">
        <f>'Sponsor Compliance'!O10</f>
        <v/>
      </c>
      <c r="D5" s="2">
        <f>'Sponsor Compliance'!Q10</f>
        <v>0</v>
      </c>
      <c r="E5" s="2">
        <f>'Sponsor Compliance'!R10</f>
        <v>0</v>
      </c>
      <c r="F5" s="2">
        <f>'Sponsor Compliance'!S10</f>
        <v>0</v>
      </c>
    </row>
    <row r="6" spans="1:6">
      <c r="A6" s="24">
        <f>'Sponsor Compliance'!$I$2</f>
        <v>0</v>
      </c>
      <c r="B6" s="2" t="str">
        <f>'Sponsor Compliance'!A11</f>
        <v>S-503</v>
      </c>
      <c r="C6" s="2" t="str">
        <f>'Sponsor Compliance'!O11</f>
        <v/>
      </c>
      <c r="D6" s="2">
        <f>'Sponsor Compliance'!Q11</f>
        <v>0</v>
      </c>
      <c r="E6" s="2">
        <f>'Sponsor Compliance'!R11</f>
        <v>0</v>
      </c>
      <c r="F6" s="2">
        <f>'Sponsor Compliance'!S11</f>
        <v>0</v>
      </c>
    </row>
    <row r="7" spans="1:6">
      <c r="A7" s="24">
        <f>'Sponsor Compliance'!$I$2</f>
        <v>0</v>
      </c>
      <c r="B7" s="2" t="str">
        <f>'Sponsor Compliance'!A12</f>
        <v>S-601</v>
      </c>
      <c r="C7" s="2" t="str">
        <f>'Sponsor Compliance'!O12</f>
        <v/>
      </c>
      <c r="D7" s="2">
        <f>'Sponsor Compliance'!Q12</f>
        <v>0</v>
      </c>
      <c r="E7" s="2">
        <f>'Sponsor Compliance'!R12</f>
        <v>0</v>
      </c>
      <c r="F7" s="2">
        <f>'Sponsor Compliance'!S12</f>
        <v>0</v>
      </c>
    </row>
    <row r="8" spans="1:6">
      <c r="A8" s="24">
        <f>'Sponsor Compliance'!$I$2</f>
        <v>0</v>
      </c>
      <c r="B8" s="2" t="str">
        <f>'Sponsor Compliance'!A13</f>
        <v>S-602</v>
      </c>
      <c r="C8" s="2" t="str">
        <f>'Sponsor Compliance'!O13</f>
        <v/>
      </c>
      <c r="D8" s="2">
        <f>'Sponsor Compliance'!Q13</f>
        <v>0</v>
      </c>
      <c r="E8" s="2">
        <f>'Sponsor Compliance'!R13</f>
        <v>0</v>
      </c>
      <c r="F8" s="2">
        <f>'Sponsor Compliance'!S13</f>
        <v>0</v>
      </c>
    </row>
    <row r="9" spans="1:6">
      <c r="A9" s="24">
        <f>'Sponsor Compliance'!$I$2</f>
        <v>0</v>
      </c>
      <c r="B9" s="2" t="str">
        <f>'Sponsor Compliance'!A14</f>
        <v>S-603</v>
      </c>
      <c r="C9" s="2" t="str">
        <f>'Sponsor Compliance'!O14</f>
        <v/>
      </c>
      <c r="D9" s="2">
        <f>'Sponsor Compliance'!Q14</f>
        <v>0</v>
      </c>
      <c r="E9" s="2">
        <f>'Sponsor Compliance'!R14</f>
        <v>0</v>
      </c>
      <c r="F9" s="2">
        <f>'Sponsor Compliance'!S14</f>
        <v>0</v>
      </c>
    </row>
    <row r="10" spans="1:6">
      <c r="A10" s="24">
        <f>'Sponsor Compliance'!$I$2</f>
        <v>0</v>
      </c>
      <c r="B10" s="2" t="str">
        <f>'Sponsor Compliance'!A15</f>
        <v>S-604</v>
      </c>
      <c r="C10" s="2" t="str">
        <f>'Sponsor Compliance'!O15</f>
        <v/>
      </c>
      <c r="D10" s="2">
        <f>'Sponsor Compliance'!Q15</f>
        <v>0</v>
      </c>
      <c r="E10" s="2">
        <f>'Sponsor Compliance'!R15</f>
        <v>0</v>
      </c>
      <c r="F10" s="2">
        <f>'Sponsor Compliance'!S15</f>
        <v>0</v>
      </c>
    </row>
    <row r="11" spans="1:6">
      <c r="A11" s="24">
        <f>'Sponsor Compliance'!$I$2</f>
        <v>0</v>
      </c>
      <c r="B11" s="2" t="str">
        <f>'Sponsor Compliance'!A16</f>
        <v>S-605</v>
      </c>
      <c r="C11" s="2" t="str">
        <f>'Sponsor Compliance'!O16</f>
        <v/>
      </c>
      <c r="D11" s="2">
        <f>'Sponsor Compliance'!Q16</f>
        <v>0</v>
      </c>
      <c r="E11" s="2">
        <f>'Sponsor Compliance'!R16</f>
        <v>0</v>
      </c>
      <c r="F11" s="2">
        <f>'Sponsor Compliance'!S16</f>
        <v>0</v>
      </c>
    </row>
    <row r="12" spans="1:6">
      <c r="A12" s="24">
        <f>'Sponsor Compliance'!$I$2</f>
        <v>0</v>
      </c>
      <c r="B12" s="2" t="str">
        <f>'Sponsor Compliance'!A18</f>
        <v>S-607</v>
      </c>
      <c r="C12" s="2" t="str">
        <f>'Sponsor Compliance'!O18</f>
        <v/>
      </c>
      <c r="D12" s="2">
        <f>'Sponsor Compliance'!Q18</f>
        <v>0</v>
      </c>
      <c r="E12" s="2">
        <f>'Sponsor Compliance'!R18</f>
        <v>0</v>
      </c>
      <c r="F12" s="2">
        <f>'Sponsor Compliance'!S18</f>
        <v>0</v>
      </c>
    </row>
    <row r="13" spans="1:6">
      <c r="A13" s="24">
        <f>'Sponsor Compliance'!$I$2</f>
        <v>0</v>
      </c>
      <c r="B13" s="2" t="str">
        <f>'Sponsor Compliance'!A19</f>
        <v>S-608</v>
      </c>
      <c r="C13" s="2" t="str">
        <f>'Sponsor Compliance'!O19</f>
        <v/>
      </c>
      <c r="D13" s="2">
        <f>'Sponsor Compliance'!Q19</f>
        <v>0</v>
      </c>
      <c r="E13" s="2">
        <f>'Sponsor Compliance'!R19</f>
        <v>0</v>
      </c>
      <c r="F13" s="2">
        <f>'Sponsor Compliance'!S19</f>
        <v>0</v>
      </c>
    </row>
    <row r="14" spans="1:6">
      <c r="A14" s="24">
        <f>'Sponsor Compliance'!$I$2</f>
        <v>0</v>
      </c>
      <c r="B14" s="2" t="str">
        <f>'Sponsor Compliance'!A20</f>
        <v>S-609</v>
      </c>
      <c r="C14" s="2" t="str">
        <f>'Sponsor Compliance'!O20</f>
        <v/>
      </c>
      <c r="D14" s="2">
        <f>'Sponsor Compliance'!Q20</f>
        <v>0</v>
      </c>
      <c r="E14" s="2">
        <f>'Sponsor Compliance'!R20</f>
        <v>0</v>
      </c>
      <c r="F14" s="2">
        <f>'Sponsor Compliance'!S20</f>
        <v>0</v>
      </c>
    </row>
    <row r="15" spans="1:6">
      <c r="A15" s="24">
        <f>'Sponsor Compliance'!$I$2</f>
        <v>0</v>
      </c>
      <c r="B15" s="2" t="str">
        <f>'Sponsor Compliance'!A21</f>
        <v>S-610</v>
      </c>
      <c r="C15" s="2" t="str">
        <f>'Sponsor Compliance'!O21</f>
        <v/>
      </c>
      <c r="D15" s="2">
        <f>'Sponsor Compliance'!Q21</f>
        <v>0</v>
      </c>
      <c r="E15" s="2">
        <f>'Sponsor Compliance'!R21</f>
        <v>0</v>
      </c>
      <c r="F15" s="2">
        <f>'Sponsor Compliance'!S21</f>
        <v>0</v>
      </c>
    </row>
    <row r="16" spans="1:6">
      <c r="A16" s="24">
        <f>'Sponsor Compliance'!$I$2</f>
        <v>0</v>
      </c>
      <c r="B16" s="2" t="str">
        <f>'Sponsor Compliance'!A22</f>
        <v>S-611</v>
      </c>
      <c r="C16" s="2" t="str">
        <f>'Sponsor Compliance'!O22</f>
        <v/>
      </c>
      <c r="D16" s="2">
        <f>'Sponsor Compliance'!Q22</f>
        <v>0</v>
      </c>
      <c r="E16" s="2">
        <f>'Sponsor Compliance'!R22</f>
        <v>0</v>
      </c>
      <c r="F16" s="2">
        <f>'Sponsor Compliance'!S22</f>
        <v>0</v>
      </c>
    </row>
    <row r="17" spans="1:6">
      <c r="A17" s="24">
        <f>'Sponsor Compliance'!$I$2</f>
        <v>0</v>
      </c>
      <c r="B17" s="2" t="str">
        <f>'Sponsor Compliance'!A23</f>
        <v>S-612</v>
      </c>
      <c r="C17" s="2" t="str">
        <f>'Sponsor Compliance'!O23</f>
        <v/>
      </c>
      <c r="D17" s="2">
        <f>'Sponsor Compliance'!Q23</f>
        <v>0</v>
      </c>
      <c r="E17" s="2">
        <f>'Sponsor Compliance'!R23</f>
        <v>0</v>
      </c>
      <c r="F17" s="2">
        <f>'Sponsor Compliance'!S23</f>
        <v>0</v>
      </c>
    </row>
    <row r="18" spans="1:6">
      <c r="A18" s="24">
        <f>'Sponsor Compliance'!$I$2</f>
        <v>0</v>
      </c>
      <c r="B18" s="2" t="str">
        <f>'Sponsor Compliance'!A24</f>
        <v>S-613</v>
      </c>
      <c r="C18" s="2" t="str">
        <f>'Sponsor Compliance'!O24</f>
        <v/>
      </c>
      <c r="D18" s="2">
        <f>'Sponsor Compliance'!Q24</f>
        <v>0</v>
      </c>
      <c r="E18" s="2">
        <f>'Sponsor Compliance'!R24</f>
        <v>0</v>
      </c>
      <c r="F18" s="2">
        <f>'Sponsor Compliance'!S24</f>
        <v>0</v>
      </c>
    </row>
    <row r="19" spans="1:6">
      <c r="A19" s="24">
        <f>'Sponsor Compliance'!$I$2</f>
        <v>0</v>
      </c>
      <c r="B19" s="2" t="str">
        <f>'Sponsor Compliance'!A25</f>
        <v>S-614</v>
      </c>
      <c r="C19" s="2" t="str">
        <f>'Sponsor Compliance'!O25</f>
        <v/>
      </c>
      <c r="D19" s="2">
        <f>'Sponsor Compliance'!Q25</f>
        <v>0</v>
      </c>
      <c r="E19" s="2">
        <f>'Sponsor Compliance'!R25</f>
        <v>0</v>
      </c>
      <c r="F19" s="2">
        <f>'Sponsor Compliance'!S25</f>
        <v>0</v>
      </c>
    </row>
    <row r="20" spans="1:6">
      <c r="A20" s="24">
        <f>'Sponsor Compliance'!$I$2</f>
        <v>0</v>
      </c>
      <c r="B20" s="2" t="str">
        <f>'Sponsor Compliance'!A26</f>
        <v>S-615</v>
      </c>
      <c r="C20" s="2" t="str">
        <f>'Sponsor Compliance'!O26</f>
        <v/>
      </c>
      <c r="D20" s="2">
        <f>'Sponsor Compliance'!Q26</f>
        <v>0</v>
      </c>
      <c r="E20" s="2">
        <f>'Sponsor Compliance'!R26</f>
        <v>0</v>
      </c>
      <c r="F20" s="2">
        <f>'Sponsor Compliance'!S26</f>
        <v>0</v>
      </c>
    </row>
    <row r="21" spans="1:6">
      <c r="A21" s="24">
        <f>'Sponsor Compliance'!$I$2</f>
        <v>0</v>
      </c>
      <c r="B21" s="2" t="str">
        <f>'Sponsor Compliance'!A27</f>
        <v>S-616</v>
      </c>
      <c r="C21" s="2" t="str">
        <f>'Sponsor Compliance'!O27</f>
        <v/>
      </c>
      <c r="D21" s="2">
        <f>'Sponsor Compliance'!Q27</f>
        <v>0</v>
      </c>
      <c r="E21" s="2">
        <f>'Sponsor Compliance'!R27</f>
        <v>0</v>
      </c>
      <c r="F21" s="2">
        <f>'Sponsor Compliance'!S27</f>
        <v>0</v>
      </c>
    </row>
    <row r="22" spans="1:6">
      <c r="A22" s="24">
        <f>'Sponsor Compliance'!$I$2</f>
        <v>0</v>
      </c>
      <c r="B22" s="2" t="str">
        <f>'Sponsor Compliance'!A28</f>
        <v>S-617</v>
      </c>
      <c r="C22" s="2" t="str">
        <f>'Sponsor Compliance'!O28</f>
        <v/>
      </c>
      <c r="D22" s="2">
        <f>'Sponsor Compliance'!Q28</f>
        <v>0</v>
      </c>
      <c r="E22" s="2">
        <f>'Sponsor Compliance'!R28</f>
        <v>0</v>
      </c>
      <c r="F22" s="2">
        <f>'Sponsor Compliance'!S28</f>
        <v>0</v>
      </c>
    </row>
    <row r="23" spans="1:6">
      <c r="A23" s="24">
        <f>'Sponsor Compliance'!$I$2</f>
        <v>0</v>
      </c>
      <c r="B23" s="2" t="str">
        <f>'Sponsor Compliance'!A29</f>
        <v>S-618</v>
      </c>
      <c r="C23" s="2" t="str">
        <f>'Sponsor Compliance'!O29</f>
        <v/>
      </c>
      <c r="D23" s="2">
        <f>'Sponsor Compliance'!Q29</f>
        <v>0</v>
      </c>
      <c r="E23" s="2">
        <f>'Sponsor Compliance'!R29</f>
        <v>0</v>
      </c>
      <c r="F23" s="2">
        <f>'Sponsor Compliance'!S29</f>
        <v>0</v>
      </c>
    </row>
  </sheetData>
  <sheetProtection algorithmName="SHA-512" hashValue="lN6JbGKZaq5aWR+GI9i68g9anJZDWjQn7/mgr59IUOP8M6daph/TXp61g4XqKX95B0NTW1lAw0v3fUsTCikN/A==" saltValue="r/HDWJyZ60h6q2Zy2imm8A==" spinCount="100000" sheet="1" objects="1" scenarios="1" selectLockedCells="1" selectUn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6"/>
  <sheetViews>
    <sheetView workbookViewId="0">
      <selection activeCell="G10" sqref="G10"/>
    </sheetView>
  </sheetViews>
  <sheetFormatPr defaultColWidth="9.140625" defaultRowHeight="15"/>
  <cols>
    <col min="1" max="2" width="9.140625" style="2"/>
    <col min="3" max="3" width="24.5703125" style="2" bestFit="1" customWidth="1"/>
    <col min="4" max="4" width="9.140625" style="2"/>
    <col min="5" max="5" width="20.28515625" style="2" customWidth="1"/>
    <col min="6" max="6" width="9.140625" style="2"/>
    <col min="7" max="7" width="60.28515625" style="2" bestFit="1" customWidth="1"/>
    <col min="8" max="8" width="9.140625" style="2"/>
    <col min="9" max="9" width="11.140625" style="2" customWidth="1"/>
    <col min="10" max="10" width="38.7109375" style="2" bestFit="1" customWidth="1"/>
    <col min="11" max="16384" width="9.140625" style="2"/>
  </cols>
  <sheetData>
    <row r="1" spans="1:10" s="7" customFormat="1">
      <c r="A1" s="2" t="s">
        <v>191</v>
      </c>
      <c r="B1" s="2"/>
      <c r="C1" s="7" t="s">
        <v>192</v>
      </c>
      <c r="E1" s="7" t="s">
        <v>193</v>
      </c>
      <c r="G1" s="7" t="s">
        <v>194</v>
      </c>
      <c r="I1" s="7" t="s">
        <v>195</v>
      </c>
      <c r="J1" s="7" t="s">
        <v>196</v>
      </c>
    </row>
    <row r="2" spans="1:10">
      <c r="A2" s="2" t="s">
        <v>197</v>
      </c>
      <c r="C2" s="10" t="s">
        <v>198</v>
      </c>
      <c r="E2" s="10" t="s">
        <v>199</v>
      </c>
      <c r="G2" t="s">
        <v>200</v>
      </c>
      <c r="I2" s="9" t="s">
        <v>201</v>
      </c>
      <c r="J2" s="8" t="s">
        <v>202</v>
      </c>
    </row>
    <row r="3" spans="1:10">
      <c r="C3" s="10" t="s">
        <v>203</v>
      </c>
      <c r="E3" s="10" t="s">
        <v>204</v>
      </c>
      <c r="G3" t="s">
        <v>205</v>
      </c>
      <c r="I3" s="8" t="s">
        <v>206</v>
      </c>
      <c r="J3" s="8" t="s">
        <v>207</v>
      </c>
    </row>
    <row r="4" spans="1:10">
      <c r="E4" s="10" t="s">
        <v>208</v>
      </c>
      <c r="G4" t="s">
        <v>209</v>
      </c>
      <c r="I4" s="8" t="s">
        <v>210</v>
      </c>
      <c r="J4" s="8" t="s">
        <v>211</v>
      </c>
    </row>
    <row r="5" spans="1:10">
      <c r="G5" t="s">
        <v>212</v>
      </c>
      <c r="I5" s="8" t="s">
        <v>213</v>
      </c>
      <c r="J5" s="8" t="s">
        <v>214</v>
      </c>
    </row>
    <row r="6" spans="1:10">
      <c r="G6" t="s">
        <v>215</v>
      </c>
      <c r="I6" s="8" t="s">
        <v>216</v>
      </c>
      <c r="J6" s="8" t="s">
        <v>217</v>
      </c>
    </row>
    <row r="7" spans="1:10">
      <c r="G7" t="s">
        <v>218</v>
      </c>
      <c r="I7" s="8" t="s">
        <v>219</v>
      </c>
      <c r="J7" s="8" t="s">
        <v>220</v>
      </c>
    </row>
    <row r="8" spans="1:10">
      <c r="G8" t="s">
        <v>221</v>
      </c>
      <c r="I8" s="8" t="s">
        <v>222</v>
      </c>
      <c r="J8" s="8" t="s">
        <v>223</v>
      </c>
    </row>
    <row r="9" spans="1:10">
      <c r="G9" t="s">
        <v>224</v>
      </c>
      <c r="I9" s="8" t="s">
        <v>225</v>
      </c>
      <c r="J9" s="8" t="s">
        <v>226</v>
      </c>
    </row>
    <row r="10" spans="1:10">
      <c r="G10" t="s">
        <v>227</v>
      </c>
      <c r="I10" s="8" t="s">
        <v>228</v>
      </c>
      <c r="J10" s="8" t="s">
        <v>229</v>
      </c>
    </row>
    <row r="11" spans="1:10">
      <c r="G11" t="s">
        <v>230</v>
      </c>
      <c r="I11" s="8" t="s">
        <v>231</v>
      </c>
      <c r="J11" s="8" t="s">
        <v>232</v>
      </c>
    </row>
    <row r="12" spans="1:10">
      <c r="G12" t="s">
        <v>233</v>
      </c>
      <c r="I12" s="8" t="s">
        <v>234</v>
      </c>
      <c r="J12" s="8" t="s">
        <v>235</v>
      </c>
    </row>
    <row r="13" spans="1:10">
      <c r="G13" t="s">
        <v>236</v>
      </c>
      <c r="I13" s="8" t="s">
        <v>237</v>
      </c>
      <c r="J13" s="8" t="s">
        <v>238</v>
      </c>
    </row>
    <row r="14" spans="1:10">
      <c r="G14" t="s">
        <v>239</v>
      </c>
      <c r="I14" s="8" t="s">
        <v>240</v>
      </c>
      <c r="J14" s="8" t="s">
        <v>241</v>
      </c>
    </row>
    <row r="15" spans="1:10">
      <c r="G15" t="s">
        <v>242</v>
      </c>
      <c r="I15" s="8" t="s">
        <v>243</v>
      </c>
      <c r="J15" s="8" t="s">
        <v>244</v>
      </c>
    </row>
    <row r="16" spans="1:10">
      <c r="G16" s="25"/>
      <c r="I16" s="8" t="s">
        <v>245</v>
      </c>
      <c r="J16" s="8" t="s">
        <v>246</v>
      </c>
    </row>
    <row r="17" spans="7:10">
      <c r="G17" s="25"/>
      <c r="I17" s="8" t="s">
        <v>247</v>
      </c>
      <c r="J17" s="8" t="s">
        <v>248</v>
      </c>
    </row>
    <row r="18" spans="7:10">
      <c r="G18" s="25"/>
      <c r="I18" s="8" t="s">
        <v>249</v>
      </c>
      <c r="J18" s="8" t="s">
        <v>250</v>
      </c>
    </row>
    <row r="19" spans="7:10">
      <c r="I19" s="8" t="s">
        <v>251</v>
      </c>
      <c r="J19" s="8" t="s">
        <v>252</v>
      </c>
    </row>
    <row r="20" spans="7:10">
      <c r="I20" s="8" t="s">
        <v>253</v>
      </c>
      <c r="J20" s="8" t="s">
        <v>254</v>
      </c>
    </row>
    <row r="21" spans="7:10">
      <c r="G21" s="25"/>
      <c r="I21" s="8" t="s">
        <v>255</v>
      </c>
      <c r="J21" s="8" t="s">
        <v>256</v>
      </c>
    </row>
    <row r="22" spans="7:10">
      <c r="I22" s="8" t="s">
        <v>257</v>
      </c>
      <c r="J22" s="8" t="s">
        <v>258</v>
      </c>
    </row>
    <row r="23" spans="7:10">
      <c r="I23" s="8" t="s">
        <v>259</v>
      </c>
      <c r="J23" s="8" t="s">
        <v>260</v>
      </c>
    </row>
    <row r="24" spans="7:10">
      <c r="I24" s="8" t="s">
        <v>261</v>
      </c>
      <c r="J24" s="8" t="s">
        <v>262</v>
      </c>
    </row>
    <row r="25" spans="7:10">
      <c r="I25" s="8" t="s">
        <v>263</v>
      </c>
      <c r="J25" s="8" t="s">
        <v>264</v>
      </c>
    </row>
    <row r="26" spans="7:10">
      <c r="I26" s="8" t="s">
        <v>265</v>
      </c>
      <c r="J26" s="8" t="s">
        <v>266</v>
      </c>
    </row>
    <row r="27" spans="7:10">
      <c r="I27" s="8" t="s">
        <v>267</v>
      </c>
      <c r="J27" s="8" t="s">
        <v>268</v>
      </c>
    </row>
    <row r="28" spans="7:10">
      <c r="I28" s="8" t="s">
        <v>269</v>
      </c>
      <c r="J28" s="8" t="s">
        <v>270</v>
      </c>
    </row>
    <row r="29" spans="7:10">
      <c r="I29" s="8"/>
      <c r="J29" s="8"/>
    </row>
    <row r="30" spans="7:10">
      <c r="I30" s="9"/>
      <c r="J30" s="8"/>
    </row>
    <row r="31" spans="7:10">
      <c r="I31" s="8"/>
      <c r="J31" s="8"/>
    </row>
    <row r="32" spans="7:10">
      <c r="I32" s="8"/>
      <c r="J32" s="8"/>
    </row>
    <row r="33" spans="9:10">
      <c r="I33" s="8"/>
      <c r="J33" s="8"/>
    </row>
    <row r="34" spans="9:10">
      <c r="I34" s="8"/>
      <c r="J34" s="8"/>
    </row>
    <row r="35" spans="9:10">
      <c r="I35" s="8"/>
      <c r="J35" s="8"/>
    </row>
    <row r="36" spans="9:10">
      <c r="I36" s="9"/>
      <c r="J36" s="8"/>
    </row>
    <row r="37" spans="9:10">
      <c r="I37" s="8"/>
      <c r="J37" s="8"/>
    </row>
    <row r="38" spans="9:10">
      <c r="I38" s="8"/>
      <c r="J38" s="8"/>
    </row>
    <row r="39" spans="9:10">
      <c r="I39" s="8"/>
      <c r="J39" s="8"/>
    </row>
    <row r="40" spans="9:10">
      <c r="I40" s="8"/>
      <c r="J40" s="8"/>
    </row>
    <row r="41" spans="9:10">
      <c r="I41" s="8"/>
      <c r="J41" s="8"/>
    </row>
    <row r="42" spans="9:10">
      <c r="I42" s="8"/>
      <c r="J42" s="8"/>
    </row>
    <row r="43" spans="9:10">
      <c r="I43" s="8"/>
      <c r="J43" s="8"/>
    </row>
    <row r="44" spans="9:10">
      <c r="I44" s="8"/>
      <c r="J44" s="8"/>
    </row>
    <row r="45" spans="9:10">
      <c r="I45" s="8"/>
      <c r="J45" s="8"/>
    </row>
    <row r="46" spans="9:10">
      <c r="I46" s="8"/>
      <c r="J46" s="8"/>
    </row>
  </sheetData>
  <sheetProtection algorithmName="SHA-512" hashValue="W8deOK3JgaDZS6dFL5W0Q2Ehi6Le6a6q958ChzOxEHODCoHpVlTKw3UWXsJbNOPoPf7p7Ide27F7tvFChDZraQ==" saltValue="0u9QxAmU5vUBfEi424bVjA==" spinCount="100000" sheet="1" objects="1" scenarios="1"/>
  <sortState xmlns:xlrd2="http://schemas.microsoft.com/office/spreadsheetml/2017/richdata2" ref="I2:J43">
    <sortCondition ref="I2:I43"/>
  </sortSt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ab265a8d-0461-4cf6-a11e-f53dfccd5f1c">
      <UserInfo>
        <DisplayName>Cherry, Stacy</DisplayName>
        <AccountId>20</AccountId>
        <AccountType/>
      </UserInfo>
    </SharedWithUsers>
    <No_x002e_ xmlns="1c9a6e4b-d2b8-489f-8a54-601785611b76" xsi:nil="true"/>
    <lcf76f155ced4ddcb4097134ff3c332f xmlns="1c9a6e4b-d2b8-489f-8a54-601785611b76">
      <Terms xmlns="http://schemas.microsoft.com/office/infopath/2007/PartnerControls"/>
    </lcf76f155ced4ddcb4097134ff3c332f>
    <TaxCatchAll xmlns="06a0b0f5-ab3f-4382-8730-459fb424e42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A7B711B632ECE44A0AFA87066511B77" ma:contentTypeVersion="16" ma:contentTypeDescription="Create a new document." ma:contentTypeScope="" ma:versionID="16710c213f26873cb9a8af9f921f41ba">
  <xsd:schema xmlns:xsd="http://www.w3.org/2001/XMLSchema" xmlns:xs="http://www.w3.org/2001/XMLSchema" xmlns:p="http://schemas.microsoft.com/office/2006/metadata/properties" xmlns:ns2="1c9a6e4b-d2b8-489f-8a54-601785611b76" xmlns:ns3="ab265a8d-0461-4cf6-a11e-f53dfccd5f1c" xmlns:ns4="06a0b0f5-ab3f-4382-8730-459fb424e421" targetNamespace="http://schemas.microsoft.com/office/2006/metadata/properties" ma:root="true" ma:fieldsID="da2b9eaa177bf02e3d94afe5695a51c8" ns2:_="" ns3:_="" ns4:_="">
    <xsd:import namespace="1c9a6e4b-d2b8-489f-8a54-601785611b76"/>
    <xsd:import namespace="ab265a8d-0461-4cf6-a11e-f53dfccd5f1c"/>
    <xsd:import namespace="06a0b0f5-ab3f-4382-8730-459fb424e42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3:SharedWithUsers" minOccurs="0"/>
                <xsd:element ref="ns3:SharedWithDetails" minOccurs="0"/>
                <xsd:element ref="ns2:No_x002e_" minOccurs="0"/>
                <xsd:element ref="ns2:MediaServiceGenerationTime" minOccurs="0"/>
                <xsd:element ref="ns2:MediaServiceEventHashCode"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9a6e4b-d2b8-489f-8a54-601785611b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No_x002e_" ma:index="15" nillable="true" ma:displayName="No." ma:internalName="No_x002e_">
      <xsd:simpleType>
        <xsd:restriction base="dms:Number"/>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234c9c0-dc82-4bd3-8448-fd5c6ce0fb7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265a8d-0461-4cf6-a11e-f53dfccd5f1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6a0b0f5-ab3f-4382-8730-459fb424e421"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fc6e5500-69a7-44df-961c-9ff69d40727d}" ma:internalName="TaxCatchAll" ma:showField="CatchAllData" ma:web="ab265a8d-0461-4cf6-a11e-f53dfccd5f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C18DE2-72C5-40C0-A800-D748E33C902B}"/>
</file>

<file path=customXml/itemProps2.xml><?xml version="1.0" encoding="utf-8"?>
<ds:datastoreItem xmlns:ds="http://schemas.openxmlformats.org/officeDocument/2006/customXml" ds:itemID="{CEBFA93F-0ADA-41EC-92DC-9EF700E076FC}"/>
</file>

<file path=customXml/itemProps3.xml><?xml version="1.0" encoding="utf-8"?>
<ds:datastoreItem xmlns:ds="http://schemas.openxmlformats.org/officeDocument/2006/customXml" ds:itemID="{921D763C-BE14-425C-B42E-E39424E2A02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Coffey, Amber</cp:lastModifiedBy>
  <cp:revision/>
  <dcterms:created xsi:type="dcterms:W3CDTF">2016-11-08T17:13:56Z</dcterms:created>
  <dcterms:modified xsi:type="dcterms:W3CDTF">2021-11-10T15:05:44Z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uthorIds_UIVersion_2560">
    <vt:lpwstr>138</vt:lpwstr>
  </property>
  <property fmtid="{D5CDD505-2E9C-101B-9397-08002B2CF9AE}" pid="3" name="AuthorIds_UIVersion_2048">
    <vt:lpwstr>138</vt:lpwstr>
  </property>
  <property fmtid="{D5CDD505-2E9C-101B-9397-08002B2CF9AE}" pid="4" name="AuthorIds_UIVersion_3584">
    <vt:lpwstr>138</vt:lpwstr>
  </property>
  <property fmtid="{D5CDD505-2E9C-101B-9397-08002B2CF9AE}" pid="5" name="ContentTypeId">
    <vt:lpwstr>0x0101006A7B711B632ECE44A0AFA87066511B77</vt:lpwstr>
  </property>
  <property fmtid="{D5CDD505-2E9C-101B-9397-08002B2CF9AE}" pid="6" name="ComplianceAssetId">
    <vt:lpwstr/>
  </property>
  <property fmtid="{D5CDD505-2E9C-101B-9397-08002B2CF9AE}" pid="7" name="AuthorIds_UIVersion_1024">
    <vt:lpwstr>3</vt:lpwstr>
  </property>
  <property fmtid="{D5CDD505-2E9C-101B-9397-08002B2CF9AE}" pid="8" name="AuthorIds_UIVersion_1536">
    <vt:lpwstr>138</vt:lpwstr>
  </property>
</Properties>
</file>