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defaultThemeVersion="166925"/>
  <mc:AlternateContent xmlns:mc="http://schemas.openxmlformats.org/markup-compatibility/2006">
    <mc:Choice Requires="x15">
      <x15ac:absPath xmlns:x15ac="http://schemas.microsoft.com/office/spreadsheetml/2010/11/ac" url="C:\Users\10154016\Desktop\CEEGA\"/>
    </mc:Choice>
  </mc:AlternateContent>
  <xr:revisionPtr revIDLastSave="0" documentId="13_ncr:1_{57176EF6-1BDF-4589-8491-E7A0C7CCDA05}" xr6:coauthVersionLast="47" xr6:coauthVersionMax="47" xr10:uidLastSave="{00000000-0000-0000-0000-000000000000}"/>
  <bookViews>
    <workbookView xWindow="-120" yWindow="-120" windowWidth="29040" windowHeight="15840" xr2:uid="{00000000-000D-0000-FFFF-FFFF00000000}"/>
  </bookViews>
  <sheets>
    <sheet name="START HERE" sheetId="3" r:id="rId1"/>
    <sheet name="Evaluator Score" sheetId="4" r:id="rId2"/>
    <sheet name="Indicator Charts" sheetId="2" r:id="rId3"/>
  </sheets>
  <definedNames>
    <definedName name="_xlnm._FilterDatabase" localSheetId="2" hidden="1">'Indicator Charts'!$A$1:$B$31</definedName>
    <definedName name="_xlnm.Criteria" localSheetId="2">'Indicator Charts'!$N$1:$N$2</definedName>
    <definedName name="Score" localSheetId="2">'Indicator Charts'!$B$1:$B$31</definedName>
    <definedName name="Stakeholder_Name" localSheetId="2">'Indicator Charts'!$A$1:$A$31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4" l="1"/>
  <c r="E4" i="4" s="1"/>
  <c r="B5" i="4"/>
  <c r="B4" i="4" s="1"/>
  <c r="C5" i="4"/>
  <c r="C4" i="4" s="1"/>
  <c r="D5" i="4"/>
  <c r="D4" i="4" s="1"/>
  <c r="F5" i="4"/>
  <c r="F4" i="4" s="1"/>
  <c r="G5" i="4"/>
  <c r="G4" i="4" s="1"/>
  <c r="C18" i="2" l="1"/>
  <c r="C2" i="2"/>
  <c r="C30" i="2"/>
  <c r="C14" i="2"/>
  <c r="C26" i="2"/>
  <c r="C10" i="2"/>
  <c r="C22" i="2"/>
  <c r="C6" i="2"/>
  <c r="C29" i="2"/>
  <c r="C21" i="2"/>
  <c r="C13" i="2"/>
  <c r="C5" i="2"/>
  <c r="C28" i="2"/>
  <c r="C24" i="2"/>
  <c r="C20" i="2"/>
  <c r="C16" i="2"/>
  <c r="C12" i="2"/>
  <c r="C8" i="2"/>
  <c r="C4" i="2"/>
  <c r="C25" i="2"/>
  <c r="C17" i="2"/>
  <c r="C9" i="2"/>
  <c r="C31" i="2"/>
  <c r="C27" i="2"/>
  <c r="C23" i="2"/>
  <c r="C19" i="2"/>
  <c r="C15" i="2"/>
  <c r="C11" i="2"/>
  <c r="C7" i="2"/>
  <c r="C3" i="2"/>
  <c r="A22" i="2"/>
  <c r="B22" i="2" s="1"/>
  <c r="A23" i="2"/>
  <c r="B23" i="2" s="1"/>
  <c r="A24" i="2"/>
  <c r="B24" i="2" s="1"/>
  <c r="A25" i="2"/>
  <c r="B25" i="2" s="1"/>
  <c r="A26" i="2"/>
  <c r="B26" i="2" s="1"/>
  <c r="A27" i="2"/>
  <c r="B27" i="2" s="1"/>
  <c r="A28" i="2"/>
  <c r="B28" i="2" s="1"/>
  <c r="A29" i="2"/>
  <c r="B29" i="2" s="1"/>
  <c r="A30" i="2"/>
  <c r="B30" i="2" s="1"/>
  <c r="A31" i="2"/>
  <c r="B31" i="2" s="1"/>
  <c r="A2" i="2"/>
  <c r="B2" i="2" s="1"/>
  <c r="A3" i="2"/>
  <c r="B3" i="2" s="1"/>
  <c r="A4" i="2"/>
  <c r="B4" i="2" s="1"/>
  <c r="A5" i="2"/>
  <c r="B5" i="2" s="1"/>
  <c r="A6" i="2"/>
  <c r="B6" i="2" s="1"/>
  <c r="A7" i="2"/>
  <c r="B7" i="2" s="1"/>
  <c r="A8" i="2"/>
  <c r="B8" i="2" s="1"/>
  <c r="A9" i="2"/>
  <c r="B9" i="2" s="1"/>
  <c r="A10" i="2"/>
  <c r="B10" i="2" s="1"/>
  <c r="A11" i="2"/>
  <c r="B11" i="2" s="1"/>
  <c r="A12" i="2"/>
  <c r="B12" i="2" s="1"/>
  <c r="A13" i="2"/>
  <c r="B13" i="2" s="1"/>
  <c r="A14" i="2"/>
  <c r="B14" i="2" s="1"/>
  <c r="A15" i="2"/>
  <c r="B15" i="2" s="1"/>
  <c r="A16" i="2"/>
  <c r="B16" i="2" s="1"/>
  <c r="A17" i="2"/>
  <c r="B17" i="2" s="1"/>
  <c r="A18" i="2"/>
  <c r="B18" i="2" s="1"/>
  <c r="A19" i="2"/>
  <c r="B19" i="2" s="1"/>
  <c r="A20" i="2"/>
  <c r="B20" i="2" s="1"/>
  <c r="A21" i="2"/>
  <c r="B21" i="2" s="1"/>
</calcChain>
</file>

<file path=xl/sharedStrings.xml><?xml version="1.0" encoding="utf-8"?>
<sst xmlns="http://schemas.openxmlformats.org/spreadsheetml/2006/main" count="28" uniqueCount="25">
  <si>
    <t>Family and Community Engagement</t>
  </si>
  <si>
    <t>School Climate</t>
  </si>
  <si>
    <t>Diverse Staff of Excellent Educators</t>
  </si>
  <si>
    <t>Average Score</t>
  </si>
  <si>
    <t>Column1</t>
  </si>
  <si>
    <t>2</t>
  </si>
  <si>
    <t>3</t>
  </si>
  <si>
    <t>4</t>
  </si>
  <si>
    <t>5</t>
  </si>
  <si>
    <t>6</t>
  </si>
  <si>
    <t>7</t>
  </si>
  <si>
    <t>&lt;&gt;#N/A</t>
  </si>
  <si>
    <t>Average</t>
  </si>
  <si>
    <t>Note: To make sure chart is up-to-date, use CTRL+Shift+U (You must have enable macros for this work)</t>
  </si>
  <si>
    <t>Tool Explanation</t>
  </si>
  <si>
    <t>Directions</t>
  </si>
  <si>
    <t>Choose Indicator</t>
  </si>
  <si>
    <t>Evaluator Name</t>
  </si>
  <si>
    <t xml:space="preserve">This tool allows you to compare performance measures for equity indicators between evaluators and compare performance across equity indicators. Additionally, this tool helps you to visually display your data.  </t>
  </si>
  <si>
    <t>Equitable Student Access &amp; Opportunity</t>
  </si>
  <si>
    <t>Culturally Responsive Practices</t>
  </si>
  <si>
    <t>Student-Centered Learning</t>
  </si>
  <si>
    <t>Equity Component Score</t>
  </si>
  <si>
    <t>Equity Gap Analysis Administrator Tool Directions</t>
  </si>
  <si>
    <t>If you haven't already done so, make sure to enable all content, which can be done by clicking on the "Enable Content" button in the yellow bar above. If you don't see a bar, then all content has been enabled. 
In the "Evaluator Score" tab, you will add each evaluator's name and total scores from their "Summary" tab on the "Equity Gap Analysis Tool" spreadsheat. 
*Note: If you have more evaluators than rows with borders, please insert new rows above the last row in order to ensure your data is calculated correctly. 
For the "Indicator Charts" tab, please select the box with the "Choose Indicator" dropdown menu. This menu will allow you to select an indicator. Once you have chosen an indicator to view, the table below will automatically get your data, remove any errors and display it visually in the chart to the 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</si>
</sst>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theme="0" tint="-0.249977111117893"/>
      <name val="Calibri"/>
      <family val="2"/>
      <scheme val="minor"/>
    </font>
    <font>
      <b/>
      <sz val="12"/>
      <color theme="1"/>
      <name val="Calibri"/>
      <family val="2"/>
      <scheme val="minor"/>
    </font>
    <font>
      <sz val="11"/>
      <color theme="0"/>
      <name val="Calibri"/>
      <family val="2"/>
      <scheme val="minor"/>
    </font>
    <font>
      <b/>
      <sz val="12"/>
      <name val="Calibri"/>
      <family val="2"/>
      <scheme val="minor"/>
    </font>
    <font>
      <sz val="11"/>
      <name val="Calibri"/>
      <family val="2"/>
      <scheme val="minor"/>
    </font>
    <font>
      <b/>
      <sz val="11"/>
      <color theme="1"/>
      <name val="Arial"/>
      <family val="2"/>
    </font>
    <font>
      <b/>
      <i/>
      <sz val="11"/>
      <color theme="1"/>
      <name val="Arial"/>
      <family val="2"/>
    </font>
    <font>
      <i/>
      <sz val="11"/>
      <color theme="1"/>
      <name val="Arial"/>
      <family val="2"/>
    </font>
    <font>
      <sz val="11"/>
      <color theme="1"/>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FE7C7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14999847407452621"/>
        <bgColor theme="0" tint="-0.14999847407452621"/>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theme="1"/>
      </top>
      <bottom/>
      <diagonal/>
    </border>
  </borders>
  <cellStyleXfs count="2">
    <xf numFmtId="0" fontId="0" fillId="0" borderId="0"/>
    <xf numFmtId="9" fontId="10" fillId="0" borderId="0" applyFont="0" applyFill="0" applyBorder="0" applyAlignment="0" applyProtection="0"/>
  </cellStyleXfs>
  <cellXfs count="47">
    <xf numFmtId="0" fontId="0" fillId="0" borderId="0" xfId="0"/>
    <xf numFmtId="0" fontId="0" fillId="0" borderId="0" xfId="0" applyAlignment="1">
      <alignment wrapText="1"/>
    </xf>
    <xf numFmtId="0" fontId="1" fillId="0" borderId="8" xfId="0" applyFont="1" applyBorder="1" applyAlignment="1">
      <alignment horizontal="center" vertical="center" wrapText="1"/>
    </xf>
    <xf numFmtId="0" fontId="1" fillId="3" borderId="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2" fillId="2" borderId="9" xfId="0" applyFont="1" applyFill="1" applyBorder="1" applyAlignment="1">
      <alignment wrapText="1"/>
    </xf>
    <xf numFmtId="0" fontId="2" fillId="2" borderId="4" xfId="0" applyFont="1" applyFill="1" applyBorder="1" applyAlignment="1">
      <alignment horizontal="center" vertical="center" wrapText="1"/>
    </xf>
    <xf numFmtId="0" fontId="1" fillId="2" borderId="10" xfId="0" applyFont="1" applyFill="1" applyBorder="1" applyAlignment="1">
      <alignment horizontal="center"/>
    </xf>
    <xf numFmtId="0" fontId="2" fillId="2" borderId="6" xfId="0" applyFont="1" applyFill="1" applyBorder="1" applyAlignment="1">
      <alignment horizontal="center" vertical="center" wrapText="1"/>
    </xf>
    <xf numFmtId="0" fontId="1" fillId="0" borderId="1" xfId="0" applyFont="1" applyFill="1" applyBorder="1" applyAlignment="1" applyProtection="1">
      <alignment horizontal="center"/>
      <protection locked="0"/>
    </xf>
    <xf numFmtId="0" fontId="0" fillId="0" borderId="1" xfId="0" applyBorder="1" applyAlignment="1" applyProtection="1">
      <alignment wrapText="1"/>
      <protection locked="0"/>
    </xf>
    <xf numFmtId="2" fontId="0" fillId="10" borderId="10" xfId="0" applyNumberFormat="1" applyFill="1" applyBorder="1" applyAlignment="1" applyProtection="1">
      <alignment wrapText="1"/>
      <protection hidden="1"/>
    </xf>
    <xf numFmtId="0" fontId="0" fillId="0" borderId="0" xfId="0" applyFill="1"/>
    <xf numFmtId="0" fontId="0" fillId="11" borderId="0" xfId="0" applyFill="1"/>
    <xf numFmtId="0" fontId="5" fillId="0" borderId="0" xfId="0" applyFont="1" applyFill="1" applyBorder="1" applyAlignment="1" applyProtection="1">
      <alignment horizontal="center" vertical="center" wrapText="1"/>
      <protection locked="0" hidden="1"/>
    </xf>
    <xf numFmtId="0" fontId="4" fillId="0" borderId="0" xfId="0" applyFont="1" applyFill="1" applyAlignment="1" applyProtection="1">
      <alignment vertical="center" wrapText="1"/>
      <protection locked="0" hidden="1"/>
    </xf>
    <xf numFmtId="0" fontId="0" fillId="0" borderId="0" xfId="0" applyProtection="1">
      <protection locked="0" hidden="1"/>
    </xf>
    <xf numFmtId="0" fontId="4" fillId="0" borderId="0" xfId="0" applyFont="1" applyProtection="1">
      <protection locked="0" hidden="1"/>
    </xf>
    <xf numFmtId="0" fontId="6" fillId="0" borderId="0" xfId="0" applyFont="1" applyFill="1" applyBorder="1" applyProtection="1">
      <protection locked="0" hidden="1"/>
    </xf>
    <xf numFmtId="0" fontId="0" fillId="0" borderId="0" xfId="0" applyAlignment="1" applyProtection="1">
      <alignment horizontal="center" vertical="center"/>
      <protection locked="0" hidden="1"/>
    </xf>
    <xf numFmtId="0" fontId="4" fillId="0" borderId="0" xfId="0" applyFont="1" applyFill="1" applyProtection="1">
      <protection locked="0" hidden="1"/>
    </xf>
    <xf numFmtId="0" fontId="5" fillId="9" borderId="5" xfId="0" applyFont="1" applyFill="1" applyBorder="1" applyAlignment="1">
      <alignment horizontal="center" vertical="center" wrapText="1"/>
    </xf>
    <xf numFmtId="0" fontId="0" fillId="12" borderId="6" xfId="0" applyFont="1" applyFill="1" applyBorder="1" applyAlignment="1">
      <alignment horizontal="center" vertical="center"/>
    </xf>
    <xf numFmtId="0" fontId="6" fillId="9" borderId="13" xfId="0" applyFont="1" applyFill="1" applyBorder="1"/>
    <xf numFmtId="0" fontId="0" fillId="0" borderId="6" xfId="0" applyFont="1" applyBorder="1" applyAlignment="1">
      <alignment horizontal="center" vertical="center"/>
    </xf>
    <xf numFmtId="0" fontId="6" fillId="9" borderId="12" xfId="0" applyFont="1" applyFill="1" applyBorder="1"/>
    <xf numFmtId="0" fontId="0" fillId="12" borderId="12" xfId="0" applyFont="1" applyFill="1" applyBorder="1"/>
    <xf numFmtId="0" fontId="0" fillId="0" borderId="12" xfId="0" applyFont="1" applyBorder="1"/>
    <xf numFmtId="0" fontId="0" fillId="12" borderId="6" xfId="0" applyNumberFormat="1" applyFont="1" applyFill="1" applyBorder="1" applyAlignment="1">
      <alignment horizontal="center" vertical="center"/>
    </xf>
    <xf numFmtId="0" fontId="0" fillId="0" borderId="6" xfId="0" applyNumberFormat="1" applyFont="1" applyBorder="1" applyAlignment="1">
      <alignment horizontal="center" vertical="center"/>
    </xf>
    <xf numFmtId="0" fontId="0" fillId="0" borderId="9" xfId="0" applyNumberFormat="1" applyFont="1" applyBorder="1"/>
    <xf numFmtId="0" fontId="0" fillId="0" borderId="9" xfId="0" applyFont="1" applyBorder="1"/>
    <xf numFmtId="0" fontId="0" fillId="12" borderId="9" xfId="0" applyFont="1" applyFill="1" applyBorder="1"/>
    <xf numFmtId="0" fontId="0" fillId="12" borderId="9" xfId="0" applyNumberFormat="1" applyFont="1" applyFill="1" applyBorder="1"/>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9" fontId="2" fillId="2" borderId="7" xfId="1" applyFont="1" applyFill="1" applyBorder="1" applyAlignment="1" applyProtection="1">
      <alignment wrapText="1"/>
      <protection hidden="1"/>
    </xf>
    <xf numFmtId="0" fontId="7" fillId="0" borderId="0" xfId="0" applyFont="1" applyFill="1" applyAlignment="1">
      <alignment horizontal="center"/>
    </xf>
    <xf numFmtId="0" fontId="8" fillId="0" borderId="1" xfId="0" applyFont="1" applyFill="1" applyBorder="1" applyAlignment="1">
      <alignment horizontal="left"/>
    </xf>
    <xf numFmtId="0" fontId="0" fillId="0" borderId="1" xfId="0" applyFill="1" applyBorder="1" applyAlignment="1">
      <alignment horizontal="left" wrapText="1"/>
    </xf>
    <xf numFmtId="0" fontId="9" fillId="0" borderId="1" xfId="0" applyFont="1" applyFill="1" applyBorder="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cellXfs>
  <cellStyles count="2">
    <cellStyle name="Normal" xfId="0" builtinId="0"/>
    <cellStyle name="Percent" xfId="1" builtinId="5"/>
  </cellStyles>
  <dxfs count="17">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family val="2"/>
        <scheme val="minor"/>
      </font>
      <numFmt numFmtId="0" formatCode="General"/>
      <border diagonalUp="0" diagonalDown="0">
        <left/>
        <right/>
        <top style="thin">
          <color indexed="64"/>
        </top>
        <bottom/>
        <vertical/>
        <horizontal/>
      </border>
    </dxf>
    <dxf>
      <border outline="0">
        <left style="thin">
          <color indexed="64"/>
        </left>
        <top style="thin">
          <color indexed="64"/>
        </top>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ill>
        <patternFill>
          <bgColor theme="4" tint="0.39994506668294322"/>
        </patternFill>
      </fill>
    </dxf>
    <dxf>
      <fill>
        <patternFill>
          <bgColor theme="5" tint="0.39994506668294322"/>
        </patternFill>
      </fill>
    </dxf>
    <dxf>
      <fill>
        <patternFill>
          <bgColor theme="7" tint="0.39994506668294322"/>
        </patternFill>
      </fill>
    </dxf>
    <dxf>
      <fill>
        <patternFill>
          <bgColor theme="9" tint="0.39994506668294322"/>
        </patternFill>
      </fill>
    </dxf>
    <dxf>
      <fill>
        <patternFill>
          <bgColor theme="8" tint="0.39994506668294322"/>
        </patternFill>
      </fill>
    </dxf>
    <dxf>
      <fill>
        <patternFill>
          <bgColor rgb="FFFE7C72"/>
        </patternFill>
      </fill>
    </dxf>
    <dxf>
      <fill>
        <patternFill>
          <bgColor rgb="FFCF9FFF"/>
        </patternFill>
      </fill>
    </dxf>
    <dxf>
      <fill>
        <patternFill>
          <bgColor theme="7" tint="0.39994506668294322"/>
        </patternFill>
      </fill>
    </dxf>
    <dxf>
      <fill>
        <patternFill>
          <bgColor theme="4" tint="0.39994506668294322"/>
        </patternFill>
      </fill>
    </dxf>
    <dxf>
      <fill>
        <patternFill>
          <bgColor theme="8" tint="0.39994506668294322"/>
        </patternFill>
      </fill>
    </dxf>
    <dxf>
      <fill>
        <patternFill>
          <bgColor theme="9" tint="0.39994506668294322"/>
        </patternFill>
      </fill>
    </dxf>
    <dxf>
      <fill>
        <patternFill>
          <bgColor rgb="FFFE7C72"/>
        </patternFill>
      </fill>
    </dxf>
    <dxf>
      <fill>
        <patternFill>
          <bgColor theme="8" tint="0.39994506668294322"/>
        </patternFill>
      </fill>
    </dxf>
  </dxfs>
  <tableStyles count="0" defaultTableStyle="TableStyleMedium2" defaultPivotStyle="PivotStyleLight16"/>
  <colors>
    <mruColors>
      <color rgb="FFFE7C72"/>
      <color rgb="FFFEFFFF"/>
      <color rgb="FFCF9FFF"/>
      <color rgb="FFF97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'Evaluator Score'!$A$1:$G$1</c:f>
          <c:strCache>
            <c:ptCount val="7"/>
            <c:pt idx="0">
              <c:v>Equity Component Score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0512820512820513E-2"/>
          <c:y val="7.0470284237726111E-2"/>
          <c:w val="0.95897435897435901"/>
          <c:h val="0.72653490406722421"/>
        </c:manualLayout>
      </c:layout>
      <c:barChart>
        <c:barDir val="col"/>
        <c:grouping val="clustered"/>
        <c:varyColors val="0"/>
        <c:ser>
          <c:idx val="0"/>
          <c:order val="0"/>
          <c:tx>
            <c:strRef>
              <c:f>'Evaluator Score'!$B$2</c:f>
              <c:strCache>
                <c:ptCount val="1"/>
                <c:pt idx="0">
                  <c:v>Equitable Student Access &amp; Opportunity</c:v>
                </c:pt>
              </c:strCache>
            </c:strRef>
          </c:tx>
          <c:spPr>
            <a:solidFill>
              <a:srgbClr val="FE7C72"/>
            </a:solidFill>
            <a:ln>
              <a:noFill/>
            </a:ln>
            <a:effectLst/>
          </c:spPr>
          <c:invertIfNegative val="0"/>
          <c:val>
            <c:numRef>
              <c:f>'Evaluator Score'!$B$4</c:f>
              <c:numCache>
                <c:formatCode>0%</c:formatCode>
                <c:ptCount val="1"/>
                <c:pt idx="0">
                  <c:v>0</c:v>
                </c:pt>
              </c:numCache>
            </c:numRef>
          </c:val>
          <c:extLst>
            <c:ext xmlns:c16="http://schemas.microsoft.com/office/drawing/2014/chart" uri="{C3380CC4-5D6E-409C-BE32-E72D297353CC}">
              <c16:uniqueId val="{00000000-1FD5-4ED6-8F14-C6C4E07F2EE8}"/>
            </c:ext>
          </c:extLst>
        </c:ser>
        <c:ser>
          <c:idx val="1"/>
          <c:order val="1"/>
          <c:tx>
            <c:strRef>
              <c:f>'Evaluator Score'!$C$2</c:f>
              <c:strCache>
                <c:ptCount val="1"/>
                <c:pt idx="0">
                  <c:v>Culturally Responsive Practices</c:v>
                </c:pt>
              </c:strCache>
            </c:strRef>
          </c:tx>
          <c:spPr>
            <a:solidFill>
              <a:schemeClr val="accent2">
                <a:lumMod val="60000"/>
                <a:lumOff val="40000"/>
              </a:schemeClr>
            </a:solidFill>
            <a:ln>
              <a:noFill/>
            </a:ln>
            <a:effectLst/>
          </c:spPr>
          <c:invertIfNegative val="0"/>
          <c:val>
            <c:numRef>
              <c:f>'Evaluator Score'!$C$4</c:f>
              <c:numCache>
                <c:formatCode>0%</c:formatCode>
                <c:ptCount val="1"/>
                <c:pt idx="0">
                  <c:v>0</c:v>
                </c:pt>
              </c:numCache>
            </c:numRef>
          </c:val>
          <c:extLst>
            <c:ext xmlns:c16="http://schemas.microsoft.com/office/drawing/2014/chart" uri="{C3380CC4-5D6E-409C-BE32-E72D297353CC}">
              <c16:uniqueId val="{00000001-1FD5-4ED6-8F14-C6C4E07F2EE8}"/>
            </c:ext>
          </c:extLst>
        </c:ser>
        <c:ser>
          <c:idx val="2"/>
          <c:order val="2"/>
          <c:tx>
            <c:strRef>
              <c:f>'Evaluator Score'!$D$2</c:f>
              <c:strCache>
                <c:ptCount val="1"/>
                <c:pt idx="0">
                  <c:v>Student-Centered Learning</c:v>
                </c:pt>
              </c:strCache>
            </c:strRef>
          </c:tx>
          <c:spPr>
            <a:solidFill>
              <a:schemeClr val="accent6">
                <a:lumMod val="60000"/>
                <a:lumOff val="40000"/>
              </a:schemeClr>
            </a:solidFill>
            <a:ln>
              <a:noFill/>
            </a:ln>
            <a:effectLst/>
          </c:spPr>
          <c:invertIfNegative val="0"/>
          <c:val>
            <c:numRef>
              <c:f>'Evaluator Score'!$D$4</c:f>
              <c:numCache>
                <c:formatCode>0%</c:formatCode>
                <c:ptCount val="1"/>
                <c:pt idx="0">
                  <c:v>0</c:v>
                </c:pt>
              </c:numCache>
            </c:numRef>
          </c:val>
          <c:extLst>
            <c:ext xmlns:c16="http://schemas.microsoft.com/office/drawing/2014/chart" uri="{C3380CC4-5D6E-409C-BE32-E72D297353CC}">
              <c16:uniqueId val="{00000002-1FD5-4ED6-8F14-C6C4E07F2EE8}"/>
            </c:ext>
          </c:extLst>
        </c:ser>
        <c:ser>
          <c:idx val="3"/>
          <c:order val="3"/>
          <c:tx>
            <c:strRef>
              <c:f>'Evaluator Score'!$E$2</c:f>
              <c:strCache>
                <c:ptCount val="1"/>
                <c:pt idx="0">
                  <c:v>Diverse Staff of Excellent Educators</c:v>
                </c:pt>
              </c:strCache>
            </c:strRef>
          </c:tx>
          <c:spPr>
            <a:solidFill>
              <a:schemeClr val="accent5">
                <a:lumMod val="60000"/>
                <a:lumOff val="40000"/>
              </a:schemeClr>
            </a:solidFill>
            <a:ln>
              <a:noFill/>
            </a:ln>
            <a:effectLst/>
          </c:spPr>
          <c:invertIfNegative val="0"/>
          <c:val>
            <c:numRef>
              <c:f>'Evaluator Score'!$E$4</c:f>
              <c:numCache>
                <c:formatCode>0%</c:formatCode>
                <c:ptCount val="1"/>
                <c:pt idx="0">
                  <c:v>0</c:v>
                </c:pt>
              </c:numCache>
            </c:numRef>
          </c:val>
          <c:extLst>
            <c:ext xmlns:c16="http://schemas.microsoft.com/office/drawing/2014/chart" uri="{C3380CC4-5D6E-409C-BE32-E72D297353CC}">
              <c16:uniqueId val="{00000003-1FD5-4ED6-8F14-C6C4E07F2EE8}"/>
            </c:ext>
          </c:extLst>
        </c:ser>
        <c:ser>
          <c:idx val="4"/>
          <c:order val="4"/>
          <c:tx>
            <c:strRef>
              <c:f>'Evaluator Score'!$F$2</c:f>
              <c:strCache>
                <c:ptCount val="1"/>
                <c:pt idx="0">
                  <c:v>Family and Community Engagement</c:v>
                </c:pt>
              </c:strCache>
            </c:strRef>
          </c:tx>
          <c:spPr>
            <a:solidFill>
              <a:schemeClr val="accent1">
                <a:lumMod val="60000"/>
                <a:lumOff val="40000"/>
              </a:schemeClr>
            </a:solidFill>
            <a:ln>
              <a:noFill/>
            </a:ln>
            <a:effectLst/>
          </c:spPr>
          <c:invertIfNegative val="0"/>
          <c:val>
            <c:numRef>
              <c:f>'Evaluator Score'!$F$4</c:f>
              <c:numCache>
                <c:formatCode>0%</c:formatCode>
                <c:ptCount val="1"/>
                <c:pt idx="0">
                  <c:v>0</c:v>
                </c:pt>
              </c:numCache>
            </c:numRef>
          </c:val>
          <c:extLst>
            <c:ext xmlns:c16="http://schemas.microsoft.com/office/drawing/2014/chart" uri="{C3380CC4-5D6E-409C-BE32-E72D297353CC}">
              <c16:uniqueId val="{00000004-1FD5-4ED6-8F14-C6C4E07F2EE8}"/>
            </c:ext>
          </c:extLst>
        </c:ser>
        <c:ser>
          <c:idx val="5"/>
          <c:order val="5"/>
          <c:tx>
            <c:strRef>
              <c:f>'Evaluator Score'!$G$2</c:f>
              <c:strCache>
                <c:ptCount val="1"/>
                <c:pt idx="0">
                  <c:v>School Climate</c:v>
                </c:pt>
              </c:strCache>
            </c:strRef>
          </c:tx>
          <c:spPr>
            <a:solidFill>
              <a:schemeClr val="accent4">
                <a:lumMod val="60000"/>
                <a:lumOff val="40000"/>
              </a:schemeClr>
            </a:solidFill>
            <a:ln>
              <a:noFill/>
            </a:ln>
            <a:effectLst/>
          </c:spPr>
          <c:invertIfNegative val="0"/>
          <c:val>
            <c:numRef>
              <c:f>'Evaluator Score'!$G$4</c:f>
              <c:numCache>
                <c:formatCode>0%</c:formatCode>
                <c:ptCount val="1"/>
                <c:pt idx="0">
                  <c:v>0</c:v>
                </c:pt>
              </c:numCache>
            </c:numRef>
          </c:val>
          <c:extLst>
            <c:ext xmlns:c16="http://schemas.microsoft.com/office/drawing/2014/chart" uri="{C3380CC4-5D6E-409C-BE32-E72D297353CC}">
              <c16:uniqueId val="{00000005-1FD5-4ED6-8F14-C6C4E07F2EE8}"/>
            </c:ext>
          </c:extLst>
        </c:ser>
        <c:dLbls>
          <c:showLegendKey val="0"/>
          <c:showVal val="0"/>
          <c:showCatName val="0"/>
          <c:showSerName val="0"/>
          <c:showPercent val="0"/>
          <c:showBubbleSize val="0"/>
        </c:dLbls>
        <c:gapWidth val="219"/>
        <c:overlap val="-27"/>
        <c:axId val="1136935232"/>
        <c:axId val="1262860656"/>
      </c:barChart>
      <c:catAx>
        <c:axId val="1136935232"/>
        <c:scaling>
          <c:orientation val="minMax"/>
        </c:scaling>
        <c:delete val="1"/>
        <c:axPos val="b"/>
        <c:numFmt formatCode="General" sourceLinked="1"/>
        <c:majorTickMark val="none"/>
        <c:minorTickMark val="none"/>
        <c:tickLblPos val="nextTo"/>
        <c:crossAx val="1262860656"/>
        <c:crosses val="autoZero"/>
        <c:auto val="1"/>
        <c:lblAlgn val="ctr"/>
        <c:lblOffset val="100"/>
        <c:noMultiLvlLbl val="0"/>
      </c:catAx>
      <c:valAx>
        <c:axId val="1262860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6935232"/>
        <c:crosses val="autoZero"/>
        <c:crossBetween val="between"/>
      </c:valAx>
      <c:spPr>
        <a:noFill/>
        <a:ln>
          <a:noFill/>
        </a:ln>
        <a:effectLst/>
      </c:spPr>
    </c:plotArea>
    <c:legend>
      <c:legendPos val="b"/>
      <c:layout>
        <c:manualLayout>
          <c:xMode val="edge"/>
          <c:yMode val="edge"/>
          <c:x val="2.2270432979094396E-2"/>
          <c:y val="0.8201540621375818"/>
          <c:w val="0.94240537415340564"/>
          <c:h val="0.1653756536246922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'Indicator Charts'!$B$1</c:f>
          <c:strCache>
            <c:ptCount val="1"/>
            <c:pt idx="0">
              <c:v>Choose Indicator</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'Indicator Charts'!$B$1</c:f>
              <c:strCache>
                <c:ptCount val="1"/>
                <c:pt idx="0">
                  <c:v>Choose Indicator</c:v>
                </c:pt>
              </c:strCache>
            </c:strRef>
          </c:tx>
          <c:spPr>
            <a:solidFill>
              <a:srgbClr val="FFFFFF"/>
            </a:solidFill>
            <a:ln>
              <a:noFill/>
            </a:ln>
            <a:effectLst/>
          </c:spPr>
          <c:invertIfNegative val="0"/>
          <c:cat>
            <c:numRef>
              <c:f>'Indicator Charts'!$A$2:$A$31</c:f>
              <c:numCache>
                <c:formatCode>General</c:formatCode>
                <c:ptCount val="1"/>
                <c:pt idx="0">
                  <c:v>#N/A</c:v>
                </c:pt>
              </c:numCache>
            </c:numRef>
          </c:cat>
          <c:val>
            <c:numRef>
              <c:f>'Indicator Charts'!$B$2:$B$31</c:f>
              <c:numCache>
                <c:formatCode>General</c:formatCode>
                <c:ptCount val="1"/>
                <c:pt idx="0">
                  <c:v>0</c:v>
                </c:pt>
              </c:numCache>
            </c:numRef>
          </c:val>
          <c:extLst>
            <c:ext xmlns:c16="http://schemas.microsoft.com/office/drawing/2014/chart" uri="{C3380CC4-5D6E-409C-BE32-E72D297353CC}">
              <c16:uniqueId val="{00000000-2764-439C-A196-8B84CA184B1C}"/>
            </c:ext>
          </c:extLst>
        </c:ser>
        <c:dLbls>
          <c:showLegendKey val="0"/>
          <c:showVal val="0"/>
          <c:showCatName val="0"/>
          <c:showSerName val="0"/>
          <c:showPercent val="0"/>
          <c:showBubbleSize val="0"/>
        </c:dLbls>
        <c:gapWidth val="219"/>
        <c:overlap val="-27"/>
        <c:axId val="1199959967"/>
        <c:axId val="1202451647"/>
      </c:barChart>
      <c:lineChart>
        <c:grouping val="standard"/>
        <c:varyColors val="0"/>
        <c:ser>
          <c:idx val="1"/>
          <c:order val="1"/>
          <c:tx>
            <c:strRef>
              <c:f>'Indicator Charts'!$C$1</c:f>
              <c:strCache>
                <c:ptCount val="1"/>
                <c:pt idx="0">
                  <c:v>Average</c:v>
                </c:pt>
              </c:strCache>
            </c:strRef>
          </c:tx>
          <c:spPr>
            <a:ln w="28575" cap="rnd">
              <a:solidFill>
                <a:srgbClr val="000000"/>
              </a:solidFill>
              <a:round/>
            </a:ln>
            <a:effectLst/>
          </c:spPr>
          <c:marker>
            <c:symbol val="none"/>
          </c:marker>
          <c:cat>
            <c:numRef>
              <c:f>'Indicator Charts'!$A$2:$A$31</c:f>
              <c:numCache>
                <c:formatCode>General</c:formatCode>
                <c:ptCount val="1"/>
                <c:pt idx="0">
                  <c:v>#N/A</c:v>
                </c:pt>
              </c:numCache>
            </c:numRef>
          </c:cat>
          <c:val>
            <c:numRef>
              <c:f>'Indicator Charts'!$C$2:$C$31</c:f>
              <c:numCache>
                <c:formatCode>General</c:formatCode>
                <c:ptCount val="1"/>
                <c:pt idx="0">
                  <c:v>#N/A</c:v>
                </c:pt>
              </c:numCache>
            </c:numRef>
          </c:val>
          <c:smooth val="0"/>
          <c:extLst>
            <c:ext xmlns:c16="http://schemas.microsoft.com/office/drawing/2014/chart" uri="{C3380CC4-5D6E-409C-BE32-E72D297353CC}">
              <c16:uniqueId val="{00000010-19AC-4400-802F-865DCDEA41A6}"/>
            </c:ext>
          </c:extLst>
        </c:ser>
        <c:dLbls>
          <c:showLegendKey val="0"/>
          <c:showVal val="0"/>
          <c:showCatName val="0"/>
          <c:showSerName val="0"/>
          <c:showPercent val="0"/>
          <c:showBubbleSize val="0"/>
        </c:dLbls>
        <c:marker val="1"/>
        <c:smooth val="0"/>
        <c:axId val="1199959967"/>
        <c:axId val="1202451647"/>
      </c:lineChart>
      <c:catAx>
        <c:axId val="11999599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2451647"/>
        <c:crosses val="autoZero"/>
        <c:auto val="0"/>
        <c:lblAlgn val="ctr"/>
        <c:lblOffset val="100"/>
        <c:noMultiLvlLbl val="0"/>
      </c:catAx>
      <c:valAx>
        <c:axId val="12024516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99599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0</xdr:row>
      <xdr:rowOff>9525</xdr:rowOff>
    </xdr:from>
    <xdr:to>
      <xdr:col>9</xdr:col>
      <xdr:colOff>561974</xdr:colOff>
      <xdr:row>4</xdr:row>
      <xdr:rowOff>163351</xdr:rowOff>
    </xdr:to>
    <xdr:pic>
      <xdr:nvPicPr>
        <xdr:cNvPr id="2" name="Picture 1">
          <a:extLst>
            <a:ext uri="{FF2B5EF4-FFF2-40B4-BE49-F238E27FC236}">
              <a16:creationId xmlns:a16="http://schemas.microsoft.com/office/drawing/2014/main" id="{0CE192F2-CEE3-4239-9D7F-843E6414E6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199" y="9525"/>
          <a:ext cx="5972175" cy="915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476249</xdr:colOff>
      <xdr:row>1</xdr:row>
      <xdr:rowOff>485774</xdr:rowOff>
    </xdr:from>
    <xdr:to>
      <xdr:col>18</xdr:col>
      <xdr:colOff>581024</xdr:colOff>
      <xdr:row>33</xdr:row>
      <xdr:rowOff>19049</xdr:rowOff>
    </xdr:to>
    <xdr:graphicFrame macro="">
      <xdr:nvGraphicFramePr>
        <xdr:cNvPr id="2" name="Chart 1">
          <a:extLst>
            <a:ext uri="{FF2B5EF4-FFF2-40B4-BE49-F238E27FC236}">
              <a16:creationId xmlns:a16="http://schemas.microsoft.com/office/drawing/2014/main" id="{24716101-37CD-41E8-9B47-293D7B4687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419100</xdr:colOff>
      <xdr:row>0</xdr:row>
      <xdr:rowOff>0</xdr:rowOff>
    </xdr:from>
    <xdr:to>
      <xdr:col>14</xdr:col>
      <xdr:colOff>114300</xdr:colOff>
      <xdr:row>46</xdr:row>
      <xdr:rowOff>52070</xdr:rowOff>
    </xdr:to>
    <xdr:graphicFrame macro="[0]!ColorSeriesLikeCellB1">
      <xdr:nvGraphicFramePr>
        <xdr:cNvPr id="3" name="Chart 2">
          <a:extLst>
            <a:ext uri="{FF2B5EF4-FFF2-40B4-BE49-F238E27FC236}">
              <a16:creationId xmlns:a16="http://schemas.microsoft.com/office/drawing/2014/main" id="{9B647CC8-71D7-44BD-814D-4DA8CDBACB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B31" totalsRowShown="0" headerRowDxfId="3" tableBorderDxfId="2">
  <tableColumns count="2">
    <tableColumn id="1" xr3:uid="{00000000-0010-0000-0000-000001000000}" name="Evaluator Name" dataDxfId="1">
      <calculatedColumnFormula>IF('Evaluator Score'!A6="", NA(), 'Evaluator Score'!A6)</calculatedColumnFormula>
    </tableColumn>
    <tableColumn id="2" xr3:uid="{00000000-0010-0000-0000-000002000000}" name="Choose Indicator" dataDxfId="0">
      <calculatedColumnFormula>IFERROR(VLOOKUP(A2,'Evaluator Score'!$A$4:$G$34,HLOOKUP($B$1,'Evaluator Score'!$B$2:$G$3,2,FALSE),FALSE),"")</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J10"/>
  <sheetViews>
    <sheetView tabSelected="1" zoomScaleNormal="100" workbookViewId="0">
      <selection activeCell="A7" sqref="A7:J7"/>
    </sheetView>
  </sheetViews>
  <sheetFormatPr defaultColWidth="9.140625" defaultRowHeight="15" x14ac:dyDescent="0.25"/>
  <cols>
    <col min="1" max="16384" width="9.140625" style="17"/>
  </cols>
  <sheetData>
    <row r="1" spans="1:10" x14ac:dyDescent="0.25">
      <c r="A1" s="16"/>
      <c r="B1" s="16"/>
      <c r="C1" s="16"/>
      <c r="D1" s="16"/>
      <c r="E1" s="16"/>
      <c r="F1" s="16"/>
      <c r="G1" s="16"/>
      <c r="H1" s="16"/>
      <c r="I1" s="16"/>
      <c r="J1" s="16"/>
    </row>
    <row r="2" spans="1:10" x14ac:dyDescent="0.25">
      <c r="A2" s="16"/>
      <c r="B2" s="16"/>
      <c r="C2" s="16"/>
      <c r="D2" s="16"/>
      <c r="E2" s="16"/>
      <c r="F2" s="16"/>
      <c r="G2" s="16"/>
      <c r="H2" s="16"/>
      <c r="I2" s="16"/>
      <c r="J2" s="16"/>
    </row>
    <row r="3" spans="1:10" x14ac:dyDescent="0.25">
      <c r="A3" s="16"/>
      <c r="B3" s="16"/>
      <c r="C3" s="16"/>
      <c r="D3" s="16"/>
      <c r="E3" s="16"/>
      <c r="F3" s="16"/>
      <c r="G3" s="16"/>
      <c r="H3" s="16"/>
      <c r="I3" s="16"/>
      <c r="J3" s="16"/>
    </row>
    <row r="4" spans="1:10" x14ac:dyDescent="0.25">
      <c r="A4" s="16"/>
      <c r="B4" s="16"/>
      <c r="C4" s="16"/>
      <c r="D4" s="16"/>
      <c r="E4" s="16"/>
      <c r="F4" s="16"/>
      <c r="G4" s="16"/>
      <c r="H4" s="16"/>
      <c r="I4" s="16"/>
      <c r="J4" s="16"/>
    </row>
    <row r="5" spans="1:10" x14ac:dyDescent="0.25">
      <c r="A5" s="16"/>
      <c r="B5" s="16"/>
      <c r="C5" s="16"/>
      <c r="D5" s="16"/>
      <c r="E5" s="16"/>
      <c r="F5" s="16"/>
      <c r="G5" s="16"/>
      <c r="H5" s="16"/>
      <c r="I5" s="16"/>
      <c r="J5" s="16"/>
    </row>
    <row r="6" spans="1:10" x14ac:dyDescent="0.25">
      <c r="A6" s="41" t="s">
        <v>23</v>
      </c>
      <c r="B6" s="41"/>
      <c r="C6" s="41"/>
      <c r="D6" s="41"/>
      <c r="E6" s="41"/>
      <c r="F6" s="41"/>
      <c r="G6" s="41"/>
      <c r="H6" s="41"/>
      <c r="I6" s="41"/>
      <c r="J6" s="41"/>
    </row>
    <row r="7" spans="1:10" x14ac:dyDescent="0.25">
      <c r="A7" s="42" t="s">
        <v>14</v>
      </c>
      <c r="B7" s="42"/>
      <c r="C7" s="42"/>
      <c r="D7" s="42"/>
      <c r="E7" s="42"/>
      <c r="F7" s="42"/>
      <c r="G7" s="42"/>
      <c r="H7" s="42"/>
      <c r="I7" s="42"/>
      <c r="J7" s="42"/>
    </row>
    <row r="8" spans="1:10" ht="48" customHeight="1" x14ac:dyDescent="0.25">
      <c r="A8" s="43" t="s">
        <v>18</v>
      </c>
      <c r="B8" s="43"/>
      <c r="C8" s="43"/>
      <c r="D8" s="43"/>
      <c r="E8" s="43"/>
      <c r="F8" s="43"/>
      <c r="G8" s="43"/>
      <c r="H8" s="43"/>
      <c r="I8" s="43"/>
      <c r="J8" s="43"/>
    </row>
    <row r="9" spans="1:10" x14ac:dyDescent="0.25">
      <c r="A9" s="42" t="s">
        <v>15</v>
      </c>
      <c r="B9" s="44"/>
      <c r="C9" s="44"/>
      <c r="D9" s="44"/>
      <c r="E9" s="44"/>
      <c r="F9" s="44"/>
      <c r="G9" s="44"/>
      <c r="H9" s="44"/>
      <c r="I9" s="44"/>
      <c r="J9" s="44"/>
    </row>
    <row r="10" spans="1:10" ht="201" customHeight="1" x14ac:dyDescent="0.25">
      <c r="A10" s="43" t="s">
        <v>24</v>
      </c>
      <c r="B10" s="43"/>
      <c r="C10" s="43"/>
      <c r="D10" s="43"/>
      <c r="E10" s="43"/>
      <c r="F10" s="43"/>
      <c r="G10" s="43"/>
      <c r="H10" s="43"/>
      <c r="I10" s="43"/>
      <c r="J10" s="43"/>
    </row>
  </sheetData>
  <mergeCells count="5">
    <mergeCell ref="A6:J6"/>
    <mergeCell ref="A7:J7"/>
    <mergeCell ref="A8:J8"/>
    <mergeCell ref="A9:J9"/>
    <mergeCell ref="A10:J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35"/>
  <sheetViews>
    <sheetView workbookViewId="0">
      <selection activeCell="J10" sqref="J10"/>
    </sheetView>
  </sheetViews>
  <sheetFormatPr defaultRowHeight="15" x14ac:dyDescent="0.25"/>
  <cols>
    <col min="1" max="1" width="15" bestFit="1" customWidth="1"/>
    <col min="2" max="7" width="19.140625" style="1" customWidth="1"/>
  </cols>
  <sheetData>
    <row r="1" spans="1:7" ht="15" customHeight="1" x14ac:dyDescent="0.25">
      <c r="A1" s="45" t="s">
        <v>22</v>
      </c>
      <c r="B1" s="46"/>
      <c r="C1" s="46"/>
      <c r="D1" s="46"/>
      <c r="E1" s="46"/>
      <c r="F1" s="46"/>
      <c r="G1" s="46"/>
    </row>
    <row r="2" spans="1:7" ht="61.5" customHeight="1" x14ac:dyDescent="0.25">
      <c r="A2" s="2" t="s">
        <v>17</v>
      </c>
      <c r="B2" s="8" t="s">
        <v>19</v>
      </c>
      <c r="C2" s="4" t="s">
        <v>20</v>
      </c>
      <c r="D2" s="6" t="s">
        <v>21</v>
      </c>
      <c r="E2" s="7" t="s">
        <v>2</v>
      </c>
      <c r="F2" s="3" t="s">
        <v>0</v>
      </c>
      <c r="G2" s="5" t="s">
        <v>1</v>
      </c>
    </row>
    <row r="3" spans="1:7" ht="12" customHeight="1" x14ac:dyDescent="0.25">
      <c r="A3" s="12" t="s">
        <v>4</v>
      </c>
      <c r="B3" s="9" t="s">
        <v>5</v>
      </c>
      <c r="C3" s="9" t="s">
        <v>6</v>
      </c>
      <c r="D3" s="9" t="s">
        <v>7</v>
      </c>
      <c r="E3" s="9" t="s">
        <v>8</v>
      </c>
      <c r="F3" s="9" t="s">
        <v>9</v>
      </c>
      <c r="G3" s="9" t="s">
        <v>10</v>
      </c>
    </row>
    <row r="4" spans="1:7" ht="6" customHeight="1" x14ac:dyDescent="0.25">
      <c r="A4" s="10" t="s">
        <v>4</v>
      </c>
      <c r="B4" s="40" t="e">
        <f>B5/68</f>
        <v>#DIV/0!</v>
      </c>
      <c r="C4" s="40" t="e">
        <f>C5/44</f>
        <v>#DIV/0!</v>
      </c>
      <c r="D4" s="40" t="e">
        <f>D5/32</f>
        <v>#DIV/0!</v>
      </c>
      <c r="E4" s="40" t="e">
        <f>E5/80</f>
        <v>#DIV/0!</v>
      </c>
      <c r="F4" s="40" t="e">
        <f>F5/80</f>
        <v>#DIV/0!</v>
      </c>
      <c r="G4" s="40" t="e">
        <f>G5/76</f>
        <v>#DIV/0!</v>
      </c>
    </row>
    <row r="5" spans="1:7" x14ac:dyDescent="0.25">
      <c r="A5" s="11" t="s">
        <v>3</v>
      </c>
      <c r="B5" s="15" t="e">
        <f t="shared" ref="B5:G5" si="0">AVERAGE(B6:B35)</f>
        <v>#DIV/0!</v>
      </c>
      <c r="C5" s="15" t="e">
        <f t="shared" si="0"/>
        <v>#DIV/0!</v>
      </c>
      <c r="D5" s="15" t="e">
        <f t="shared" si="0"/>
        <v>#DIV/0!</v>
      </c>
      <c r="E5" s="15" t="e">
        <f t="shared" si="0"/>
        <v>#DIV/0!</v>
      </c>
      <c r="F5" s="15" t="e">
        <f t="shared" si="0"/>
        <v>#DIV/0!</v>
      </c>
      <c r="G5" s="15" t="e">
        <f t="shared" si="0"/>
        <v>#DIV/0!</v>
      </c>
    </row>
    <row r="6" spans="1:7" x14ac:dyDescent="0.25">
      <c r="A6" s="13"/>
      <c r="B6" s="14"/>
      <c r="C6" s="14"/>
      <c r="D6" s="14"/>
      <c r="E6" s="14"/>
      <c r="F6" s="14"/>
      <c r="G6" s="14"/>
    </row>
    <row r="7" spans="1:7" x14ac:dyDescent="0.25">
      <c r="A7" s="13"/>
      <c r="B7" s="14"/>
      <c r="C7" s="14"/>
      <c r="D7" s="14"/>
      <c r="E7" s="14"/>
      <c r="F7" s="14"/>
      <c r="G7" s="14"/>
    </row>
    <row r="8" spans="1:7" x14ac:dyDescent="0.25">
      <c r="A8" s="13"/>
      <c r="B8" s="14"/>
      <c r="C8" s="14"/>
      <c r="D8" s="14"/>
      <c r="E8" s="14"/>
      <c r="F8" s="14"/>
      <c r="G8" s="14"/>
    </row>
    <row r="9" spans="1:7" x14ac:dyDescent="0.25">
      <c r="A9" s="13"/>
      <c r="B9" s="14"/>
      <c r="C9" s="14"/>
      <c r="D9" s="14"/>
      <c r="E9" s="14"/>
      <c r="F9" s="14"/>
      <c r="G9" s="14"/>
    </row>
    <row r="10" spans="1:7" x14ac:dyDescent="0.25">
      <c r="A10" s="13"/>
      <c r="B10" s="14"/>
      <c r="C10" s="14"/>
      <c r="D10" s="14"/>
      <c r="E10" s="14"/>
      <c r="F10" s="14"/>
      <c r="G10" s="14"/>
    </row>
    <row r="11" spans="1:7" x14ac:dyDescent="0.25">
      <c r="A11" s="13"/>
      <c r="B11" s="14"/>
      <c r="C11" s="14"/>
      <c r="D11" s="14"/>
      <c r="E11" s="14"/>
      <c r="F11" s="14"/>
      <c r="G11" s="14"/>
    </row>
    <row r="12" spans="1:7" x14ac:dyDescent="0.25">
      <c r="A12" s="13"/>
      <c r="B12" s="14"/>
      <c r="C12" s="14"/>
      <c r="D12" s="14"/>
      <c r="E12" s="14"/>
      <c r="F12" s="14"/>
      <c r="G12" s="14"/>
    </row>
    <row r="13" spans="1:7" x14ac:dyDescent="0.25">
      <c r="A13" s="13"/>
      <c r="B13" s="14"/>
      <c r="C13" s="14"/>
      <c r="D13" s="14"/>
      <c r="E13" s="14"/>
      <c r="F13" s="14"/>
      <c r="G13" s="14"/>
    </row>
    <row r="14" spans="1:7" x14ac:dyDescent="0.25">
      <c r="A14" s="13"/>
      <c r="B14" s="14"/>
      <c r="C14" s="14"/>
      <c r="D14" s="14"/>
      <c r="E14" s="14"/>
      <c r="F14" s="14"/>
      <c r="G14" s="14"/>
    </row>
    <row r="15" spans="1:7" x14ac:dyDescent="0.25">
      <c r="A15" s="13"/>
      <c r="B15" s="14"/>
      <c r="C15" s="14"/>
      <c r="D15" s="14"/>
      <c r="E15" s="14"/>
      <c r="F15" s="14"/>
      <c r="G15" s="14"/>
    </row>
    <row r="16" spans="1:7" x14ac:dyDescent="0.25">
      <c r="A16" s="13"/>
      <c r="B16" s="14"/>
      <c r="C16" s="14"/>
      <c r="D16" s="14"/>
      <c r="E16" s="14"/>
      <c r="F16" s="14"/>
      <c r="G16" s="14"/>
    </row>
    <row r="17" spans="1:7" x14ac:dyDescent="0.25">
      <c r="A17" s="13"/>
      <c r="B17" s="14"/>
      <c r="C17" s="14"/>
      <c r="D17" s="14"/>
      <c r="E17" s="14"/>
      <c r="F17" s="14"/>
      <c r="G17" s="14"/>
    </row>
    <row r="18" spans="1:7" x14ac:dyDescent="0.25">
      <c r="A18" s="13"/>
      <c r="B18" s="14"/>
      <c r="C18" s="14"/>
      <c r="D18" s="14"/>
      <c r="E18" s="14"/>
      <c r="F18" s="14"/>
      <c r="G18" s="14"/>
    </row>
    <row r="19" spans="1:7" x14ac:dyDescent="0.25">
      <c r="A19" s="13"/>
      <c r="B19" s="14"/>
      <c r="C19" s="14"/>
      <c r="D19" s="14"/>
      <c r="E19" s="14"/>
      <c r="F19" s="14"/>
      <c r="G19" s="14"/>
    </row>
    <row r="20" spans="1:7" x14ac:dyDescent="0.25">
      <c r="A20" s="13"/>
      <c r="B20" s="14"/>
      <c r="C20" s="14"/>
      <c r="D20" s="14"/>
      <c r="E20" s="14"/>
      <c r="F20" s="14"/>
      <c r="G20" s="14"/>
    </row>
    <row r="21" spans="1:7" x14ac:dyDescent="0.25">
      <c r="A21" s="13"/>
      <c r="B21" s="14"/>
      <c r="C21" s="14"/>
      <c r="D21" s="14"/>
      <c r="E21" s="14"/>
      <c r="F21" s="14"/>
      <c r="G21" s="14"/>
    </row>
    <row r="22" spans="1:7" x14ac:dyDescent="0.25">
      <c r="A22" s="13"/>
      <c r="B22" s="14"/>
      <c r="C22" s="14"/>
      <c r="D22" s="14"/>
      <c r="E22" s="14"/>
      <c r="F22" s="14"/>
      <c r="G22" s="14"/>
    </row>
    <row r="23" spans="1:7" x14ac:dyDescent="0.25">
      <c r="A23" s="13"/>
      <c r="B23" s="14"/>
      <c r="C23" s="14"/>
      <c r="D23" s="14"/>
      <c r="E23" s="14"/>
      <c r="F23" s="14"/>
      <c r="G23" s="14"/>
    </row>
    <row r="24" spans="1:7" x14ac:dyDescent="0.25">
      <c r="A24" s="13"/>
      <c r="B24" s="14"/>
      <c r="C24" s="14"/>
      <c r="D24" s="14"/>
      <c r="E24" s="14"/>
      <c r="F24" s="14"/>
      <c r="G24" s="14"/>
    </row>
    <row r="25" spans="1:7" x14ac:dyDescent="0.25">
      <c r="A25" s="13"/>
      <c r="B25" s="14"/>
      <c r="C25" s="14"/>
      <c r="D25" s="14"/>
      <c r="E25" s="14"/>
      <c r="F25" s="14"/>
      <c r="G25" s="14"/>
    </row>
    <row r="26" spans="1:7" x14ac:dyDescent="0.25">
      <c r="A26" s="13"/>
      <c r="B26" s="14"/>
      <c r="C26" s="14"/>
      <c r="D26" s="14"/>
      <c r="E26" s="14"/>
      <c r="F26" s="14"/>
      <c r="G26" s="14"/>
    </row>
    <row r="27" spans="1:7" x14ac:dyDescent="0.25">
      <c r="A27" s="13"/>
      <c r="B27" s="14"/>
      <c r="C27" s="14"/>
      <c r="D27" s="14"/>
      <c r="E27" s="14"/>
      <c r="F27" s="14"/>
      <c r="G27" s="14"/>
    </row>
    <row r="28" spans="1:7" x14ac:dyDescent="0.25">
      <c r="A28" s="13"/>
      <c r="B28" s="14"/>
      <c r="C28" s="14"/>
      <c r="D28" s="14"/>
      <c r="E28" s="14"/>
      <c r="F28" s="14"/>
      <c r="G28" s="14"/>
    </row>
    <row r="29" spans="1:7" x14ac:dyDescent="0.25">
      <c r="A29" s="13"/>
      <c r="B29" s="14"/>
      <c r="C29" s="14"/>
      <c r="D29" s="14"/>
      <c r="E29" s="14"/>
      <c r="F29" s="14"/>
      <c r="G29" s="14"/>
    </row>
    <row r="30" spans="1:7" x14ac:dyDescent="0.25">
      <c r="A30" s="13"/>
      <c r="B30" s="14"/>
      <c r="C30" s="14"/>
      <c r="D30" s="14"/>
      <c r="E30" s="14"/>
      <c r="F30" s="14"/>
      <c r="G30" s="14"/>
    </row>
    <row r="31" spans="1:7" x14ac:dyDescent="0.25">
      <c r="A31" s="13"/>
      <c r="B31" s="14"/>
      <c r="C31" s="14"/>
      <c r="D31" s="14"/>
      <c r="E31" s="14"/>
      <c r="F31" s="14"/>
      <c r="G31" s="14"/>
    </row>
    <row r="32" spans="1:7" x14ac:dyDescent="0.25">
      <c r="A32" s="13"/>
      <c r="B32" s="14"/>
      <c r="C32" s="14"/>
      <c r="D32" s="14"/>
      <c r="E32" s="14"/>
      <c r="F32" s="14"/>
      <c r="G32" s="14"/>
    </row>
    <row r="33" spans="1:7" x14ac:dyDescent="0.25">
      <c r="A33" s="13"/>
      <c r="B33" s="14"/>
      <c r="C33" s="14"/>
      <c r="D33" s="14"/>
      <c r="E33" s="14"/>
      <c r="F33" s="14"/>
      <c r="G33" s="14"/>
    </row>
    <row r="34" spans="1:7" x14ac:dyDescent="0.25">
      <c r="A34" s="13"/>
      <c r="B34" s="14"/>
      <c r="C34" s="14"/>
      <c r="D34" s="14"/>
      <c r="E34" s="14"/>
      <c r="F34" s="14"/>
      <c r="G34" s="14"/>
    </row>
    <row r="35" spans="1:7" x14ac:dyDescent="0.25">
      <c r="A35" s="13"/>
      <c r="B35" s="14"/>
      <c r="C35" s="14"/>
      <c r="D35" s="14"/>
      <c r="E35" s="14"/>
      <c r="F35" s="14"/>
      <c r="G35" s="14"/>
    </row>
  </sheetData>
  <sheetProtection selectLockedCells="1"/>
  <protectedRanges>
    <protectedRange algorithmName="SHA-512" hashValue="le5hYiv9IbaPA0JgXYCA98lyq5ePvlHJJ4mupaZ1ipGof4wSUdgy78tv/ce+P0DW/f+phzeQc3xTVGD9u7nuoA==" saltValue="/tpdyzU+DxT1nwhCgfsMrA==" spinCount="100000" sqref="H10:XFD35" name="Stakeholder entry"/>
  </protectedRanges>
  <mergeCells count="1">
    <mergeCell ref="A1:G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filterMode="1"/>
  <dimension ref="A1:N42"/>
  <sheetViews>
    <sheetView workbookViewId="0">
      <selection activeCell="B1" sqref="B1"/>
    </sheetView>
  </sheetViews>
  <sheetFormatPr defaultColWidth="9.140625" defaultRowHeight="15" x14ac:dyDescent="0.25"/>
  <cols>
    <col min="1" max="1" width="31.42578125" style="20" customWidth="1"/>
    <col min="2" max="2" width="52.42578125" style="23" customWidth="1"/>
    <col min="3" max="3" width="0.42578125" style="24" customWidth="1"/>
    <col min="4" max="4" width="8.42578125" style="24" customWidth="1"/>
    <col min="5" max="6" width="11.5703125" style="20" customWidth="1"/>
    <col min="7" max="16384" width="9.140625" style="20"/>
  </cols>
  <sheetData>
    <row r="1" spans="1:14" ht="30" customHeight="1" x14ac:dyDescent="0.25">
      <c r="A1" s="38" t="s">
        <v>17</v>
      </c>
      <c r="B1" s="39" t="s">
        <v>16</v>
      </c>
      <c r="C1" s="25" t="s">
        <v>12</v>
      </c>
      <c r="D1" s="18"/>
      <c r="E1" s="19" t="s">
        <v>13</v>
      </c>
      <c r="F1" s="19"/>
      <c r="N1" s="21" t="s">
        <v>17</v>
      </c>
    </row>
    <row r="2" spans="1:14" x14ac:dyDescent="0.25">
      <c r="A2" s="36" t="e">
        <f>IF('Evaluator Score'!A6="", NA(), 'Evaluator Score'!A6)</f>
        <v>#N/A</v>
      </c>
      <c r="B2" s="26" t="str">
        <f>IFERROR(VLOOKUP(A2,'Evaluator Score'!$A$4:$G$34,HLOOKUP($B$1,'Evaluator Score'!$B$2:$G$3,2,FALSE),FALSE),"")</f>
        <v/>
      </c>
      <c r="C2" s="27" t="e">
        <f>HLOOKUP('Indicator Charts'!$B$1,'Evaluator Score'!$B$2:$G$5,4,)</f>
        <v>#N/A</v>
      </c>
      <c r="D2" s="22"/>
      <c r="E2" s="19"/>
      <c r="F2" s="19"/>
      <c r="N2" s="21" t="s">
        <v>11</v>
      </c>
    </row>
    <row r="3" spans="1:14" hidden="1" x14ac:dyDescent="0.25">
      <c r="A3" s="35" t="e">
        <f>IF('Evaluator Score'!A7="", NA(), 'Evaluator Score'!A7)</f>
        <v>#N/A</v>
      </c>
      <c r="B3" s="28" t="str">
        <f>IFERROR(VLOOKUP(A3,'Evaluator Score'!$A$4:$G$34,HLOOKUP($B$1,'Evaluator Score'!$B$2:$G$3,2,FALSE),FALSE),"")</f>
        <v/>
      </c>
      <c r="C3" s="29" t="e">
        <f>HLOOKUP('Indicator Charts'!$B$1,'Evaluator Score'!$B$2:$G$5,4,)</f>
        <v>#N/A</v>
      </c>
      <c r="D3" s="22"/>
      <c r="E3" s="19"/>
      <c r="F3" s="19"/>
    </row>
    <row r="4" spans="1:14" hidden="1" x14ac:dyDescent="0.25">
      <c r="A4" s="36" t="e">
        <f>IF('Evaluator Score'!A8="", NA(), 'Evaluator Score'!A8)</f>
        <v>#N/A</v>
      </c>
      <c r="B4" s="26" t="str">
        <f>IFERROR(VLOOKUP(A4,'Evaluator Score'!$A$4:$G$34,HLOOKUP($B$1,'Evaluator Score'!$B$2:$G$3,2,FALSE),FALSE),"")</f>
        <v/>
      </c>
      <c r="C4" s="29" t="e">
        <f>HLOOKUP('Indicator Charts'!$B$1,'Evaluator Score'!$B$2:$G$5,4,)</f>
        <v>#N/A</v>
      </c>
      <c r="D4" s="22"/>
      <c r="E4" s="19"/>
      <c r="F4" s="19"/>
    </row>
    <row r="5" spans="1:14" hidden="1" x14ac:dyDescent="0.25">
      <c r="A5" s="35" t="e">
        <f>IF('Evaluator Score'!A9="", NA(), 'Evaluator Score'!A9)</f>
        <v>#N/A</v>
      </c>
      <c r="B5" s="28" t="str">
        <f>IFERROR(VLOOKUP(A5,'Evaluator Score'!$A$4:$G$34,HLOOKUP($B$1,'Evaluator Score'!$B$2:$G$3,2,FALSE),FALSE),"")</f>
        <v/>
      </c>
      <c r="C5" s="29" t="e">
        <f>HLOOKUP('Indicator Charts'!$B$1,'Evaluator Score'!$B$2:$G$5,4,)</f>
        <v>#N/A</v>
      </c>
      <c r="D5" s="22"/>
    </row>
    <row r="6" spans="1:14" hidden="1" x14ac:dyDescent="0.25">
      <c r="A6" s="36" t="e">
        <f>IF('Evaluator Score'!A10="", NA(), 'Evaluator Score'!A10)</f>
        <v>#N/A</v>
      </c>
      <c r="B6" s="26" t="str">
        <f>IFERROR(VLOOKUP(A6,'Evaluator Score'!$A$4:$G$34,HLOOKUP($B$1,'Evaluator Score'!$B$2:$G$3,2,FALSE),FALSE),"")</f>
        <v/>
      </c>
      <c r="C6" s="30" t="e">
        <f>HLOOKUP('Indicator Charts'!$B$1,'Evaluator Score'!$B$2:$G$5,4,)</f>
        <v>#N/A</v>
      </c>
      <c r="D6" s="20"/>
    </row>
    <row r="7" spans="1:14" customFormat="1" hidden="1" x14ac:dyDescent="0.25">
      <c r="A7" s="35" t="e">
        <f>IF('Evaluator Score'!A11="", NA(), 'Evaluator Score'!A11)</f>
        <v>#N/A</v>
      </c>
      <c r="B7" s="28" t="str">
        <f>IFERROR(VLOOKUP(A7,'Evaluator Score'!$A$4:$G$34,HLOOKUP($B$1,'Evaluator Score'!$B$2:$G$3,2,FALSE),FALSE),"")</f>
        <v/>
      </c>
      <c r="C7" s="31" t="e">
        <f>HLOOKUP('Indicator Charts'!$B$1,'Evaluator Score'!$B$2:$G$5,4,)</f>
        <v>#N/A</v>
      </c>
    </row>
    <row r="8" spans="1:14" customFormat="1" hidden="1" x14ac:dyDescent="0.25">
      <c r="A8" s="36" t="e">
        <f>IF('Evaluator Score'!A12="", NA(), 'Evaluator Score'!A12)</f>
        <v>#N/A</v>
      </c>
      <c r="B8" s="26" t="str">
        <f>IFERROR(VLOOKUP(A8,'Evaluator Score'!$A$4:$G$34,HLOOKUP($B$1,'Evaluator Score'!$B$2:$G$3,2,FALSE),FALSE),"")</f>
        <v/>
      </c>
      <c r="C8" s="30" t="e">
        <f>HLOOKUP('Indicator Charts'!$B$1,'Evaluator Score'!$B$2:$G$5,4,)</f>
        <v>#N/A</v>
      </c>
    </row>
    <row r="9" spans="1:14" customFormat="1" hidden="1" x14ac:dyDescent="0.25">
      <c r="A9" s="35" t="e">
        <f>IF('Evaluator Score'!A13="", NA(), 'Evaluator Score'!A13)</f>
        <v>#N/A</v>
      </c>
      <c r="B9" s="28" t="str">
        <f>IFERROR(VLOOKUP(A9,'Evaluator Score'!$A$4:$G$34,HLOOKUP($B$1,'Evaluator Score'!$B$2:$G$3,2,FALSE),FALSE),"")</f>
        <v/>
      </c>
      <c r="C9" s="31" t="e">
        <f>HLOOKUP('Indicator Charts'!$B$1,'Evaluator Score'!$B$2:$G$5,4,)</f>
        <v>#N/A</v>
      </c>
    </row>
    <row r="10" spans="1:14" customFormat="1" hidden="1" x14ac:dyDescent="0.25">
      <c r="A10" s="36" t="e">
        <f>IF('Evaluator Score'!A14="", NA(), 'Evaluator Score'!A14)</f>
        <v>#N/A</v>
      </c>
      <c r="B10" s="26" t="str">
        <f>IFERROR(VLOOKUP(A10,'Evaluator Score'!$A$4:$G$34,HLOOKUP($B$1,'Evaluator Score'!$B$2:$G$3,2,FALSE),FALSE),"")</f>
        <v/>
      </c>
      <c r="C10" s="30" t="e">
        <f>HLOOKUP('Indicator Charts'!$B$1,'Evaluator Score'!$B$2:$G$5,4,)</f>
        <v>#N/A</v>
      </c>
    </row>
    <row r="11" spans="1:14" customFormat="1" hidden="1" x14ac:dyDescent="0.25">
      <c r="A11" s="35" t="e">
        <f>IF('Evaluator Score'!A15="", NA(), 'Evaluator Score'!A15)</f>
        <v>#N/A</v>
      </c>
      <c r="B11" s="28" t="str">
        <f>IFERROR(VLOOKUP(A11,'Evaluator Score'!$A$4:$G$34,HLOOKUP($B$1,'Evaluator Score'!$B$2:$G$3,2,FALSE),FALSE),"")</f>
        <v/>
      </c>
      <c r="C11" s="31" t="e">
        <f>HLOOKUP('Indicator Charts'!$B$1,'Evaluator Score'!$B$2:$G$5,4,)</f>
        <v>#N/A</v>
      </c>
    </row>
    <row r="12" spans="1:14" customFormat="1" hidden="1" x14ac:dyDescent="0.25">
      <c r="A12" s="36" t="e">
        <f>IF('Evaluator Score'!A16="", NA(), 'Evaluator Score'!A16)</f>
        <v>#N/A</v>
      </c>
      <c r="B12" s="26" t="str">
        <f>IFERROR(VLOOKUP(A12,'Evaluator Score'!$A$4:$G$34,HLOOKUP($B$1,'Evaluator Score'!$B$2:$G$3,2,FALSE),FALSE),"")</f>
        <v/>
      </c>
      <c r="C12" s="30" t="e">
        <f>HLOOKUP('Indicator Charts'!$B$1,'Evaluator Score'!$B$2:$G$5,4,)</f>
        <v>#N/A</v>
      </c>
    </row>
    <row r="13" spans="1:14" customFormat="1" hidden="1" x14ac:dyDescent="0.25">
      <c r="A13" s="35" t="e">
        <f>IF('Evaluator Score'!A17="", NA(), 'Evaluator Score'!A17)</f>
        <v>#N/A</v>
      </c>
      <c r="B13" s="28" t="str">
        <f>IFERROR(VLOOKUP(A13,'Evaluator Score'!$A$4:$G$34,HLOOKUP($B$1,'Evaluator Score'!$B$2:$G$3,2,FALSE),FALSE),"")</f>
        <v/>
      </c>
      <c r="C13" s="31" t="e">
        <f>HLOOKUP('Indicator Charts'!$B$1,'Evaluator Score'!$B$2:$G$5,4,)</f>
        <v>#N/A</v>
      </c>
    </row>
    <row r="14" spans="1:14" customFormat="1" hidden="1" x14ac:dyDescent="0.25">
      <c r="A14" s="36" t="e">
        <f>IF('Evaluator Score'!A18="", NA(), 'Evaluator Score'!A18)</f>
        <v>#N/A</v>
      </c>
      <c r="B14" s="26" t="str">
        <f>IFERROR(VLOOKUP(A14,'Evaluator Score'!$A$4:$G$34,HLOOKUP($B$1,'Evaluator Score'!$B$2:$G$3,2,FALSE),FALSE),"")</f>
        <v/>
      </c>
      <c r="C14" s="30" t="e">
        <f>HLOOKUP('Indicator Charts'!$B$1,'Evaluator Score'!$B$2:$G$5,4,)</f>
        <v>#N/A</v>
      </c>
    </row>
    <row r="15" spans="1:14" customFormat="1" hidden="1" x14ac:dyDescent="0.25">
      <c r="A15" s="35" t="e">
        <f>IF('Evaluator Score'!A19="", NA(), 'Evaluator Score'!A19)</f>
        <v>#N/A</v>
      </c>
      <c r="B15" s="28" t="str">
        <f>IFERROR(VLOOKUP(A15,'Evaluator Score'!$A$4:$G$34,HLOOKUP($B$1,'Evaluator Score'!$B$2:$G$3,2,FALSE),FALSE),"")</f>
        <v/>
      </c>
      <c r="C15" s="31" t="e">
        <f>HLOOKUP('Indicator Charts'!$B$1,'Evaluator Score'!$B$2:$G$5,4,)</f>
        <v>#N/A</v>
      </c>
    </row>
    <row r="16" spans="1:14" customFormat="1" hidden="1" x14ac:dyDescent="0.25">
      <c r="A16" s="36" t="e">
        <f>IF('Evaluator Score'!A20="", NA(), 'Evaluator Score'!A20)</f>
        <v>#N/A</v>
      </c>
      <c r="B16" s="26" t="str">
        <f>IFERROR(VLOOKUP(A16,'Evaluator Score'!$A$4:$G$34,HLOOKUP($B$1,'Evaluator Score'!$B$2:$G$3,2,FALSE),FALSE),"")</f>
        <v/>
      </c>
      <c r="C16" s="30" t="e">
        <f>HLOOKUP('Indicator Charts'!$B$1,'Evaluator Score'!$B$2:$G$5,4,)</f>
        <v>#N/A</v>
      </c>
    </row>
    <row r="17" spans="1:3" customFormat="1" hidden="1" x14ac:dyDescent="0.25">
      <c r="A17" s="35" t="e">
        <f>IF('Evaluator Score'!A21="", NA(), 'Evaluator Score'!A21)</f>
        <v>#N/A</v>
      </c>
      <c r="B17" s="28" t="str">
        <f>IFERROR(VLOOKUP(A17,'Evaluator Score'!$A$4:$G$34,HLOOKUP($B$1,'Evaluator Score'!$B$2:$G$3,2,FALSE),FALSE),"")</f>
        <v/>
      </c>
      <c r="C17" s="31" t="e">
        <f>HLOOKUP('Indicator Charts'!$B$1,'Evaluator Score'!$B$2:$G$5,4,)</f>
        <v>#N/A</v>
      </c>
    </row>
    <row r="18" spans="1:3" customFormat="1" hidden="1" x14ac:dyDescent="0.25">
      <c r="A18" s="36" t="e">
        <f>IF('Evaluator Score'!A22="", NA(), 'Evaluator Score'!A22)</f>
        <v>#N/A</v>
      </c>
      <c r="B18" s="26" t="str">
        <f>IFERROR(VLOOKUP(A18,'Evaluator Score'!$A$4:$G$34,HLOOKUP($B$1,'Evaluator Score'!$B$2:$G$3,2,FALSE),FALSE),"")</f>
        <v/>
      </c>
      <c r="C18" s="30" t="e">
        <f>HLOOKUP('Indicator Charts'!$B$1,'Evaluator Score'!$B$2:$G$5,4,)</f>
        <v>#N/A</v>
      </c>
    </row>
    <row r="19" spans="1:3" customFormat="1" hidden="1" x14ac:dyDescent="0.25">
      <c r="A19" s="35" t="e">
        <f>IF('Evaluator Score'!A23="", NA(), 'Evaluator Score'!A23)</f>
        <v>#N/A</v>
      </c>
      <c r="B19" s="28" t="str">
        <f>IFERROR(VLOOKUP(A19,'Evaluator Score'!$A$4:$G$34,HLOOKUP($B$1,'Evaluator Score'!$B$2:$G$3,2,FALSE),FALSE),"")</f>
        <v/>
      </c>
      <c r="C19" s="31" t="e">
        <f>HLOOKUP('Indicator Charts'!$B$1,'Evaluator Score'!$B$2:$G$5,4,)</f>
        <v>#N/A</v>
      </c>
    </row>
    <row r="20" spans="1:3" customFormat="1" hidden="1" x14ac:dyDescent="0.25">
      <c r="A20" s="36" t="e">
        <f>IF('Evaluator Score'!A24="", NA(), 'Evaluator Score'!A24)</f>
        <v>#N/A</v>
      </c>
      <c r="B20" s="26" t="str">
        <f>IFERROR(VLOOKUP(A20,'Evaluator Score'!$A$4:$G$34,HLOOKUP($B$1,'Evaluator Score'!$B$2:$G$3,2,FALSE),FALSE),"")</f>
        <v/>
      </c>
      <c r="C20" s="30" t="e">
        <f>HLOOKUP('Indicator Charts'!$B$1,'Evaluator Score'!$B$2:$G$5,4,)</f>
        <v>#N/A</v>
      </c>
    </row>
    <row r="21" spans="1:3" customFormat="1" hidden="1" x14ac:dyDescent="0.25">
      <c r="A21" s="35" t="e">
        <f>IF('Evaluator Score'!A25="", NA(), 'Evaluator Score'!A25)</f>
        <v>#N/A</v>
      </c>
      <c r="B21" s="28" t="str">
        <f>IFERROR(VLOOKUP(A21,'Evaluator Score'!$A$4:$G$34,HLOOKUP($B$1,'Evaluator Score'!$B$2:$G$3,2,FALSE),FALSE),"")</f>
        <v/>
      </c>
      <c r="C21" s="31" t="e">
        <f>HLOOKUP('Indicator Charts'!$B$1,'Evaluator Score'!$B$2:$G$5,4,)</f>
        <v>#N/A</v>
      </c>
    </row>
    <row r="22" spans="1:3" customFormat="1" hidden="1" x14ac:dyDescent="0.25">
      <c r="A22" s="37" t="e">
        <f>IF('Evaluator Score'!A26="", NA(), 'Evaluator Score'!A26)</f>
        <v>#N/A</v>
      </c>
      <c r="B22" s="32" t="str">
        <f>IFERROR(VLOOKUP(A22,'Evaluator Score'!$A$4:$G$34,HLOOKUP($B$1,'Evaluator Score'!$B$2:$G$3,2,FALSE),FALSE),"")</f>
        <v/>
      </c>
      <c r="C22" s="30" t="e">
        <f>HLOOKUP('Indicator Charts'!$B$1,'Evaluator Score'!$B$2:$G$5,4,)</f>
        <v>#N/A</v>
      </c>
    </row>
    <row r="23" spans="1:3" customFormat="1" hidden="1" x14ac:dyDescent="0.25">
      <c r="A23" s="34" t="e">
        <f>IF('Evaluator Score'!A27="", NA(), 'Evaluator Score'!A27)</f>
        <v>#N/A</v>
      </c>
      <c r="B23" s="33" t="str">
        <f>IFERROR(VLOOKUP(A23,'Evaluator Score'!$A$4:$G$34,HLOOKUP($B$1,'Evaluator Score'!$B$2:$G$3,2,FALSE),FALSE),"")</f>
        <v/>
      </c>
      <c r="C23" s="31" t="e">
        <f>HLOOKUP('Indicator Charts'!$B$1,'Evaluator Score'!$B$2:$G$5,4,)</f>
        <v>#N/A</v>
      </c>
    </row>
    <row r="24" spans="1:3" customFormat="1" hidden="1" x14ac:dyDescent="0.25">
      <c r="A24" s="37" t="e">
        <f>IF('Evaluator Score'!A28="", NA(), 'Evaluator Score'!A28)</f>
        <v>#N/A</v>
      </c>
      <c r="B24" s="32" t="str">
        <f>IFERROR(VLOOKUP(A24,'Evaluator Score'!$A$4:$G$34,HLOOKUP($B$1,'Evaluator Score'!$B$2:$G$3,2,FALSE),FALSE),"")</f>
        <v/>
      </c>
      <c r="C24" s="30" t="e">
        <f>HLOOKUP('Indicator Charts'!$B$1,'Evaluator Score'!$B$2:$G$5,4,)</f>
        <v>#N/A</v>
      </c>
    </row>
    <row r="25" spans="1:3" customFormat="1" hidden="1" x14ac:dyDescent="0.25">
      <c r="A25" s="34" t="e">
        <f>IF('Evaluator Score'!A29="", NA(), 'Evaluator Score'!A29)</f>
        <v>#N/A</v>
      </c>
      <c r="B25" s="33" t="str">
        <f>IFERROR(VLOOKUP(A25,'Evaluator Score'!$A$4:$G$34,HLOOKUP($B$1,'Evaluator Score'!$B$2:$G$3,2,FALSE),FALSE),"")</f>
        <v/>
      </c>
      <c r="C25" s="31" t="e">
        <f>HLOOKUP('Indicator Charts'!$B$1,'Evaluator Score'!$B$2:$G$5,4,)</f>
        <v>#N/A</v>
      </c>
    </row>
    <row r="26" spans="1:3" customFormat="1" hidden="1" x14ac:dyDescent="0.25">
      <c r="A26" s="37" t="e">
        <f>IF('Evaluator Score'!A30="", NA(), 'Evaluator Score'!A30)</f>
        <v>#N/A</v>
      </c>
      <c r="B26" s="32" t="str">
        <f>IFERROR(VLOOKUP(A26,'Evaluator Score'!$A$4:$G$34,HLOOKUP($B$1,'Evaluator Score'!$B$2:$G$3,2,FALSE),FALSE),"")</f>
        <v/>
      </c>
      <c r="C26" s="30" t="e">
        <f>HLOOKUP('Indicator Charts'!$B$1,'Evaluator Score'!$B$2:$G$5,4,)</f>
        <v>#N/A</v>
      </c>
    </row>
    <row r="27" spans="1:3" customFormat="1" hidden="1" x14ac:dyDescent="0.25">
      <c r="A27" s="34" t="e">
        <f>IF('Evaluator Score'!A31="", NA(), 'Evaluator Score'!A31)</f>
        <v>#N/A</v>
      </c>
      <c r="B27" s="33" t="str">
        <f>IFERROR(VLOOKUP(A27,'Evaluator Score'!$A$4:$G$34,HLOOKUP($B$1,'Evaluator Score'!$B$2:$G$3,2,FALSE),FALSE),"")</f>
        <v/>
      </c>
      <c r="C27" s="31" t="e">
        <f>HLOOKUP('Indicator Charts'!$B$1,'Evaluator Score'!$B$2:$G$5,4,)</f>
        <v>#N/A</v>
      </c>
    </row>
    <row r="28" spans="1:3" customFormat="1" hidden="1" x14ac:dyDescent="0.25">
      <c r="A28" s="37" t="e">
        <f>IF('Evaluator Score'!A32="", NA(), 'Evaluator Score'!A32)</f>
        <v>#N/A</v>
      </c>
      <c r="B28" s="32" t="str">
        <f>IFERROR(VLOOKUP(A28,'Evaluator Score'!$A$4:$G$34,HLOOKUP($B$1,'Evaluator Score'!$B$2:$G$3,2,FALSE),FALSE),"")</f>
        <v/>
      </c>
      <c r="C28" s="30" t="e">
        <f>HLOOKUP('Indicator Charts'!$B$1,'Evaluator Score'!$B$2:$G$5,4,)</f>
        <v>#N/A</v>
      </c>
    </row>
    <row r="29" spans="1:3" customFormat="1" hidden="1" x14ac:dyDescent="0.25">
      <c r="A29" s="34" t="e">
        <f>IF('Evaluator Score'!A33="", NA(), 'Evaluator Score'!A33)</f>
        <v>#N/A</v>
      </c>
      <c r="B29" s="33" t="str">
        <f>IFERROR(VLOOKUP(A29,'Evaluator Score'!$A$4:$G$34,HLOOKUP($B$1,'Evaluator Score'!$B$2:$G$3,2,FALSE),FALSE),"")</f>
        <v/>
      </c>
      <c r="C29" s="31" t="e">
        <f>HLOOKUP('Indicator Charts'!$B$1,'Evaluator Score'!$B$2:$G$5,4,)</f>
        <v>#N/A</v>
      </c>
    </row>
    <row r="30" spans="1:3" customFormat="1" hidden="1" x14ac:dyDescent="0.25">
      <c r="A30" s="37" t="e">
        <f>IF('Evaluator Score'!A34="", NA(), 'Evaluator Score'!A34)</f>
        <v>#N/A</v>
      </c>
      <c r="B30" s="32" t="str">
        <f>IFERROR(VLOOKUP(A30,'Evaluator Score'!$A$4:$G$34,HLOOKUP($B$1,'Evaluator Score'!$B$2:$G$3,2,FALSE),FALSE),"")</f>
        <v/>
      </c>
      <c r="C30" s="30" t="e">
        <f>HLOOKUP('Indicator Charts'!$B$1,'Evaluator Score'!$B$2:$G$5,4,)</f>
        <v>#N/A</v>
      </c>
    </row>
    <row r="31" spans="1:3" customFormat="1" hidden="1" x14ac:dyDescent="0.25">
      <c r="A31" s="34" t="e">
        <f>IF('Evaluator Score'!A35="", NA(), 'Evaluator Score'!A35)</f>
        <v>#N/A</v>
      </c>
      <c r="B31" s="33" t="str">
        <f>IFERROR(VLOOKUP(A31,'Evaluator Score'!$A$4:$G$34,HLOOKUP($B$1,'Evaluator Score'!$B$2:$G$3,2,FALSE),FALSE),"")</f>
        <v/>
      </c>
      <c r="C31" s="31" t="e">
        <f>HLOOKUP('Indicator Charts'!$B$1,'Evaluator Score'!$B$2:$G$5,4,)</f>
        <v>#N/A</v>
      </c>
    </row>
    <row r="32" spans="1:3"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s="20" customFormat="1" x14ac:dyDescent="0.25"/>
  </sheetData>
  <protectedRanges>
    <protectedRange algorithmName="SHA-512" hashValue="IBychYX08BkX7rLrVg+07s1wxAgAfoldodtjS0W0dIapZVVN2M1oXIFYIS2Jp69QGSNBYQOi6ZPp1QIwszrBVQ==" saltValue="mOJXeWTLyjNr0a77wkx8ew==" spinCount="100000" sqref="B1" name="Chart Selection"/>
  </protectedRanges>
  <conditionalFormatting sqref="B1">
    <cfRule type="cellIs" dxfId="16" priority="6" operator="equal">
      <formula>"Diverse Staff of Excellent Educators"</formula>
    </cfRule>
    <cfRule type="cellIs" dxfId="15" priority="5" operator="equal">
      <formula>"Equitable Student Access &amp; Opportunity"</formula>
    </cfRule>
    <cfRule type="cellIs" dxfId="14" priority="4" operator="equal">
      <formula>"Student-Centered Learning"</formula>
    </cfRule>
    <cfRule type="cellIs" dxfId="13" priority="3" operator="equal">
      <formula>"Diverse Staff of Excellent Educators"</formula>
    </cfRule>
    <cfRule type="cellIs" dxfId="12" priority="2" operator="equal">
      <formula>"Family &amp; Community Engagement"</formula>
    </cfRule>
    <cfRule type="cellIs" dxfId="11" priority="1" operator="equal">
      <formula>"School Climate"</formula>
    </cfRule>
  </conditionalFormatting>
  <dataValidations count="1">
    <dataValidation type="list" allowBlank="1" showInputMessage="1" showErrorMessage="1" sqref="B1" xr:uid="{00000000-0002-0000-0200-000000000000}">
      <formula1>"Choose Indicator, Family and Community Engagement, Culturally Responsive Practices,School Climate, Student-Centered Learning, Diverse Staff of Excellent Educators,Equitable Student Access &amp; Opportunity"</formula1>
    </dataValidation>
  </dataValidations>
  <pageMargins left="0.7" right="0.7" top="0.75" bottom="0.75" header="0.3" footer="0.3"/>
  <pageSetup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21" operator="equal" id="{B3068976-F4A0-45BD-AEF1-3871FCE88B01}">
            <xm:f>'Evaluator Score'!#REF!</xm:f>
            <x14:dxf>
              <fill>
                <patternFill>
                  <bgColor rgb="FFCF9FFF"/>
                </patternFill>
              </fill>
            </x14:dxf>
          </x14:cfRule>
          <x14:cfRule type="cellIs" priority="22" operator="equal" id="{4FFEBDFE-74AB-4065-B6CC-4F8BC75C64ED}">
            <xm:f>'Evaluator Score'!$G$2</xm:f>
            <x14:dxf>
              <fill>
                <patternFill>
                  <bgColor rgb="FFFE7C72"/>
                </patternFill>
              </fill>
            </x14:dxf>
          </x14:cfRule>
          <x14:cfRule type="cellIs" priority="23" operator="equal" id="{B32C9C34-1244-4352-A76A-017CB4FFC1DE}">
            <xm:f>'Evaluator Score'!$F$2</xm:f>
            <x14:dxf>
              <fill>
                <patternFill>
                  <bgColor theme="8" tint="0.39994506668294322"/>
                </patternFill>
              </fill>
            </x14:dxf>
          </x14:cfRule>
          <x14:cfRule type="cellIs" priority="24" operator="equal" id="{38CEC5E8-587B-455A-9380-8F40386128E2}">
            <xm:f>'Evaluator Score'!E2</xm:f>
            <x14:dxf>
              <fill>
                <patternFill>
                  <bgColor theme="9" tint="0.39994506668294322"/>
                </patternFill>
              </fill>
            </x14:dxf>
          </x14:cfRule>
          <x14:cfRule type="cellIs" priority="25" operator="equal" id="{54F79027-C296-457E-AE13-9E5D4FF2DD51}">
            <xm:f>'Evaluator Score'!D2</xm:f>
            <x14:dxf>
              <fill>
                <patternFill>
                  <bgColor theme="7" tint="0.39994506668294322"/>
                </patternFill>
              </fill>
            </x14:dxf>
          </x14:cfRule>
          <x14:cfRule type="cellIs" priority="26" operator="equal" id="{BF03E19B-6D5A-4C4E-89BE-3483D6FA276F}">
            <xm:f>'Evaluator Score'!C2</xm:f>
            <x14:dxf>
              <fill>
                <patternFill>
                  <bgColor theme="5" tint="0.39994506668294322"/>
                </patternFill>
              </fill>
            </x14:dxf>
          </x14:cfRule>
          <x14:cfRule type="cellIs" priority="27" operator="equal" id="{03AFAD25-2753-472B-A0CA-EF6FE57D5746}">
            <xm:f>'Evaluator Score'!B2</xm:f>
            <x14:dxf>
              <fill>
                <patternFill>
                  <bgColor theme="4" tint="0.39994506668294322"/>
                </patternFill>
              </fill>
            </x14:dxf>
          </x14:cfRule>
          <xm:sqref>B1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START HERE</vt:lpstr>
      <vt:lpstr>Evaluator Score</vt:lpstr>
      <vt:lpstr>Indicator Charts</vt:lpstr>
      <vt:lpstr>'Indicator Charts'!Criteria</vt:lpstr>
      <vt:lpstr>'Indicator Charts'!Score</vt:lpstr>
      <vt:lpstr>'Indicator Charts'!Stakeholder_Name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Fojas, Stephanie</cp:lastModifiedBy>
  <dcterms:created xsi:type="dcterms:W3CDTF">2018-09-19T12:13:05Z</dcterms:created>
  <dcterms:modified xsi:type="dcterms:W3CDTF">2021-09-23T16:01:22Z</dcterms:modified>
</cp:coreProperties>
</file>