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FSP\Title III\Consortia\FY2023 Title III Consortium Requests\"/>
    </mc:Choice>
  </mc:AlternateContent>
  <xr:revisionPtr revIDLastSave="0" documentId="13_ncr:1_{5C4D048B-581F-4197-8D19-5A98FAFF5000}" xr6:coauthVersionLast="47" xr6:coauthVersionMax="47" xr10:uidLastSave="{00000000-0000-0000-0000-000000000000}"/>
  <bookViews>
    <workbookView xWindow="-108" yWindow="-108" windowWidth="23256" windowHeight="12576" xr2:uid="{B967A1EB-5951-42FB-90C9-67A7F16608BF}"/>
  </bookViews>
  <sheets>
    <sheet name="FY23 Title III Consortium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6" i="3" l="1"/>
  <c r="G195" i="3"/>
  <c r="G103" i="3"/>
  <c r="E67" i="3"/>
  <c r="G38" i="3"/>
  <c r="E16" i="3"/>
  <c r="G165" i="3"/>
  <c r="G154" i="3"/>
  <c r="D154" i="3"/>
  <c r="D67" i="3" l="1"/>
  <c r="E80" i="3"/>
  <c r="F300" i="3" l="1"/>
  <c r="E300" i="3"/>
  <c r="D300" i="3"/>
  <c r="F299" i="3"/>
  <c r="E299" i="3"/>
  <c r="D299" i="3"/>
  <c r="F298" i="3"/>
  <c r="E298" i="3"/>
  <c r="D298" i="3"/>
  <c r="F296" i="3"/>
  <c r="E296" i="3"/>
  <c r="D296" i="3"/>
  <c r="F295" i="3"/>
  <c r="E295" i="3"/>
  <c r="D295" i="3"/>
  <c r="F294" i="3"/>
  <c r="E294" i="3"/>
  <c r="D294" i="3"/>
  <c r="F293" i="3"/>
  <c r="E293" i="3"/>
  <c r="D293" i="3"/>
  <c r="F292" i="3"/>
  <c r="E292" i="3"/>
  <c r="D292" i="3"/>
  <c r="F291" i="3"/>
  <c r="E291" i="3"/>
  <c r="D291" i="3"/>
  <c r="F290" i="3"/>
  <c r="E290" i="3"/>
  <c r="D290" i="3"/>
  <c r="F289" i="3"/>
  <c r="E289" i="3"/>
  <c r="D289" i="3"/>
  <c r="F288" i="3"/>
  <c r="E288" i="3"/>
  <c r="D288" i="3"/>
  <c r="F287" i="3"/>
  <c r="E287" i="3"/>
  <c r="D287" i="3"/>
  <c r="F286" i="3"/>
  <c r="E286" i="3"/>
  <c r="D286" i="3"/>
  <c r="F285" i="3"/>
  <c r="E285" i="3"/>
  <c r="D285" i="3"/>
  <c r="F283" i="3"/>
  <c r="E283" i="3"/>
  <c r="D283" i="3"/>
  <c r="F282" i="3"/>
  <c r="E282" i="3"/>
  <c r="D282" i="3"/>
  <c r="F281" i="3"/>
  <c r="E281" i="3"/>
  <c r="D281" i="3"/>
  <c r="F280" i="3"/>
  <c r="E280" i="3"/>
  <c r="D280" i="3"/>
  <c r="F279" i="3"/>
  <c r="E279" i="3"/>
  <c r="D279" i="3"/>
  <c r="F278" i="3"/>
  <c r="E278" i="3"/>
  <c r="D278" i="3"/>
  <c r="F277" i="3"/>
  <c r="D277" i="3"/>
  <c r="F276" i="3"/>
  <c r="E276" i="3"/>
  <c r="D276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D268" i="3"/>
  <c r="D267" i="3"/>
  <c r="D266" i="3"/>
  <c r="D265" i="3"/>
  <c r="D264" i="3"/>
  <c r="F262" i="3"/>
  <c r="E262" i="3"/>
  <c r="D262" i="3"/>
  <c r="F261" i="3"/>
  <c r="E261" i="3"/>
  <c r="D261" i="3"/>
  <c r="F260" i="3"/>
  <c r="E260" i="3"/>
  <c r="D260" i="3"/>
  <c r="F259" i="3"/>
  <c r="E259" i="3"/>
  <c r="D259" i="3"/>
  <c r="F258" i="3"/>
  <c r="E258" i="3"/>
  <c r="D258" i="3"/>
  <c r="F256" i="3"/>
  <c r="E256" i="3"/>
  <c r="D256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0" i="3"/>
  <c r="E250" i="3"/>
  <c r="D250" i="3"/>
  <c r="F249" i="3"/>
  <c r="E249" i="3"/>
  <c r="D249" i="3"/>
  <c r="F248" i="3"/>
  <c r="E248" i="3"/>
  <c r="D248" i="3"/>
  <c r="F246" i="3"/>
  <c r="E246" i="3"/>
  <c r="D246" i="3"/>
  <c r="F245" i="3"/>
  <c r="E245" i="3"/>
  <c r="D245" i="3"/>
  <c r="F244" i="3"/>
  <c r="E244" i="3"/>
  <c r="D244" i="3"/>
  <c r="F243" i="3"/>
  <c r="E243" i="3"/>
  <c r="D243" i="3"/>
  <c r="F242" i="3"/>
  <c r="E242" i="3"/>
  <c r="D242" i="3"/>
  <c r="F241" i="3"/>
  <c r="E241" i="3"/>
  <c r="D241" i="3"/>
  <c r="F240" i="3"/>
  <c r="E240" i="3"/>
  <c r="D240" i="3"/>
  <c r="F238" i="3"/>
  <c r="E238" i="3"/>
  <c r="D238" i="3"/>
  <c r="F237" i="3"/>
  <c r="E237" i="3"/>
  <c r="D237" i="3"/>
  <c r="D235" i="3"/>
  <c r="D233" i="3"/>
  <c r="D232" i="3"/>
  <c r="D231" i="3"/>
  <c r="E230" i="3"/>
  <c r="D229" i="3"/>
  <c r="D228" i="3"/>
  <c r="D227" i="3"/>
  <c r="D225" i="3"/>
  <c r="D223" i="3"/>
  <c r="D222" i="3"/>
  <c r="D220" i="3"/>
  <c r="D218" i="3"/>
  <c r="D217" i="3"/>
  <c r="D216" i="3"/>
  <c r="D215" i="3"/>
  <c r="D213" i="3"/>
  <c r="D212" i="3"/>
  <c r="D211" i="3"/>
  <c r="D210" i="3"/>
  <c r="E209" i="3"/>
  <c r="F208" i="3"/>
  <c r="E208" i="3"/>
  <c r="D208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E194" i="3"/>
  <c r="D194" i="3"/>
  <c r="E193" i="3"/>
  <c r="D193" i="3"/>
  <c r="E192" i="3"/>
  <c r="D192" i="3"/>
  <c r="E191" i="3"/>
  <c r="D191" i="3"/>
  <c r="D190" i="3"/>
  <c r="E189" i="3"/>
  <c r="D189" i="3"/>
  <c r="D187" i="3"/>
  <c r="D186" i="3"/>
  <c r="E185" i="3"/>
  <c r="D185" i="3"/>
  <c r="D183" i="3"/>
  <c r="D182" i="3"/>
  <c r="D181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E165" i="3"/>
  <c r="F164" i="3"/>
  <c r="E164" i="3"/>
  <c r="D164" i="3"/>
  <c r="F163" i="3"/>
  <c r="E163" i="3"/>
  <c r="D163" i="3"/>
  <c r="F162" i="3"/>
  <c r="D162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D153" i="3"/>
  <c r="D152" i="3"/>
  <c r="D151" i="3"/>
  <c r="D150" i="3"/>
  <c r="D149" i="3"/>
  <c r="D148" i="3"/>
  <c r="D147" i="3"/>
  <c r="D146" i="3"/>
  <c r="D145" i="3"/>
  <c r="D144" i="3"/>
  <c r="D143" i="3"/>
  <c r="D138" i="3"/>
  <c r="D137" i="3"/>
  <c r="D136" i="3"/>
  <c r="D133" i="3"/>
  <c r="D131" i="3"/>
  <c r="F129" i="3"/>
  <c r="D129" i="3"/>
  <c r="F128" i="3"/>
  <c r="D128" i="3"/>
  <c r="F126" i="3"/>
  <c r="D126" i="3"/>
  <c r="F125" i="3"/>
  <c r="D125" i="3"/>
  <c r="F124" i="3"/>
  <c r="D124" i="3"/>
  <c r="F123" i="3"/>
  <c r="D123" i="3"/>
  <c r="F122" i="3"/>
  <c r="D122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2" i="3"/>
  <c r="E102" i="3"/>
  <c r="D102" i="3"/>
  <c r="F101" i="3"/>
  <c r="E101" i="3"/>
  <c r="D101" i="3"/>
  <c r="F100" i="3"/>
  <c r="E100" i="3"/>
  <c r="D100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37" i="3"/>
  <c r="E37" i="3"/>
  <c r="D37" i="3"/>
  <c r="F35" i="3"/>
  <c r="E35" i="3"/>
  <c r="D35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6" i="3"/>
  <c r="E26" i="3"/>
  <c r="D26" i="3"/>
  <c r="F25" i="3"/>
  <c r="E25" i="3"/>
  <c r="D25" i="3"/>
  <c r="F23" i="3"/>
  <c r="E23" i="3"/>
  <c r="D23" i="3"/>
  <c r="F21" i="3"/>
  <c r="E21" i="3"/>
  <c r="D21" i="3"/>
  <c r="F20" i="3"/>
  <c r="D20" i="3"/>
  <c r="F19" i="3"/>
  <c r="D19" i="3"/>
  <c r="F18" i="3"/>
  <c r="E18" i="3"/>
  <c r="D18" i="3"/>
  <c r="F17" i="3"/>
  <c r="E17" i="3"/>
  <c r="D17" i="3"/>
  <c r="D13" i="3"/>
  <c r="F12" i="3"/>
  <c r="F11" i="3"/>
  <c r="F10" i="3"/>
  <c r="F9" i="3"/>
  <c r="F8" i="3"/>
  <c r="F7" i="3"/>
  <c r="F6" i="3"/>
  <c r="F5" i="3"/>
  <c r="F4" i="3"/>
  <c r="D3" i="3"/>
  <c r="E3" i="3"/>
  <c r="D230" i="3" l="1"/>
  <c r="D165" i="3"/>
  <c r="E236" i="3"/>
  <c r="D142" i="3"/>
  <c r="D121" i="3"/>
  <c r="D16" i="3"/>
  <c r="D130" i="3"/>
  <c r="D269" i="3"/>
  <c r="E180" i="3"/>
  <c r="E154" i="3"/>
  <c r="D180" i="3"/>
  <c r="E22" i="3"/>
  <c r="D284" i="3"/>
  <c r="D103" i="3"/>
  <c r="D236" i="3"/>
  <c r="D22" i="3"/>
  <c r="E103" i="3"/>
  <c r="E195" i="3"/>
  <c r="D195" i="3"/>
  <c r="D209" i="3"/>
  <c r="D263" i="3"/>
</calcChain>
</file>

<file path=xl/sharedStrings.xml><?xml version="1.0" encoding="utf-8"?>
<sst xmlns="http://schemas.openxmlformats.org/spreadsheetml/2006/main" count="897" uniqueCount="652">
  <si>
    <t>Fiscal /Members IRN</t>
  </si>
  <si>
    <t>District/Community School</t>
  </si>
  <si>
    <t>County</t>
  </si>
  <si>
    <t>NP Equitable Service Amt</t>
  </si>
  <si>
    <t xml:space="preserve"> TOTAL ELs (public &amp; nonpublics)</t>
  </si>
  <si>
    <t>046086</t>
  </si>
  <si>
    <t>Butler County ESC - 9</t>
  </si>
  <si>
    <t>Butler</t>
  </si>
  <si>
    <t>043935</t>
  </si>
  <si>
    <t>Eaton Community City</t>
  </si>
  <si>
    <t>Preble</t>
  </si>
  <si>
    <t>046094</t>
  </si>
  <si>
    <t>Edgewood City School District</t>
  </si>
  <si>
    <t>000282</t>
  </si>
  <si>
    <t>Greater Ohio Virtual School</t>
  </si>
  <si>
    <t>Warren</t>
  </si>
  <si>
    <t>046128</t>
  </si>
  <si>
    <t>Madison Local Schools</t>
  </si>
  <si>
    <t>046136</t>
  </si>
  <si>
    <t>New Miami</t>
  </si>
  <si>
    <t>133736</t>
  </si>
  <si>
    <t>Richard Allen Academy III</t>
  </si>
  <si>
    <t>050427</t>
  </si>
  <si>
    <t>Springboro Community City</t>
  </si>
  <si>
    <t>046151</t>
  </si>
  <si>
    <t>Talawanda City</t>
  </si>
  <si>
    <t>049296</t>
  </si>
  <si>
    <t>Twin Valley South</t>
  </si>
  <si>
    <t>010036</t>
  </si>
  <si>
    <t>Cesar Chavez College Preparatory School - 2</t>
  </si>
  <si>
    <t>Franklin</t>
  </si>
  <si>
    <t>Cesar Chavez College Preparatory</t>
  </si>
  <si>
    <t>000780</t>
  </si>
  <si>
    <t>Midnimo Cross Cultural Community</t>
  </si>
  <si>
    <t>045773</t>
  </si>
  <si>
    <t>Elida Local Schools - 5</t>
  </si>
  <si>
    <t>Allen</t>
  </si>
  <si>
    <t>045765</t>
  </si>
  <si>
    <t>Bath Local</t>
  </si>
  <si>
    <t>043885</t>
  </si>
  <si>
    <t>Delphos City</t>
  </si>
  <si>
    <t xml:space="preserve">Elida Local </t>
  </si>
  <si>
    <t>044222</t>
  </si>
  <si>
    <t>Lima City Schools</t>
  </si>
  <si>
    <t>045799</t>
  </si>
  <si>
    <t>Shawnee Local</t>
  </si>
  <si>
    <t>ESC of Eastern Ohio (Mahoning County ESC) - 15</t>
  </si>
  <si>
    <t>Mahoning</t>
  </si>
  <si>
    <t>048298</t>
  </si>
  <si>
    <t>Austintown Local</t>
  </si>
  <si>
    <t>043703</t>
  </si>
  <si>
    <t>Campbell City</t>
  </si>
  <si>
    <t>048314</t>
  </si>
  <si>
    <t>Canfield Local</t>
  </si>
  <si>
    <t>045328</t>
  </si>
  <si>
    <t>Columbiana EVS</t>
  </si>
  <si>
    <t>Columbiana</t>
  </si>
  <si>
    <t>048322</t>
  </si>
  <si>
    <t>Jackson-Milton Local</t>
  </si>
  <si>
    <t>048330</t>
  </si>
  <si>
    <t>Lowellville Local Schools</t>
  </si>
  <si>
    <t>048348</t>
  </si>
  <si>
    <t>Poland Local</t>
  </si>
  <si>
    <t>048355</t>
  </si>
  <si>
    <t>Sebring Local</t>
  </si>
  <si>
    <t>Portage</t>
  </si>
  <si>
    <t>048363</t>
  </si>
  <si>
    <t>South Range Local</t>
  </si>
  <si>
    <t>048371</t>
  </si>
  <si>
    <t>Springfield Local</t>
  </si>
  <si>
    <t>044859</t>
  </si>
  <si>
    <t>Struthers City</t>
  </si>
  <si>
    <t>014943</t>
  </si>
  <si>
    <t>Valley STEM</t>
  </si>
  <si>
    <t>048389</t>
  </si>
  <si>
    <t>West Branch Local</t>
  </si>
  <si>
    <t>047746</t>
  </si>
  <si>
    <t>Western Reserve Local</t>
  </si>
  <si>
    <t>134072</t>
  </si>
  <si>
    <t>Youngstown Community School</t>
  </si>
  <si>
    <t>046938</t>
  </si>
  <si>
    <t>ESC of Central Ohio - 31</t>
  </si>
  <si>
    <t>043620</t>
  </si>
  <si>
    <t xml:space="preserve">Bexley City </t>
  </si>
  <si>
    <t>046748</t>
  </si>
  <si>
    <t>Big Walnut Local</t>
  </si>
  <si>
    <t>Delaware</t>
  </si>
  <si>
    <t>046755</t>
  </si>
  <si>
    <t>Buckeye Valley Local</t>
  </si>
  <si>
    <t>048793</t>
  </si>
  <si>
    <t xml:space="preserve">Cardington-Lincoln Local </t>
  </si>
  <si>
    <t>Morrow</t>
  </si>
  <si>
    <t>000664</t>
  </si>
  <si>
    <t>Capital City Career Academy</t>
  </si>
  <si>
    <t>043745</t>
  </si>
  <si>
    <t>Chilicothe Local</t>
  </si>
  <si>
    <t>Ross</t>
  </si>
  <si>
    <t>007999</t>
  </si>
  <si>
    <t>Charles School at Ohio Dominican University</t>
  </si>
  <si>
    <t>014090</t>
  </si>
  <si>
    <t>Eastland Preparatory Academy</t>
  </si>
  <si>
    <t>050328</t>
  </si>
  <si>
    <t>Fairbanks LSD</t>
  </si>
  <si>
    <t>Union</t>
  </si>
  <si>
    <t>015237</t>
  </si>
  <si>
    <t>Flex High School</t>
  </si>
  <si>
    <t>012529</t>
  </si>
  <si>
    <t>Focus North HS</t>
  </si>
  <si>
    <t>011972</t>
  </si>
  <si>
    <t>Graham Elementary and Middle School</t>
  </si>
  <si>
    <t>133421</t>
  </si>
  <si>
    <t>Graham School, The</t>
  </si>
  <si>
    <t>044073</t>
  </si>
  <si>
    <t>Grandview Heights CSD</t>
  </si>
  <si>
    <t>045393</t>
  </si>
  <si>
    <t>Granville EVSD</t>
  </si>
  <si>
    <t>Licking</t>
  </si>
  <si>
    <t>046235</t>
  </si>
  <si>
    <t>Greenon Local</t>
  </si>
  <si>
    <t>Clark</t>
  </si>
  <si>
    <t>046953</t>
  </si>
  <si>
    <t>Hamilton Local</t>
  </si>
  <si>
    <t>014139</t>
  </si>
  <si>
    <t>Imagine Columbus</t>
  </si>
  <si>
    <t>009997</t>
  </si>
  <si>
    <t>KIPP Columbus</t>
  </si>
  <si>
    <t>049437</t>
  </si>
  <si>
    <t>Lexington Local</t>
  </si>
  <si>
    <t>Richland</t>
  </si>
  <si>
    <t>017538</t>
  </si>
  <si>
    <t>North Columbus Preparatory Academy</t>
  </si>
  <si>
    <t>008282</t>
  </si>
  <si>
    <t>North Woods Career Prep High School</t>
  </si>
  <si>
    <t>048272</t>
  </si>
  <si>
    <t>Madison Plains LSD</t>
  </si>
  <si>
    <t>Madison</t>
  </si>
  <si>
    <t>045476</t>
  </si>
  <si>
    <t>Marysville EVS</t>
  </si>
  <si>
    <t>012045</t>
  </si>
  <si>
    <t>Patriot Preparatory Academy</t>
  </si>
  <si>
    <t>049098</t>
  </si>
  <si>
    <t>Teays Valley LSD</t>
  </si>
  <si>
    <t>Pickaway</t>
  </si>
  <si>
    <t>143305</t>
  </si>
  <si>
    <t>TRECA Digital Academy</t>
  </si>
  <si>
    <t>Marion</t>
  </si>
  <si>
    <t>045112</t>
  </si>
  <si>
    <t>Wilmington City</t>
  </si>
  <si>
    <t>Clinton</t>
  </si>
  <si>
    <t>046532</t>
  </si>
  <si>
    <t>ESC of Northeast Ohio  - 36</t>
  </si>
  <si>
    <t>Cuyahoga</t>
  </si>
  <si>
    <t>049171</t>
  </si>
  <si>
    <t>Aurora City</t>
  </si>
  <si>
    <t>043547</t>
  </si>
  <si>
    <t>Bay Village City</t>
  </si>
  <si>
    <t>043562</t>
  </si>
  <si>
    <t>Bedford City</t>
  </si>
  <si>
    <t>047167</t>
  </si>
  <si>
    <t>Berkshire Local</t>
  </si>
  <si>
    <t>Geauga</t>
  </si>
  <si>
    <t>Medina</t>
  </si>
  <si>
    <t>045856</t>
  </si>
  <si>
    <t>Buckeye Local</t>
  </si>
  <si>
    <t>Ashtabula</t>
  </si>
  <si>
    <t>047175</t>
  </si>
  <si>
    <t>Cardinal Local</t>
  </si>
  <si>
    <t>045286</t>
  </si>
  <si>
    <t>Chagrin Falls exempted Village</t>
  </si>
  <si>
    <t>047183</t>
  </si>
  <si>
    <t>Chardon Local</t>
  </si>
  <si>
    <t>049981</t>
  </si>
  <si>
    <t>Copley Fairlawn City</t>
  </si>
  <si>
    <t>Summit</t>
  </si>
  <si>
    <t>049189</t>
  </si>
  <si>
    <t>Crestwood Local</t>
  </si>
  <si>
    <t>046557</t>
  </si>
  <si>
    <t>Cuyahoga Heights Local</t>
  </si>
  <si>
    <t>043950</t>
  </si>
  <si>
    <t>Euclid City</t>
  </si>
  <si>
    <t>043976</t>
  </si>
  <si>
    <t>Fairview Park City</t>
  </si>
  <si>
    <t>044040</t>
  </si>
  <si>
    <t>Garfield Heights City</t>
  </si>
  <si>
    <t>044057</t>
  </si>
  <si>
    <t>Geneva Area City</t>
  </si>
  <si>
    <t>048496</t>
  </si>
  <si>
    <t>Highland Local</t>
  </si>
  <si>
    <t>046565</t>
  </si>
  <si>
    <t>Independence Local</t>
  </si>
  <si>
    <t>047191</t>
  </si>
  <si>
    <t>Kenston Local</t>
  </si>
  <si>
    <t>044164</t>
  </si>
  <si>
    <t>Kent City</t>
  </si>
  <si>
    <t>047886</t>
  </si>
  <si>
    <t>Madison Local</t>
  </si>
  <si>
    <t>Lake</t>
  </si>
  <si>
    <t>044305</t>
  </si>
  <si>
    <t>Maple Heights City</t>
  </si>
  <si>
    <t>044388</t>
  </si>
  <si>
    <t>Medina City</t>
  </si>
  <si>
    <t>050047</t>
  </si>
  <si>
    <t>Nordonia Hills City</t>
  </si>
  <si>
    <t>Stark</t>
  </si>
  <si>
    <t>046573</t>
  </si>
  <si>
    <t>Olmsted Falls City</t>
  </si>
  <si>
    <t>046581</t>
  </si>
  <si>
    <t>Orange City</t>
  </si>
  <si>
    <t>047902</t>
  </si>
  <si>
    <t>Perry Local</t>
  </si>
  <si>
    <t>044685</t>
  </si>
  <si>
    <t>Ravenna City</t>
  </si>
  <si>
    <t>050054</t>
  </si>
  <si>
    <t>Revere Local</t>
  </si>
  <si>
    <t>046599</t>
  </si>
  <si>
    <t>Richmond Heights Local</t>
  </si>
  <si>
    <t>049239</t>
  </si>
  <si>
    <t>Streetsboro City</t>
  </si>
  <si>
    <t>045013</t>
  </si>
  <si>
    <t>Washington Court House City</t>
  </si>
  <si>
    <t>Fayette</t>
  </si>
  <si>
    <t>047225</t>
  </si>
  <si>
    <t>West Geauga</t>
  </si>
  <si>
    <t>045088</t>
  </si>
  <si>
    <t>Wickliffe City</t>
  </si>
  <si>
    <t>047324</t>
  </si>
  <si>
    <t>Hamilton County ESC - 17</t>
  </si>
  <si>
    <t>Hamilton</t>
  </si>
  <si>
    <t>046300</t>
  </si>
  <si>
    <t>Batavia Local</t>
  </si>
  <si>
    <t>Clermont</t>
  </si>
  <si>
    <t>046318</t>
  </si>
  <si>
    <t>Bethel Tate Local</t>
  </si>
  <si>
    <t>043851</t>
  </si>
  <si>
    <t>Deer Park Community City</t>
  </si>
  <si>
    <t>044008</t>
  </si>
  <si>
    <t>Franklin City Schools</t>
  </si>
  <si>
    <t>046342</t>
  </si>
  <si>
    <t>Goshen Local</t>
  </si>
  <si>
    <t>045435</t>
  </si>
  <si>
    <t>Indian Hill Exempted Village School disrict</t>
  </si>
  <si>
    <t>044230</t>
  </si>
  <si>
    <t>Lockland Schools</t>
  </si>
  <si>
    <t>044289</t>
  </si>
  <si>
    <t>Madeira City</t>
  </si>
  <si>
    <t>044313</t>
  </si>
  <si>
    <t>Mariemont City Schools</t>
  </si>
  <si>
    <t>045500</t>
  </si>
  <si>
    <t>Milford Exempted Schools</t>
  </si>
  <si>
    <t>044511</t>
  </si>
  <si>
    <t>North College Hill City</t>
  </si>
  <si>
    <t>044669</t>
  </si>
  <si>
    <t>Portsmouth City Schools</t>
  </si>
  <si>
    <t xml:space="preserve">Scioto </t>
  </si>
  <si>
    <t>044693</t>
  </si>
  <si>
    <t>Reading Community City</t>
  </si>
  <si>
    <t>046144</t>
  </si>
  <si>
    <t>Ross Local Schools</t>
  </si>
  <si>
    <t>047381</t>
  </si>
  <si>
    <t>Southwest Local</t>
  </si>
  <si>
    <t>047399</t>
  </si>
  <si>
    <t>Three Rivers Local</t>
  </si>
  <si>
    <t>045146</t>
  </si>
  <si>
    <t>Wyoming City Schools</t>
  </si>
  <si>
    <t>Horizon Science Academy Elementary - 8</t>
  </si>
  <si>
    <t>133660</t>
  </si>
  <si>
    <t xml:space="preserve">Horizon Science Academy Columbus </t>
  </si>
  <si>
    <t>009179</t>
  </si>
  <si>
    <t>Horizon Science Academy Columbus Middle School</t>
  </si>
  <si>
    <t>000804</t>
  </si>
  <si>
    <t>Horizon Science Academy Cincinnati</t>
  </si>
  <si>
    <t>011976</t>
  </si>
  <si>
    <t>Horizon Science Academy Dayton Downtown</t>
  </si>
  <si>
    <t>Montgomery</t>
  </si>
  <si>
    <t>011534</t>
  </si>
  <si>
    <t>Horizon Science Academy Dayton High School</t>
  </si>
  <si>
    <t>Horizon Science Academy Elementary</t>
  </si>
  <si>
    <t>017123</t>
  </si>
  <si>
    <t>Horizon Science Academy Primary</t>
  </si>
  <si>
    <t>008280</t>
  </si>
  <si>
    <t>Noble Academy Columbus</t>
  </si>
  <si>
    <t>011533</t>
  </si>
  <si>
    <t>Horizon Science Academy Lorain -8</t>
  </si>
  <si>
    <t>133629</t>
  </si>
  <si>
    <t xml:space="preserve">Horizon Science Academy Cleveland  </t>
  </si>
  <si>
    <t>000858</t>
  </si>
  <si>
    <t>Horizon Science Academy Cleveland Middle</t>
  </si>
  <si>
    <t>000838</t>
  </si>
  <si>
    <t>Horizon Science Academy Denison Middle</t>
  </si>
  <si>
    <t>008278</t>
  </si>
  <si>
    <t>Noble Academy Cleveland</t>
  </si>
  <si>
    <t>Horizon Science Academy Lorain</t>
  </si>
  <si>
    <t>Lorain</t>
  </si>
  <si>
    <t>000825</t>
  </si>
  <si>
    <t>Horizon Science Springfield</t>
  </si>
  <si>
    <t>Lucas</t>
  </si>
  <si>
    <t>000338</t>
  </si>
  <si>
    <t>Horizon Science Academy Toledo</t>
  </si>
  <si>
    <t>011986</t>
  </si>
  <si>
    <t>Horizon Science Academy Youngstown</t>
  </si>
  <si>
    <t>049858</t>
  </si>
  <si>
    <t>Jackson Local -2</t>
  </si>
  <si>
    <t>Jackson Local</t>
  </si>
  <si>
    <t>049924</t>
  </si>
  <si>
    <t>010205</t>
  </si>
  <si>
    <t>L Hollingworth School - 11</t>
  </si>
  <si>
    <t>014149</t>
  </si>
  <si>
    <t>Dayton SMART Elementary</t>
  </si>
  <si>
    <t>133512</t>
  </si>
  <si>
    <t>Cincinnati College Preparatory Academy</t>
  </si>
  <si>
    <t>016836</t>
  </si>
  <si>
    <t>Kids Care Elementary</t>
  </si>
  <si>
    <t>L Hollingworth School</t>
  </si>
  <si>
    <t>012030</t>
  </si>
  <si>
    <t>Near West Intergenerational School</t>
  </si>
  <si>
    <t>011291</t>
  </si>
  <si>
    <t>Village Preparartory School Cliffs</t>
  </si>
  <si>
    <t>015722</t>
  </si>
  <si>
    <t>Village Preparatory School Willard</t>
  </si>
  <si>
    <t>009122</t>
  </si>
  <si>
    <t>Columbus Collegiate Academy</t>
  </si>
  <si>
    <t>012951</t>
  </si>
  <si>
    <t>Columbus Collegiate Adacemy West</t>
  </si>
  <si>
    <t>014467</t>
  </si>
  <si>
    <t>United Preparatory Academy</t>
  </si>
  <si>
    <t>016858</t>
  </si>
  <si>
    <t>United Preparatory Academy East</t>
  </si>
  <si>
    <t>047977</t>
  </si>
  <si>
    <t>Licking County ESC - 10</t>
  </si>
  <si>
    <t>044115</t>
  </si>
  <si>
    <t>Heath City School District</t>
  </si>
  <si>
    <t>047985</t>
  </si>
  <si>
    <t>Johnstown-Monroe Local School District</t>
  </si>
  <si>
    <t>047993</t>
  </si>
  <si>
    <t>Lakewood Local</t>
  </si>
  <si>
    <t>048017</t>
  </si>
  <si>
    <t>Licking Valley Local School District</t>
  </si>
  <si>
    <t>044420</t>
  </si>
  <si>
    <t>Mount Vernon City</t>
  </si>
  <si>
    <t>Knox</t>
  </si>
  <si>
    <t>044453</t>
  </si>
  <si>
    <t>Newark City Schools</t>
  </si>
  <si>
    <t>048025</t>
  </si>
  <si>
    <t>North Fork Local</t>
  </si>
  <si>
    <t>048033</t>
  </si>
  <si>
    <t>Northridge Local</t>
  </si>
  <si>
    <t>045179</t>
  </si>
  <si>
    <t>Zanesville City</t>
  </si>
  <si>
    <t>Muskingum</t>
  </si>
  <si>
    <t>048884</t>
  </si>
  <si>
    <t>West Muskingum Local</t>
  </si>
  <si>
    <t>048108</t>
  </si>
  <si>
    <t>Lorain County ESC - 14</t>
  </si>
  <si>
    <t>045195</t>
  </si>
  <si>
    <t>Amherst Exempted Village Schools</t>
  </si>
  <si>
    <t>048124</t>
  </si>
  <si>
    <t>Avon Lake City Schools</t>
  </si>
  <si>
    <t>048132</t>
  </si>
  <si>
    <t>Clearview Local Schools</t>
  </si>
  <si>
    <t>046789</t>
  </si>
  <si>
    <t>Edison Local Schools</t>
  </si>
  <si>
    <t>Erie</t>
  </si>
  <si>
    <t>044131</t>
  </si>
  <si>
    <t>Huron City Schools</t>
  </si>
  <si>
    <t>046805</t>
  </si>
  <si>
    <t>Margaretta Local</t>
  </si>
  <si>
    <t>048173</t>
  </si>
  <si>
    <t>Midview Local</t>
  </si>
  <si>
    <t>047720</t>
  </si>
  <si>
    <t>New London Local</t>
  </si>
  <si>
    <t>Huron</t>
  </si>
  <si>
    <t>044537</t>
  </si>
  <si>
    <t>North Ridgeville City Schools</t>
  </si>
  <si>
    <t>044594</t>
  </si>
  <si>
    <t>Oberlin City Schools</t>
  </si>
  <si>
    <t>046813</t>
  </si>
  <si>
    <t>Perkins Local Schools</t>
  </si>
  <si>
    <t>044768</t>
  </si>
  <si>
    <t>Sheffield-Sheffield Lake City Schools</t>
  </si>
  <si>
    <t>047738</t>
  </si>
  <si>
    <t>South Central</t>
  </si>
  <si>
    <t>045658</t>
  </si>
  <si>
    <t>Wellington Exempted Village Schools</t>
  </si>
  <si>
    <t>048660</t>
  </si>
  <si>
    <t>Montgomery County ESC - 14</t>
  </si>
  <si>
    <t>043588</t>
  </si>
  <si>
    <t>Bellefontaine City Schools</t>
  </si>
  <si>
    <t>Logan</t>
  </si>
  <si>
    <t>048678</t>
  </si>
  <si>
    <t>Brookville Local Schools</t>
  </si>
  <si>
    <t>045310</t>
  </si>
  <si>
    <t>Coldwater EVS</t>
  </si>
  <si>
    <t>Mercer</t>
  </si>
  <si>
    <t>048595</t>
  </si>
  <si>
    <t>Fort Recovery Local</t>
  </si>
  <si>
    <t>048686</t>
  </si>
  <si>
    <t>Jefferson Township Local</t>
  </si>
  <si>
    <t>048736</t>
  </si>
  <si>
    <t>Northridge Local Schools</t>
  </si>
  <si>
    <t>044586</t>
  </si>
  <si>
    <t>Oakwood City Schools</t>
  </si>
  <si>
    <t>044644</t>
  </si>
  <si>
    <t>Piqua City</t>
  </si>
  <si>
    <t>Miami</t>
  </si>
  <si>
    <t>048587</t>
  </si>
  <si>
    <t>St Henry Consolidated Local</t>
  </si>
  <si>
    <t>044727</t>
  </si>
  <si>
    <t>St Marys City Schools</t>
  </si>
  <si>
    <t>Auglaize</t>
  </si>
  <si>
    <t>045617</t>
  </si>
  <si>
    <t>Tipp City Exempted Village</t>
  </si>
  <si>
    <t>048694</t>
  </si>
  <si>
    <t>Trotwood-Madison City</t>
  </si>
  <si>
    <t>048744</t>
  </si>
  <si>
    <t>Valley View Local</t>
  </si>
  <si>
    <t>044958</t>
  </si>
  <si>
    <t>Vandalia-Butler City</t>
  </si>
  <si>
    <t>123257</t>
  </si>
  <si>
    <t>North Central Ohio ESC - 13</t>
  </si>
  <si>
    <t>Seneca</t>
  </si>
  <si>
    <t>045187</t>
  </si>
  <si>
    <t>Ada EVS</t>
  </si>
  <si>
    <t>Hardin</t>
  </si>
  <si>
    <t>045260</t>
  </si>
  <si>
    <t>Carey Exempted Village</t>
  </si>
  <si>
    <t>048413</t>
  </si>
  <si>
    <t>Elgin Local</t>
  </si>
  <si>
    <t>044297</t>
  </si>
  <si>
    <t>Mansfield City</t>
  </si>
  <si>
    <t>050740</t>
  </si>
  <si>
    <t>Mohawk</t>
  </si>
  <si>
    <t>050336</t>
  </si>
  <si>
    <t>North Union</t>
  </si>
  <si>
    <t>049478</t>
  </si>
  <si>
    <t>Ontario Local</t>
  </si>
  <si>
    <t>048421</t>
  </si>
  <si>
    <t>Pleasant Local</t>
  </si>
  <si>
    <t>048447</t>
  </si>
  <si>
    <t>River Valley Local</t>
  </si>
  <si>
    <t>044743</t>
  </si>
  <si>
    <t>Sandusky City</t>
  </si>
  <si>
    <t>044776</t>
  </si>
  <si>
    <t>Shelby City</t>
  </si>
  <si>
    <t>044891</t>
  </si>
  <si>
    <t>Tiffin City</t>
  </si>
  <si>
    <t>045625</t>
  </si>
  <si>
    <t>Upper Sandusky EVSD</t>
  </si>
  <si>
    <t>Wyandot</t>
  </si>
  <si>
    <t>124297</t>
  </si>
  <si>
    <t>Northwest Ohio ESC - 20</t>
  </si>
  <si>
    <t>Fulton</t>
  </si>
  <si>
    <t>047043</t>
  </si>
  <si>
    <t>Archbold-Area Local</t>
  </si>
  <si>
    <t>043679</t>
  </si>
  <si>
    <t>Bryan City</t>
  </si>
  <si>
    <t>Williams</t>
  </si>
  <si>
    <t>046714</t>
  </si>
  <si>
    <t>Central Local</t>
  </si>
  <si>
    <t>Defiance</t>
  </si>
  <si>
    <t>043869</t>
  </si>
  <si>
    <t>Defiance City</t>
  </si>
  <si>
    <t>050617</t>
  </si>
  <si>
    <t>Edgerton Local</t>
  </si>
  <si>
    <t>047050</t>
  </si>
  <si>
    <t>Evergreen Local</t>
  </si>
  <si>
    <t>047068</t>
  </si>
  <si>
    <t>Fayette Local</t>
  </si>
  <si>
    <t>045419</t>
  </si>
  <si>
    <t>Hicksville Exempted Village</t>
  </si>
  <si>
    <t>047571</t>
  </si>
  <si>
    <t>Holgate Local Schools</t>
  </si>
  <si>
    <t>Henry</t>
  </si>
  <si>
    <t>047589</t>
  </si>
  <si>
    <t>Liberty Center Local</t>
  </si>
  <si>
    <t>047456</t>
  </si>
  <si>
    <t>McComb Local Schools</t>
  </si>
  <si>
    <t>Hancock</t>
  </si>
  <si>
    <t>045526</t>
  </si>
  <si>
    <t>Montpelier Exempted Village</t>
  </si>
  <si>
    <t>044438</t>
  </si>
  <si>
    <t>Napoleon Area City</t>
  </si>
  <si>
    <t>050641</t>
  </si>
  <si>
    <t>North Central Local</t>
  </si>
  <si>
    <t>046722</t>
  </si>
  <si>
    <t>Northeastern Local</t>
  </si>
  <si>
    <t>047597</t>
  </si>
  <si>
    <t>Patrick Henry Local</t>
  </si>
  <si>
    <t>047076</t>
  </si>
  <si>
    <t>Pettisville Local</t>
  </si>
  <si>
    <t>047084</t>
  </si>
  <si>
    <t>Pike-Delta-York Local</t>
  </si>
  <si>
    <t>047092</t>
  </si>
  <si>
    <t>Swanton Local</t>
  </si>
  <si>
    <t>045641</t>
  </si>
  <si>
    <t>Wauseon EVS</t>
  </si>
  <si>
    <t>045583</t>
  </si>
  <si>
    <t>Perrysburg EVSD - 5</t>
  </si>
  <si>
    <t>Wood</t>
  </si>
  <si>
    <t>049379</t>
  </si>
  <si>
    <t>Ottawa Glandorf Schools</t>
  </si>
  <si>
    <t>049353</t>
  </si>
  <si>
    <t>Leipsic Local</t>
  </si>
  <si>
    <t>Putnam</t>
  </si>
  <si>
    <t>044362</t>
  </si>
  <si>
    <t>Maumee City Schools</t>
  </si>
  <si>
    <t>Perrsburg EVSD</t>
  </si>
  <si>
    <t>048207</t>
  </si>
  <si>
    <t>Anthony Wayne</t>
  </si>
  <si>
    <t>049825</t>
  </si>
  <si>
    <t>Stark County ESC - 26</t>
  </si>
  <si>
    <t>043497</t>
  </si>
  <si>
    <t>Alliance City</t>
  </si>
  <si>
    <t>043539</t>
  </si>
  <si>
    <t>Barberton</t>
  </si>
  <si>
    <t>046177</t>
  </si>
  <si>
    <t>Brown Local</t>
  </si>
  <si>
    <t>Carroll</t>
  </si>
  <si>
    <t>049833</t>
  </si>
  <si>
    <t>Canton Local</t>
  </si>
  <si>
    <t>045278</t>
  </si>
  <si>
    <t>Carrollton EVS</t>
  </si>
  <si>
    <t>043778</t>
  </si>
  <si>
    <t>Claymont City</t>
  </si>
  <si>
    <t>Tuscarawas</t>
  </si>
  <si>
    <t>050542</t>
  </si>
  <si>
    <t>Dalton Local</t>
  </si>
  <si>
    <t>Wayne</t>
  </si>
  <si>
    <t>049841</t>
  </si>
  <si>
    <t>Fairless Local</t>
  </si>
  <si>
    <t>049197</t>
  </si>
  <si>
    <t>Field Local</t>
  </si>
  <si>
    <t>050278</t>
  </si>
  <si>
    <t>Garaway</t>
  </si>
  <si>
    <t>050013</t>
  </si>
  <si>
    <t>Green Local</t>
  </si>
  <si>
    <t>049866</t>
  </si>
  <si>
    <t>Lake Local</t>
  </si>
  <si>
    <t>049874</t>
  </si>
  <si>
    <t>Louisville Local</t>
  </si>
  <si>
    <t>049882</t>
  </si>
  <si>
    <t>Marlington Local</t>
  </si>
  <si>
    <t>044354</t>
  </si>
  <si>
    <t>Massillon City</t>
  </si>
  <si>
    <t>049890</t>
  </si>
  <si>
    <t>Minerva Local</t>
  </si>
  <si>
    <t>045542</t>
  </si>
  <si>
    <t>Newcomerstown Exempted Village</t>
  </si>
  <si>
    <t>044503</t>
  </si>
  <si>
    <t>North Canton Local</t>
  </si>
  <si>
    <t>049908</t>
  </si>
  <si>
    <t>Northwest Local</t>
  </si>
  <si>
    <t>049916</t>
  </si>
  <si>
    <t>Osnaburg Local</t>
  </si>
  <si>
    <t>049932</t>
  </si>
  <si>
    <t>Plain Local</t>
  </si>
  <si>
    <t>049213</t>
  </si>
  <si>
    <t>Rootstown Local</t>
  </si>
  <si>
    <t>049940</t>
  </si>
  <si>
    <t>Sandy Valley Local</t>
  </si>
  <si>
    <t>050294</t>
  </si>
  <si>
    <t>Stasburg-Franklin Local</t>
  </si>
  <si>
    <t>050302</t>
  </si>
  <si>
    <t>Tuscarawas Valley Local</t>
  </si>
  <si>
    <t>049957</t>
  </si>
  <si>
    <t>Tuslaw Local</t>
  </si>
  <si>
    <t>049965</t>
  </si>
  <si>
    <t>Summit County ESC - 5</t>
  </si>
  <si>
    <t>049999</t>
  </si>
  <si>
    <t>Coventry Local</t>
  </si>
  <si>
    <t>044552</t>
  </si>
  <si>
    <t>Norton City Schools</t>
  </si>
  <si>
    <t>049221</t>
  </si>
  <si>
    <t>Southeast Local</t>
  </si>
  <si>
    <t>050062</t>
  </si>
  <si>
    <t>049973</t>
  </si>
  <si>
    <t>Woodridge Local School District</t>
  </si>
  <si>
    <t>050526</t>
  </si>
  <si>
    <t>Tri-County ESC - 14</t>
  </si>
  <si>
    <t>Tri-County</t>
  </si>
  <si>
    <t>043505</t>
  </si>
  <si>
    <t>Ashland City Schools</t>
  </si>
  <si>
    <t>Ashland</t>
  </si>
  <si>
    <t>012501</t>
  </si>
  <si>
    <t>Beacon Hill Community School</t>
  </si>
  <si>
    <t>043687</t>
  </si>
  <si>
    <t>Bucyrus City Schools</t>
  </si>
  <si>
    <t>Crawford</t>
  </si>
  <si>
    <t>050534</t>
  </si>
  <si>
    <t>Chippewa Local Schools</t>
  </si>
  <si>
    <t>050559</t>
  </si>
  <si>
    <t>013962</t>
  </si>
  <si>
    <t>Liberty Preparatory Schools</t>
  </si>
  <si>
    <t>045468</t>
  </si>
  <si>
    <t>Loudonville-Perrysville EVS</t>
  </si>
  <si>
    <t>049452</t>
  </si>
  <si>
    <t>050575</t>
  </si>
  <si>
    <t>Northwestern Local</t>
  </si>
  <si>
    <t>050567</t>
  </si>
  <si>
    <t>Norwayne Local</t>
  </si>
  <si>
    <t>050591</t>
  </si>
  <si>
    <t>Triway Local</t>
  </si>
  <si>
    <t>044974</t>
  </si>
  <si>
    <t>Wadsworth City</t>
  </si>
  <si>
    <t>047696</t>
  </si>
  <si>
    <t>West Holmes Local</t>
  </si>
  <si>
    <t>Holmes</t>
  </si>
  <si>
    <t>045120</t>
  </si>
  <si>
    <t>Wooster City Schools</t>
  </si>
  <si>
    <t>Trumbull County ESC - 16</t>
  </si>
  <si>
    <t>Trumbull</t>
  </si>
  <si>
    <t>050096</t>
  </si>
  <si>
    <t>Bloomfield-Mespo Local</t>
  </si>
  <si>
    <t>050112</t>
  </si>
  <si>
    <t>Bristol Local</t>
  </si>
  <si>
    <t>050138</t>
  </si>
  <si>
    <t>Champion Local</t>
  </si>
  <si>
    <t>044065</t>
  </si>
  <si>
    <t>Girard City</t>
  </si>
  <si>
    <t>050161</t>
  </si>
  <si>
    <t>Howland Local</t>
  </si>
  <si>
    <t>045427</t>
  </si>
  <si>
    <t>Hubbard Exempted Village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</si>
  <si>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</si>
  <si>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</si>
  <si>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</si>
  <si>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</si>
  <si>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</si>
  <si>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</si>
  <si>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</si>
  <si>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</si>
  <si>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050252</t>
  </si>
  <si>
    <t>Weatherfield Local</t>
  </si>
  <si>
    <t>050229</t>
  </si>
  <si>
    <t>McDonal Local</t>
  </si>
  <si>
    <t>045567</t>
  </si>
  <si>
    <t>Newton Falls</t>
  </si>
  <si>
    <t>044495</t>
  </si>
  <si>
    <t>Niles City</t>
  </si>
  <si>
    <t>050237</t>
  </si>
  <si>
    <t>Southington Local</t>
  </si>
  <si>
    <t>044990</t>
  </si>
  <si>
    <t>Warren City</t>
  </si>
  <si>
    <t>009990</t>
  </si>
  <si>
    <t xml:space="preserve"> </t>
  </si>
  <si>
    <t>048280</t>
  </si>
  <si>
    <t>FY23 Title III Consortia Members List (21)</t>
  </si>
  <si>
    <t>Fairport Harbor Exempted Village</t>
  </si>
  <si>
    <t>045369</t>
  </si>
  <si>
    <t xml:space="preserve">Warrensville Heights City </t>
  </si>
  <si>
    <t>045005</t>
  </si>
  <si>
    <t>Total allocation (public + nonpublics)</t>
  </si>
  <si>
    <t>Final FY23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</si>
</sst>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.00;[Red]&quot;$&quot;#,##0.00"/>
    <numFmt numFmtId="166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rgb="FF4F81BD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65" fontId="0" fillId="0" borderId="4" xfId="0" applyNumberFormat="1" applyBorder="1"/>
    <xf numFmtId="164" fontId="8" fillId="5" borderId="4" xfId="0" applyNumberFormat="1" applyFont="1" applyFill="1" applyBorder="1" applyAlignment="1">
      <alignment horizontal="right" vertical="center"/>
    </xf>
    <xf numFmtId="0" fontId="0" fillId="5" borderId="4" xfId="0" applyFill="1" applyBorder="1"/>
    <xf numFmtId="49" fontId="9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5" fontId="12" fillId="0" borderId="4" xfId="0" applyNumberFormat="1" applyFont="1" applyBorder="1"/>
    <xf numFmtId="166" fontId="12" fillId="0" borderId="4" xfId="0" applyNumberFormat="1" applyFont="1" applyBorder="1"/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2" fillId="4" borderId="4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7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2" fillId="4" borderId="4" xfId="0" applyFont="1" applyFill="1" applyBorder="1"/>
    <xf numFmtId="164" fontId="2" fillId="4" borderId="4" xfId="0" applyNumberFormat="1" applyFont="1" applyFill="1" applyBorder="1"/>
    <xf numFmtId="49" fontId="6" fillId="5" borderId="4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164" fontId="11" fillId="5" borderId="4" xfId="0" applyNumberFormat="1" applyFont="1" applyFill="1" applyBorder="1" applyAlignment="1">
      <alignment horizontal="right" vertical="center"/>
    </xf>
    <xf numFmtId="49" fontId="9" fillId="5" borderId="4" xfId="0" applyNumberFormat="1" applyFont="1" applyFill="1" applyBorder="1" applyAlignment="1">
      <alignment vertical="center"/>
    </xf>
    <xf numFmtId="49" fontId="13" fillId="5" borderId="4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0" fillId="4" borderId="4" xfId="0" applyFill="1" applyBorder="1"/>
    <xf numFmtId="49" fontId="6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164" fontId="6" fillId="5" borderId="4" xfId="0" applyNumberFormat="1" applyFont="1" applyFill="1" applyBorder="1" applyAlignment="1">
      <alignment horizontal="left" vertical="center"/>
    </xf>
    <xf numFmtId="164" fontId="8" fillId="5" borderId="4" xfId="0" applyNumberFormat="1" applyFont="1" applyFill="1" applyBorder="1" applyAlignment="1">
      <alignment horizontal="left" vertical="center" wrapText="1"/>
    </xf>
    <xf numFmtId="49" fontId="0" fillId="5" borderId="4" xfId="0" applyNumberFormat="1" applyFill="1" applyBorder="1" applyAlignment="1">
      <alignment horizontal="right"/>
    </xf>
    <xf numFmtId="0" fontId="8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center" wrapText="1"/>
    </xf>
    <xf numFmtId="166" fontId="0" fillId="0" borderId="4" xfId="0" applyNumberFormat="1" applyBorder="1"/>
    <xf numFmtId="0" fontId="14" fillId="5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center" wrapText="1"/>
    </xf>
    <xf numFmtId="49" fontId="6" fillId="4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8" fontId="7" fillId="4" borderId="4" xfId="0" applyNumberFormat="1" applyFont="1" applyFill="1" applyBorder="1" applyAlignment="1">
      <alignment horizontal="right" vertical="center"/>
    </xf>
    <xf numFmtId="8" fontId="7" fillId="4" borderId="5" xfId="0" applyNumberFormat="1" applyFont="1" applyFill="1" applyBorder="1" applyAlignment="1">
      <alignment horizontal="right" vertical="center"/>
    </xf>
    <xf numFmtId="49" fontId="6" fillId="5" borderId="5" xfId="0" applyNumberFormat="1" applyFont="1" applyFill="1" applyBorder="1" applyAlignment="1">
      <alignment horizontal="left" vertical="center"/>
    </xf>
    <xf numFmtId="0" fontId="8" fillId="5" borderId="5" xfId="0" applyFont="1" applyFill="1" applyBorder="1" applyAlignment="1">
      <alignment vertical="center"/>
    </xf>
    <xf numFmtId="8" fontId="8" fillId="5" borderId="6" xfId="0" applyNumberFormat="1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horizontal="right" vertical="center"/>
    </xf>
    <xf numFmtId="0" fontId="15" fillId="6" borderId="4" xfId="0" applyFont="1" applyFill="1" applyBorder="1" applyAlignment="1">
      <alignment vertical="center"/>
    </xf>
    <xf numFmtId="164" fontId="7" fillId="6" borderId="4" xfId="0" applyNumberFormat="1" applyFont="1" applyFill="1" applyBorder="1" applyAlignment="1">
      <alignment horizontal="right" vertical="center"/>
    </xf>
    <xf numFmtId="0" fontId="2" fillId="6" borderId="4" xfId="0" applyFont="1" applyFill="1" applyBorder="1"/>
    <xf numFmtId="49" fontId="15" fillId="6" borderId="4" xfId="0" applyNumberFormat="1" applyFont="1" applyFill="1" applyBorder="1" applyAlignment="1">
      <alignment vertical="center"/>
    </xf>
    <xf numFmtId="49" fontId="15" fillId="4" borderId="4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/>
    </xf>
    <xf numFmtId="164" fontId="7" fillId="7" borderId="4" xfId="0" applyNumberFormat="1" applyFont="1" applyFill="1" applyBorder="1" applyAlignment="1">
      <alignment horizontal="right" vertical="center"/>
    </xf>
    <xf numFmtId="0" fontId="2" fillId="7" borderId="4" xfId="0" applyFont="1" applyFill="1" applyBorder="1"/>
    <xf numFmtId="0" fontId="16" fillId="4" borderId="4" xfId="0" applyFont="1" applyFill="1" applyBorder="1" applyAlignment="1">
      <alignment vertical="center"/>
    </xf>
    <xf numFmtId="164" fontId="10" fillId="4" borderId="4" xfId="0" applyNumberFormat="1" applyFont="1" applyFill="1" applyBorder="1" applyAlignment="1">
      <alignment horizontal="right" vertical="center"/>
    </xf>
    <xf numFmtId="0" fontId="17" fillId="4" borderId="4" xfId="0" applyFont="1" applyFill="1" applyBorder="1"/>
    <xf numFmtId="0" fontId="16" fillId="6" borderId="4" xfId="0" applyFont="1" applyFill="1" applyBorder="1" applyAlignment="1">
      <alignment vertical="center"/>
    </xf>
    <xf numFmtId="164" fontId="10" fillId="6" borderId="4" xfId="0" applyNumberFormat="1" applyFont="1" applyFill="1" applyBorder="1" applyAlignment="1">
      <alignment horizontal="right" vertical="center"/>
    </xf>
    <xf numFmtId="0" fontId="17" fillId="6" borderId="4" xfId="0" applyFont="1" applyFill="1" applyBorder="1"/>
    <xf numFmtId="0" fontId="16" fillId="7" borderId="4" xfId="0" applyFont="1" applyFill="1" applyBorder="1" applyAlignment="1">
      <alignment vertical="center"/>
    </xf>
    <xf numFmtId="164" fontId="10" fillId="7" borderId="4" xfId="0" applyNumberFormat="1" applyFont="1" applyFill="1" applyBorder="1" applyAlignment="1">
      <alignment horizontal="right" vertical="center"/>
    </xf>
    <xf numFmtId="0" fontId="17" fillId="7" borderId="4" xfId="0" applyFont="1" applyFill="1" applyBorder="1"/>
    <xf numFmtId="0" fontId="6" fillId="0" borderId="4" xfId="0" applyFont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vertical="center"/>
    </xf>
    <xf numFmtId="165" fontId="0" fillId="8" borderId="4" xfId="0" applyNumberFormat="1" applyFill="1" applyBorder="1"/>
    <xf numFmtId="166" fontId="0" fillId="8" borderId="4" xfId="0" applyNumberFormat="1" applyFill="1" applyBorder="1"/>
    <xf numFmtId="0" fontId="3" fillId="0" borderId="0" xfId="0" applyFont="1" applyAlignment="1">
      <alignment horizontal="center" vertical="center"/>
    </xf>
    <xf numFmtId="165" fontId="1" fillId="0" borderId="7" xfId="0" applyNumberFormat="1" applyFont="1" applyBorder="1"/>
    <xf numFmtId="0" fontId="0" fillId="5" borderId="7" xfId="0" applyFill="1" applyBorder="1"/>
    <xf numFmtId="0" fontId="0" fillId="0" borderId="4" xfId="0" applyBorder="1" applyAlignment="1">
      <alignment vertical="center"/>
    </xf>
    <xf numFmtId="0" fontId="18" fillId="0" borderId="4" xfId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3%20Title%20III%20Consortium%20allocations_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3 ELs &gt;10K."/>
      <sheetName val="FY23 EL Allocation"/>
      <sheetName val="FY22 Title III Consortium "/>
      <sheetName val="FY23 Title III Consortium"/>
    </sheetNames>
    <sheetDataSet>
      <sheetData sheetId="0">
        <row r="1">
          <cell r="A1" t="str">
            <v xml:space="preserve">IRN </v>
          </cell>
          <cell r="B1" t="str">
            <v xml:space="preserve">District Name </v>
          </cell>
          <cell r="C1" t="str">
            <v xml:space="preserve">Type </v>
          </cell>
          <cell r="D1" t="str">
            <v>FY22 EL Public District Count</v>
          </cell>
          <cell r="E1" t="str">
            <v xml:space="preserve">FY22 EL Count Nonpublic </v>
          </cell>
          <cell r="F1" t="str">
            <v xml:space="preserve">FY22 Total EL Count </v>
          </cell>
          <cell r="G1" t="str">
            <v xml:space="preserve">FY23 Title III EL Allocation </v>
          </cell>
          <cell r="H1" t="str">
            <v xml:space="preserve">Nonpublic Equitable Services Obligation </v>
          </cell>
        </row>
        <row r="2">
          <cell r="A2" t="str">
            <v>043802</v>
          </cell>
          <cell r="B2" t="str">
            <v>Columbus City School District</v>
          </cell>
          <cell r="D2">
            <v>7772</v>
          </cell>
          <cell r="E2">
            <v>963</v>
          </cell>
          <cell r="F2">
            <v>8735</v>
          </cell>
          <cell r="G2">
            <v>1450088.0074320477</v>
          </cell>
          <cell r="H2">
            <v>159866.60001798076</v>
          </cell>
          <cell r="I2" t="str">
            <v>no</v>
          </cell>
        </row>
        <row r="3">
          <cell r="A3" t="str">
            <v>043786</v>
          </cell>
          <cell r="B3" t="str">
            <v>Cleveland Municipal</v>
          </cell>
          <cell r="D3">
            <v>3614</v>
          </cell>
          <cell r="E3">
            <v>386</v>
          </cell>
          <cell r="F3">
            <v>4000</v>
          </cell>
          <cell r="G3">
            <v>664035.72177769791</v>
          </cell>
          <cell r="H3">
            <v>64079.447151547844</v>
          </cell>
          <cell r="I3" t="str">
            <v>no</v>
          </cell>
        </row>
        <row r="4">
          <cell r="A4" t="str">
            <v>043752</v>
          </cell>
          <cell r="B4" t="str">
            <v>Cincinnati Public Schools</v>
          </cell>
          <cell r="D4">
            <v>3033</v>
          </cell>
          <cell r="E4">
            <v>679</v>
          </cell>
          <cell r="F4">
            <v>3712</v>
          </cell>
          <cell r="G4">
            <v>616225.14980970358</v>
          </cell>
          <cell r="H4">
            <v>112720.06377176421</v>
          </cell>
          <cell r="I4" t="str">
            <v>no</v>
          </cell>
        </row>
        <row r="5">
          <cell r="A5" t="str">
            <v>044800</v>
          </cell>
          <cell r="B5" t="str">
            <v>South-Western City</v>
          </cell>
          <cell r="D5">
            <v>3160</v>
          </cell>
          <cell r="E5">
            <v>68</v>
          </cell>
          <cell r="F5">
            <v>3228</v>
          </cell>
          <cell r="G5">
            <v>535876.82747460215</v>
          </cell>
          <cell r="H5">
            <v>11288.607270220864</v>
          </cell>
          <cell r="I5" t="str">
            <v>no</v>
          </cell>
        </row>
        <row r="6">
          <cell r="A6" t="str">
            <v>043489</v>
          </cell>
          <cell r="B6" t="str">
            <v>Akron City</v>
          </cell>
          <cell r="D6">
            <v>1843</v>
          </cell>
          <cell r="E6">
            <v>54</v>
          </cell>
          <cell r="F6">
            <v>1897</v>
          </cell>
          <cell r="G6">
            <v>314918.94105307321</v>
          </cell>
          <cell r="H6">
            <v>8964.4822439989202</v>
          </cell>
          <cell r="I6" t="str">
            <v>no</v>
          </cell>
        </row>
        <row r="7">
          <cell r="A7" t="str">
            <v>047027</v>
          </cell>
          <cell r="B7" t="str">
            <v>Dublin City</v>
          </cell>
          <cell r="D7">
            <v>1663</v>
          </cell>
          <cell r="E7">
            <v>0</v>
          </cell>
          <cell r="F7">
            <v>1663</v>
          </cell>
          <cell r="G7">
            <v>276072.85132907791</v>
          </cell>
          <cell r="H7">
            <v>0</v>
          </cell>
          <cell r="I7" t="str">
            <v>no</v>
          </cell>
        </row>
        <row r="8">
          <cell r="A8" t="str">
            <v>043844</v>
          </cell>
          <cell r="B8" t="str">
            <v>Dayton City</v>
          </cell>
          <cell r="D8">
            <v>1409</v>
          </cell>
          <cell r="E8">
            <v>246</v>
          </cell>
          <cell r="F8">
            <v>1655</v>
          </cell>
          <cell r="G8">
            <v>274744.7798855225</v>
          </cell>
          <cell r="H8">
            <v>40838.196889328421</v>
          </cell>
          <cell r="I8" t="str">
            <v>no</v>
          </cell>
        </row>
        <row r="9">
          <cell r="A9" t="str">
            <v>046110</v>
          </cell>
          <cell r="B9" t="str">
            <v>Lakota Local</v>
          </cell>
          <cell r="D9">
            <v>1475</v>
          </cell>
          <cell r="E9">
            <v>41</v>
          </cell>
          <cell r="F9">
            <v>1516</v>
          </cell>
          <cell r="G9">
            <v>251669.53855374749</v>
          </cell>
          <cell r="H9">
            <v>6806.3661482214029</v>
          </cell>
          <cell r="I9" t="str">
            <v>no</v>
          </cell>
        </row>
        <row r="10">
          <cell r="A10" t="str">
            <v>045047</v>
          </cell>
          <cell r="B10" t="str">
            <v>Westerville City</v>
          </cell>
          <cell r="D10">
            <v>1427</v>
          </cell>
          <cell r="E10">
            <v>19</v>
          </cell>
          <cell r="F10">
            <v>1446</v>
          </cell>
          <cell r="G10">
            <v>240048.91342263776</v>
          </cell>
          <cell r="H10">
            <v>3154.1696784440646</v>
          </cell>
          <cell r="I10" t="str">
            <v>no</v>
          </cell>
        </row>
        <row r="11">
          <cell r="A11" t="str">
            <v>047019</v>
          </cell>
          <cell r="B11" t="str">
            <v>Hilliard City</v>
          </cell>
          <cell r="D11">
            <v>1431</v>
          </cell>
          <cell r="E11">
            <v>0</v>
          </cell>
          <cell r="F11">
            <v>1431</v>
          </cell>
          <cell r="G11">
            <v>237558.7794659714</v>
          </cell>
          <cell r="H11">
            <v>0</v>
          </cell>
          <cell r="I11" t="str">
            <v>no</v>
          </cell>
        </row>
        <row r="12">
          <cell r="A12" t="str">
            <v>046102</v>
          </cell>
          <cell r="B12" t="str">
            <v>Fairfield City</v>
          </cell>
          <cell r="D12">
            <v>1338</v>
          </cell>
          <cell r="E12">
            <v>0</v>
          </cell>
          <cell r="F12">
            <v>1338</v>
          </cell>
          <cell r="G12">
            <v>222119.94893463992</v>
          </cell>
          <cell r="H12">
            <v>0</v>
          </cell>
          <cell r="I12" t="str">
            <v>no</v>
          </cell>
        </row>
        <row r="13">
          <cell r="A13" t="str">
            <v>044677</v>
          </cell>
          <cell r="B13" t="str">
            <v>Princeton City</v>
          </cell>
          <cell r="D13">
            <v>1265</v>
          </cell>
          <cell r="E13">
            <v>16</v>
          </cell>
          <cell r="F13">
            <v>1281</v>
          </cell>
          <cell r="G13">
            <v>212657.43989930773</v>
          </cell>
          <cell r="H13">
            <v>2656.1428871107914</v>
          </cell>
          <cell r="I13" t="str">
            <v>no</v>
          </cell>
        </row>
        <row r="14">
          <cell r="A14" t="str">
            <v>047001</v>
          </cell>
          <cell r="B14" t="str">
            <v>Reynoldsburg City</v>
          </cell>
          <cell r="D14">
            <v>1120</v>
          </cell>
          <cell r="E14">
            <v>3</v>
          </cell>
          <cell r="F14">
            <v>1123</v>
          </cell>
          <cell r="G14">
            <v>186428.02888908869</v>
          </cell>
          <cell r="H14">
            <v>498.02679133327342</v>
          </cell>
          <cell r="I14" t="str">
            <v>no</v>
          </cell>
        </row>
        <row r="15">
          <cell r="A15" t="str">
            <v>046763</v>
          </cell>
          <cell r="B15" t="str">
            <v>Olentangy Local</v>
          </cell>
          <cell r="D15">
            <v>907</v>
          </cell>
          <cell r="E15">
            <v>0</v>
          </cell>
          <cell r="F15">
            <v>907</v>
          </cell>
          <cell r="G15">
            <v>150570.099913093</v>
          </cell>
          <cell r="H15">
            <v>0</v>
          </cell>
          <cell r="I15" t="str">
            <v>no</v>
          </cell>
        </row>
        <row r="16">
          <cell r="A16" t="str">
            <v>048009</v>
          </cell>
          <cell r="B16" t="str">
            <v>Licking Heights Local</v>
          </cell>
          <cell r="D16">
            <v>879</v>
          </cell>
          <cell r="E16">
            <v>0</v>
          </cell>
          <cell r="F16">
            <v>879</v>
          </cell>
          <cell r="G16">
            <v>145921.84986064909</v>
          </cell>
          <cell r="H16">
            <v>0</v>
          </cell>
          <cell r="I16" t="str">
            <v>no</v>
          </cell>
        </row>
        <row r="17">
          <cell r="A17" t="str">
            <v>050450</v>
          </cell>
          <cell r="B17" t="str">
            <v>Mason City</v>
          </cell>
          <cell r="D17">
            <v>868</v>
          </cell>
          <cell r="E17">
            <v>0</v>
          </cell>
          <cell r="F17">
            <v>868</v>
          </cell>
          <cell r="G17">
            <v>144095.75162576043</v>
          </cell>
          <cell r="H17">
            <v>0</v>
          </cell>
          <cell r="I17" t="str">
            <v>no</v>
          </cell>
        </row>
        <row r="18">
          <cell r="A18" t="str">
            <v>044107</v>
          </cell>
          <cell r="B18" t="str">
            <v>Hamilton City</v>
          </cell>
          <cell r="D18">
            <v>724</v>
          </cell>
          <cell r="E18">
            <v>28</v>
          </cell>
          <cell r="F18">
            <v>752</v>
          </cell>
          <cell r="G18">
            <v>124838.7156942072</v>
          </cell>
          <cell r="H18">
            <v>4648.2500524438847</v>
          </cell>
          <cell r="I18" t="str">
            <v>no</v>
          </cell>
        </row>
        <row r="19">
          <cell r="A19" t="str">
            <v>044081</v>
          </cell>
          <cell r="B19" t="str">
            <v>Winton Woods City</v>
          </cell>
          <cell r="D19">
            <v>743</v>
          </cell>
          <cell r="E19">
            <v>0</v>
          </cell>
          <cell r="F19">
            <v>743</v>
          </cell>
          <cell r="G19">
            <v>123344.63532020738</v>
          </cell>
          <cell r="H19">
            <v>0</v>
          </cell>
          <cell r="I19" t="str">
            <v>no</v>
          </cell>
        </row>
        <row r="20">
          <cell r="A20" t="str">
            <v>044628</v>
          </cell>
          <cell r="B20" t="str">
            <v>Painesville City Local</v>
          </cell>
          <cell r="D20">
            <v>691</v>
          </cell>
          <cell r="E20">
            <v>0</v>
          </cell>
          <cell r="F20">
            <v>691</v>
          </cell>
          <cell r="G20">
            <v>114712.17093709731</v>
          </cell>
          <cell r="H20">
            <v>0</v>
          </cell>
          <cell r="I20" t="str">
            <v>no</v>
          </cell>
        </row>
        <row r="21">
          <cell r="A21" t="str">
            <v>045138</v>
          </cell>
          <cell r="B21" t="str">
            <v>Worthington City</v>
          </cell>
          <cell r="D21">
            <v>687</v>
          </cell>
          <cell r="E21">
            <v>0</v>
          </cell>
          <cell r="F21">
            <v>687</v>
          </cell>
          <cell r="G21">
            <v>114048.13521531961</v>
          </cell>
          <cell r="H21">
            <v>0</v>
          </cell>
          <cell r="I21" t="str">
            <v>no</v>
          </cell>
        </row>
        <row r="22">
          <cell r="A22" t="str">
            <v>046896</v>
          </cell>
          <cell r="B22" t="str">
            <v>Pickerington Local</v>
          </cell>
          <cell r="D22">
            <v>651</v>
          </cell>
          <cell r="E22">
            <v>0</v>
          </cell>
          <cell r="F22">
            <v>651</v>
          </cell>
          <cell r="G22">
            <v>108071.81371932033</v>
          </cell>
          <cell r="H22">
            <v>0</v>
          </cell>
          <cell r="I22" t="str">
            <v>no</v>
          </cell>
        </row>
        <row r="23">
          <cell r="A23" t="str">
            <v>047365</v>
          </cell>
          <cell r="B23" t="str">
            <v xml:space="preserve">Northwest Local </v>
          </cell>
          <cell r="D23">
            <v>527</v>
          </cell>
          <cell r="E23">
            <v>26</v>
          </cell>
          <cell r="F23">
            <v>553</v>
          </cell>
          <cell r="G23">
            <v>91802.938535766734</v>
          </cell>
          <cell r="H23">
            <v>4316.2321915550365</v>
          </cell>
          <cell r="I23" t="str">
            <v>no</v>
          </cell>
        </row>
        <row r="24">
          <cell r="A24" t="str">
            <v>045070</v>
          </cell>
          <cell r="B24" t="str">
            <v>Whitehall City</v>
          </cell>
          <cell r="D24">
            <v>536</v>
          </cell>
          <cell r="E24">
            <v>10</v>
          </cell>
          <cell r="F24">
            <v>546</v>
          </cell>
          <cell r="G24">
            <v>90640.876022655764</v>
          </cell>
          <cell r="H24">
            <v>1660.0893044442446</v>
          </cell>
          <cell r="I24" t="str">
            <v>no</v>
          </cell>
        </row>
        <row r="25">
          <cell r="A25" t="str">
            <v>044404</v>
          </cell>
          <cell r="B25" t="str">
            <v>Middletown City</v>
          </cell>
          <cell r="D25">
            <v>511</v>
          </cell>
          <cell r="E25">
            <v>11</v>
          </cell>
          <cell r="F25">
            <v>522</v>
          </cell>
          <cell r="G25">
            <v>86656.661691989575</v>
          </cell>
          <cell r="H25">
            <v>1826.0982348886691</v>
          </cell>
          <cell r="I25" t="str">
            <v>no</v>
          </cell>
        </row>
        <row r="26">
          <cell r="A26" t="str">
            <v>046961</v>
          </cell>
          <cell r="B26" t="str">
            <v>Gahanna-Jefferson City</v>
          </cell>
          <cell r="D26">
            <v>475</v>
          </cell>
          <cell r="E26">
            <v>42</v>
          </cell>
          <cell r="F26">
            <v>517</v>
          </cell>
          <cell r="G26">
            <v>85826.617039767443</v>
          </cell>
          <cell r="H26">
            <v>6972.3750786658275</v>
          </cell>
          <cell r="I26" t="str">
            <v>no</v>
          </cell>
        </row>
        <row r="27">
          <cell r="A27" t="str">
            <v>044263</v>
          </cell>
          <cell r="B27" t="str">
            <v>Lorain City</v>
          </cell>
          <cell r="D27">
            <v>462</v>
          </cell>
          <cell r="E27">
            <v>0</v>
          </cell>
          <cell r="F27">
            <v>462</v>
          </cell>
          <cell r="G27">
            <v>76696.125865324109</v>
          </cell>
          <cell r="H27">
            <v>0</v>
          </cell>
        </row>
        <row r="28">
          <cell r="A28" t="str">
            <v>046979</v>
          </cell>
          <cell r="B28" t="str">
            <v>Groveport Madison Local</v>
          </cell>
          <cell r="D28">
            <v>425</v>
          </cell>
          <cell r="E28">
            <v>31</v>
          </cell>
          <cell r="F28">
            <v>456</v>
          </cell>
          <cell r="G28">
            <v>75700.072282657551</v>
          </cell>
          <cell r="H28">
            <v>5146.2768437771583</v>
          </cell>
        </row>
        <row r="29">
          <cell r="A29" t="str">
            <v>045161</v>
          </cell>
          <cell r="B29" t="str">
            <v>Youngstown City</v>
          </cell>
          <cell r="D29">
            <v>402</v>
          </cell>
          <cell r="E29">
            <v>22</v>
          </cell>
          <cell r="F29">
            <v>424</v>
          </cell>
          <cell r="G29">
            <v>70387.78650843598</v>
          </cell>
          <cell r="H29">
            <v>3652.1964697773383</v>
          </cell>
        </row>
        <row r="30">
          <cell r="A30" t="str">
            <v>044636</v>
          </cell>
          <cell r="B30" t="str">
            <v>Parma City</v>
          </cell>
          <cell r="D30">
            <v>414</v>
          </cell>
          <cell r="E30">
            <v>9</v>
          </cell>
          <cell r="F30">
            <v>423</v>
          </cell>
          <cell r="G30">
            <v>70221.777577991554</v>
          </cell>
          <cell r="H30">
            <v>1494.0803739998203</v>
          </cell>
        </row>
        <row r="31">
          <cell r="A31" t="str">
            <v>044818</v>
          </cell>
          <cell r="B31" t="str">
            <v>Springfield City School District</v>
          </cell>
          <cell r="D31">
            <v>402</v>
          </cell>
          <cell r="E31">
            <v>15</v>
          </cell>
          <cell r="F31">
            <v>417</v>
          </cell>
          <cell r="G31">
            <v>69225.723995324995</v>
          </cell>
          <cell r="H31">
            <v>2490.1339566663669</v>
          </cell>
        </row>
        <row r="32">
          <cell r="A32" t="str">
            <v>142943</v>
          </cell>
          <cell r="B32" t="str">
            <v>Focus Learning Academy of Northern Columbus</v>
          </cell>
          <cell r="D32">
            <v>384</v>
          </cell>
          <cell r="E32">
            <v>0</v>
          </cell>
          <cell r="F32">
            <v>384</v>
          </cell>
          <cell r="G32">
            <v>63747.429290658998</v>
          </cell>
          <cell r="H32">
            <v>0</v>
          </cell>
        </row>
        <row r="33">
          <cell r="A33" t="str">
            <v>043711</v>
          </cell>
          <cell r="B33" t="str">
            <v>Canton City</v>
          </cell>
          <cell r="D33">
            <v>291</v>
          </cell>
          <cell r="E33">
            <v>80</v>
          </cell>
          <cell r="F33">
            <v>371</v>
          </cell>
          <cell r="G33">
            <v>61589.313194881477</v>
          </cell>
          <cell r="H33">
            <v>13280.714435553957</v>
          </cell>
        </row>
        <row r="34">
          <cell r="A34" t="str">
            <v>043893</v>
          </cell>
          <cell r="B34" t="str">
            <v>Dover City</v>
          </cell>
          <cell r="D34">
            <v>333</v>
          </cell>
          <cell r="E34">
            <v>22</v>
          </cell>
          <cell r="F34">
            <v>355</v>
          </cell>
          <cell r="G34">
            <v>58933.170307770684</v>
          </cell>
          <cell r="H34">
            <v>3652.1964697773383</v>
          </cell>
        </row>
        <row r="35">
          <cell r="A35" t="str">
            <v>044487</v>
          </cell>
          <cell r="B35" t="str">
            <v>New Philadelphia City</v>
          </cell>
          <cell r="D35">
            <v>337</v>
          </cell>
          <cell r="E35">
            <v>3</v>
          </cell>
          <cell r="F35">
            <v>340</v>
          </cell>
          <cell r="G35">
            <v>56443.036351104318</v>
          </cell>
          <cell r="H35">
            <v>498.02679133327342</v>
          </cell>
        </row>
        <row r="36">
          <cell r="A36" t="str">
            <v>044867</v>
          </cell>
          <cell r="B36" t="str">
            <v>Sycamore Community City</v>
          </cell>
          <cell r="D36">
            <v>336</v>
          </cell>
          <cell r="E36">
            <v>0</v>
          </cell>
          <cell r="F36">
            <v>336</v>
          </cell>
          <cell r="G36">
            <v>55779.00062932662</v>
          </cell>
          <cell r="H36">
            <v>0</v>
          </cell>
        </row>
        <row r="37">
          <cell r="A37" t="str">
            <v>047688</v>
          </cell>
          <cell r="B37" t="str">
            <v xml:space="preserve">East Holmes Local </v>
          </cell>
          <cell r="D37">
            <v>331</v>
          </cell>
          <cell r="E37">
            <v>0</v>
          </cell>
          <cell r="F37">
            <v>331</v>
          </cell>
          <cell r="G37">
            <v>54948.955977104495</v>
          </cell>
          <cell r="H37">
            <v>0</v>
          </cell>
        </row>
        <row r="38">
          <cell r="A38" t="str">
            <v>044909</v>
          </cell>
          <cell r="B38" t="str">
            <v>Toledo City</v>
          </cell>
          <cell r="D38">
            <v>330</v>
          </cell>
          <cell r="E38">
            <v>0</v>
          </cell>
          <cell r="F38">
            <v>330</v>
          </cell>
          <cell r="G38">
            <v>54782.947046660076</v>
          </cell>
          <cell r="H38">
            <v>0</v>
          </cell>
        </row>
        <row r="39">
          <cell r="A39" t="str">
            <v>045054</v>
          </cell>
          <cell r="B39" t="str">
            <v>West Carrollton City</v>
          </cell>
          <cell r="D39">
            <v>306</v>
          </cell>
          <cell r="E39">
            <v>0</v>
          </cell>
          <cell r="F39">
            <v>306</v>
          </cell>
          <cell r="G39">
            <v>50798.732715993887</v>
          </cell>
          <cell r="H39">
            <v>0</v>
          </cell>
        </row>
        <row r="40">
          <cell r="A40" t="str">
            <v>043836</v>
          </cell>
          <cell r="B40" t="str">
            <v>Cuyahoga Falls City</v>
          </cell>
          <cell r="D40">
            <v>294</v>
          </cell>
          <cell r="E40">
            <v>0</v>
          </cell>
          <cell r="F40">
            <v>294</v>
          </cell>
          <cell r="G40">
            <v>48806.625550660792</v>
          </cell>
          <cell r="H40">
            <v>0</v>
          </cell>
        </row>
        <row r="41">
          <cell r="A41" t="str">
            <v>011468</v>
          </cell>
          <cell r="B41" t="str">
            <v>Columbus Bilingual Academy-North</v>
          </cell>
          <cell r="D41">
            <v>290</v>
          </cell>
          <cell r="E41">
            <v>0</v>
          </cell>
          <cell r="F41">
            <v>290</v>
          </cell>
          <cell r="G41">
            <v>48142.589828883094</v>
          </cell>
          <cell r="H41">
            <v>0</v>
          </cell>
        </row>
        <row r="42">
          <cell r="A42" t="str">
            <v>017123</v>
          </cell>
          <cell r="B42" t="str">
            <v>Horizon Science Academy Primary</v>
          </cell>
          <cell r="D42">
            <v>263</v>
          </cell>
          <cell r="E42">
            <v>0</v>
          </cell>
          <cell r="F42">
            <v>263</v>
          </cell>
          <cell r="G42">
            <v>43660.348706883633</v>
          </cell>
          <cell r="H42">
            <v>0</v>
          </cell>
        </row>
        <row r="43">
          <cell r="A43" t="str">
            <v>050435</v>
          </cell>
          <cell r="B43" t="str">
            <v>Kings Local</v>
          </cell>
          <cell r="D43">
            <v>253</v>
          </cell>
          <cell r="E43">
            <v>0</v>
          </cell>
          <cell r="F43">
            <v>253</v>
          </cell>
          <cell r="G43">
            <v>42000.259402439391</v>
          </cell>
          <cell r="H43">
            <v>0</v>
          </cell>
        </row>
        <row r="44">
          <cell r="A44" t="str">
            <v>043737</v>
          </cell>
          <cell r="B44" t="str">
            <v>Centerville City</v>
          </cell>
          <cell r="D44">
            <v>249</v>
          </cell>
          <cell r="E44">
            <v>0</v>
          </cell>
          <cell r="F44">
            <v>249</v>
          </cell>
          <cell r="G44">
            <v>41336.223680661693</v>
          </cell>
          <cell r="H44">
            <v>0</v>
          </cell>
        </row>
        <row r="45">
          <cell r="A45" t="str">
            <v>048751</v>
          </cell>
          <cell r="B45" t="str">
            <v>Huber Heights City</v>
          </cell>
          <cell r="D45">
            <v>240</v>
          </cell>
          <cell r="E45">
            <v>0</v>
          </cell>
          <cell r="F45">
            <v>240</v>
          </cell>
          <cell r="G45">
            <v>39842.14330666187</v>
          </cell>
          <cell r="H45">
            <v>0</v>
          </cell>
        </row>
        <row r="46">
          <cell r="A46" t="str">
            <v>047241</v>
          </cell>
          <cell r="B46" t="str">
            <v>Beavercreek City</v>
          </cell>
          <cell r="D46">
            <v>237</v>
          </cell>
          <cell r="E46">
            <v>0</v>
          </cell>
          <cell r="F46">
            <v>237</v>
          </cell>
          <cell r="G46">
            <v>39344.116515328598</v>
          </cell>
          <cell r="H46">
            <v>0</v>
          </cell>
        </row>
        <row r="47">
          <cell r="A47" t="str">
            <v>044529</v>
          </cell>
          <cell r="B47" t="str">
            <v>North Olmsted City</v>
          </cell>
          <cell r="D47">
            <v>236</v>
          </cell>
          <cell r="E47">
            <v>0</v>
          </cell>
          <cell r="F47">
            <v>236</v>
          </cell>
          <cell r="G47">
            <v>39178.107584884172</v>
          </cell>
          <cell r="H47">
            <v>0</v>
          </cell>
        </row>
        <row r="48">
          <cell r="A48" t="str">
            <v>044180</v>
          </cell>
          <cell r="B48" t="str">
            <v>Kettering City School District</v>
          </cell>
          <cell r="D48">
            <v>234</v>
          </cell>
          <cell r="E48">
            <v>1</v>
          </cell>
          <cell r="F48">
            <v>235</v>
          </cell>
          <cell r="G48">
            <v>39012.098654439746</v>
          </cell>
          <cell r="H48">
            <v>166.00893044442446</v>
          </cell>
        </row>
        <row r="49">
          <cell r="A49" t="str">
            <v>048702</v>
          </cell>
          <cell r="B49" t="str">
            <v>Mad River Local</v>
          </cell>
          <cell r="D49">
            <v>171</v>
          </cell>
          <cell r="E49">
            <v>62</v>
          </cell>
          <cell r="F49">
            <v>233</v>
          </cell>
          <cell r="G49">
            <v>38680.0807935509</v>
          </cell>
          <cell r="H49">
            <v>10292.553687554317</v>
          </cell>
        </row>
        <row r="50">
          <cell r="A50" t="str">
            <v>046946</v>
          </cell>
          <cell r="B50" t="str">
            <v>Canal Winchester Local</v>
          </cell>
          <cell r="D50">
            <v>223</v>
          </cell>
          <cell r="E50">
            <v>0</v>
          </cell>
          <cell r="F50">
            <v>223</v>
          </cell>
          <cell r="G50">
            <v>37019.991489106658</v>
          </cell>
          <cell r="H50">
            <v>0</v>
          </cell>
        </row>
        <row r="51">
          <cell r="A51" t="str">
            <v>044842</v>
          </cell>
          <cell r="B51" t="str">
            <v>Strongsville City</v>
          </cell>
          <cell r="D51">
            <v>221</v>
          </cell>
          <cell r="E51">
            <v>0</v>
          </cell>
          <cell r="F51">
            <v>221</v>
          </cell>
          <cell r="G51">
            <v>36687.973628217806</v>
          </cell>
          <cell r="H51">
            <v>0</v>
          </cell>
        </row>
        <row r="52">
          <cell r="A52" t="str">
            <v>010036</v>
          </cell>
          <cell r="B52" t="str">
            <v>Cesar Chavez College Preparatory School</v>
          </cell>
          <cell r="D52">
            <v>214</v>
          </cell>
          <cell r="E52">
            <v>0</v>
          </cell>
          <cell r="F52">
            <v>214</v>
          </cell>
          <cell r="G52">
            <v>35525.911115106835</v>
          </cell>
          <cell r="H52">
            <v>0</v>
          </cell>
        </row>
        <row r="53">
          <cell r="A53" t="str">
            <v>143198</v>
          </cell>
          <cell r="B53" t="str">
            <v>Great Western Academy</v>
          </cell>
          <cell r="D53">
            <v>214</v>
          </cell>
          <cell r="E53">
            <v>0</v>
          </cell>
          <cell r="F53">
            <v>214</v>
          </cell>
          <cell r="G53">
            <v>35525.911115106835</v>
          </cell>
          <cell r="H53">
            <v>0</v>
          </cell>
        </row>
        <row r="54">
          <cell r="A54" t="str">
            <v>015710</v>
          </cell>
          <cell r="B54" t="str">
            <v>Bridge Gate Community School</v>
          </cell>
          <cell r="D54">
            <v>213</v>
          </cell>
          <cell r="E54">
            <v>0</v>
          </cell>
          <cell r="F54">
            <v>213</v>
          </cell>
          <cell r="G54">
            <v>35359.902184662409</v>
          </cell>
          <cell r="H54">
            <v>0</v>
          </cell>
        </row>
        <row r="55">
          <cell r="A55" t="str">
            <v>046243</v>
          </cell>
          <cell r="B55" t="str">
            <v>Tecumseh Local</v>
          </cell>
          <cell r="D55">
            <v>212</v>
          </cell>
          <cell r="E55">
            <v>0</v>
          </cell>
          <cell r="F55">
            <v>212</v>
          </cell>
          <cell r="G55">
            <v>35193.89325421799</v>
          </cell>
          <cell r="H55">
            <v>0</v>
          </cell>
        </row>
        <row r="56">
          <cell r="A56" t="str">
            <v>046995</v>
          </cell>
          <cell r="B56" t="str">
            <v>New Albany-Plain Local</v>
          </cell>
          <cell r="D56">
            <v>212</v>
          </cell>
          <cell r="E56">
            <v>0</v>
          </cell>
          <cell r="F56">
            <v>212</v>
          </cell>
          <cell r="G56">
            <v>35193.89325421799</v>
          </cell>
          <cell r="H56">
            <v>0</v>
          </cell>
        </row>
        <row r="57">
          <cell r="A57" t="str">
            <v>048611</v>
          </cell>
          <cell r="B57" t="str">
            <v>Bethel Local</v>
          </cell>
          <cell r="D57">
            <v>200</v>
          </cell>
          <cell r="E57">
            <v>0</v>
          </cell>
          <cell r="F57">
            <v>200</v>
          </cell>
          <cell r="G57">
            <v>33201.786088884895</v>
          </cell>
          <cell r="H57">
            <v>0</v>
          </cell>
        </row>
        <row r="58">
          <cell r="A58" t="str">
            <v>044412</v>
          </cell>
          <cell r="B58" t="str">
            <v>Mt Healthy City</v>
          </cell>
          <cell r="D58">
            <v>198</v>
          </cell>
          <cell r="E58">
            <v>0</v>
          </cell>
          <cell r="F58">
            <v>198</v>
          </cell>
          <cell r="G58">
            <v>32869.768227996043</v>
          </cell>
          <cell r="H58">
            <v>0</v>
          </cell>
        </row>
        <row r="59">
          <cell r="A59" t="str">
            <v>000875</v>
          </cell>
          <cell r="B59" t="str">
            <v>Westside Academy</v>
          </cell>
          <cell r="D59">
            <v>195</v>
          </cell>
          <cell r="E59">
            <v>0</v>
          </cell>
          <cell r="F59">
            <v>195</v>
          </cell>
          <cell r="G59">
            <v>32371.741436662771</v>
          </cell>
          <cell r="H59">
            <v>0</v>
          </cell>
        </row>
        <row r="60">
          <cell r="A60" t="str">
            <v>044198</v>
          </cell>
          <cell r="B60" t="str">
            <v>Lakewood City</v>
          </cell>
          <cell r="D60">
            <v>191</v>
          </cell>
          <cell r="E60">
            <v>0</v>
          </cell>
          <cell r="F60">
            <v>191</v>
          </cell>
          <cell r="G60">
            <v>31707.705714885073</v>
          </cell>
          <cell r="H60">
            <v>0</v>
          </cell>
        </row>
        <row r="61">
          <cell r="A61" t="str">
            <v>044875</v>
          </cell>
          <cell r="B61" t="str">
            <v>Sylvania Schools</v>
          </cell>
          <cell r="D61">
            <v>169</v>
          </cell>
          <cell r="E61">
            <v>21</v>
          </cell>
          <cell r="F61">
            <v>190</v>
          </cell>
          <cell r="G61">
            <v>31541.69678444065</v>
          </cell>
          <cell r="H61">
            <v>3486.1875393329137</v>
          </cell>
        </row>
        <row r="62">
          <cell r="A62" t="str">
            <v>043513</v>
          </cell>
          <cell r="B62" t="str">
            <v>Ashtabula Area City</v>
          </cell>
          <cell r="D62">
            <v>188</v>
          </cell>
          <cell r="E62">
            <v>0</v>
          </cell>
          <cell r="F62">
            <v>188</v>
          </cell>
          <cell r="G62">
            <v>31209.678923551801</v>
          </cell>
          <cell r="H62">
            <v>0</v>
          </cell>
        </row>
        <row r="63">
          <cell r="A63" t="str">
            <v>045096</v>
          </cell>
          <cell r="B63" t="str">
            <v>Willard City</v>
          </cell>
          <cell r="D63">
            <v>161</v>
          </cell>
          <cell r="E63">
            <v>26</v>
          </cell>
          <cell r="F63">
            <v>187</v>
          </cell>
          <cell r="G63">
            <v>31043.669993107374</v>
          </cell>
          <cell r="H63">
            <v>4316.2321915550365</v>
          </cell>
        </row>
        <row r="64">
          <cell r="A64" t="str">
            <v>048041</v>
          </cell>
          <cell r="B64" t="str">
            <v>Southwest Licking Local</v>
          </cell>
          <cell r="D64">
            <v>186</v>
          </cell>
          <cell r="E64">
            <v>0</v>
          </cell>
          <cell r="F64">
            <v>186</v>
          </cell>
          <cell r="G64">
            <v>30877.661062662952</v>
          </cell>
          <cell r="H64">
            <v>0</v>
          </cell>
        </row>
        <row r="65">
          <cell r="A65" t="str">
            <v>000553</v>
          </cell>
          <cell r="B65" t="str">
            <v>Columbus Humanities, Arts and Technology Academy</v>
          </cell>
          <cell r="D65">
            <v>182</v>
          </cell>
          <cell r="E65">
            <v>0</v>
          </cell>
          <cell r="F65">
            <v>182</v>
          </cell>
          <cell r="G65">
            <v>30213.625340885254</v>
          </cell>
          <cell r="H65">
            <v>0</v>
          </cell>
        </row>
        <row r="66">
          <cell r="A66" t="str">
            <v>009990</v>
          </cell>
          <cell r="B66" t="str">
            <v>Horizon Science Academy Elementary School</v>
          </cell>
          <cell r="D66">
            <v>180</v>
          </cell>
          <cell r="E66">
            <v>0</v>
          </cell>
          <cell r="F66">
            <v>180</v>
          </cell>
          <cell r="G66">
            <v>29881.607479996404</v>
          </cell>
          <cell r="H66">
            <v>0</v>
          </cell>
        </row>
        <row r="67">
          <cell r="A67" t="str">
            <v>044396</v>
          </cell>
          <cell r="B67" t="str">
            <v>Miamisburg City</v>
          </cell>
          <cell r="D67">
            <v>169</v>
          </cell>
          <cell r="E67">
            <v>0</v>
          </cell>
          <cell r="F67">
            <v>169</v>
          </cell>
          <cell r="G67">
            <v>28055.509245107736</v>
          </cell>
          <cell r="H67">
            <v>0</v>
          </cell>
        </row>
        <row r="68">
          <cell r="A68" t="str">
            <v>000725</v>
          </cell>
          <cell r="B68" t="str">
            <v>Zenith Academy</v>
          </cell>
          <cell r="D68">
            <v>167</v>
          </cell>
          <cell r="E68">
            <v>0</v>
          </cell>
          <cell r="F68">
            <v>167</v>
          </cell>
          <cell r="G68">
            <v>27723.491384218887</v>
          </cell>
          <cell r="H68">
            <v>0</v>
          </cell>
        </row>
        <row r="69">
          <cell r="A69" t="str">
            <v>000952</v>
          </cell>
          <cell r="B69" t="str">
            <v>Columbus Preparatory and Fitness Academy</v>
          </cell>
          <cell r="D69">
            <v>167</v>
          </cell>
          <cell r="E69">
            <v>0</v>
          </cell>
          <cell r="F69">
            <v>167</v>
          </cell>
          <cell r="G69">
            <v>27723.491384218887</v>
          </cell>
          <cell r="H69">
            <v>0</v>
          </cell>
        </row>
        <row r="70">
          <cell r="A70" t="str">
            <v>142950</v>
          </cell>
          <cell r="B70" t="str">
            <v>Ohio Virtual Academy</v>
          </cell>
          <cell r="D70">
            <v>167</v>
          </cell>
          <cell r="E70">
            <v>0</v>
          </cell>
          <cell r="F70">
            <v>167</v>
          </cell>
          <cell r="G70">
            <v>27723.491384218887</v>
          </cell>
          <cell r="H70">
            <v>0</v>
          </cell>
        </row>
        <row r="71">
          <cell r="A71" t="str">
            <v>045062</v>
          </cell>
          <cell r="B71" t="str">
            <v>Westlake City</v>
          </cell>
          <cell r="D71">
            <v>161</v>
          </cell>
          <cell r="E71">
            <v>0</v>
          </cell>
          <cell r="F71">
            <v>161</v>
          </cell>
          <cell r="G71">
            <v>26727.43780155234</v>
          </cell>
          <cell r="H71">
            <v>0</v>
          </cell>
        </row>
        <row r="72">
          <cell r="A72" t="str">
            <v>046359</v>
          </cell>
          <cell r="B72" t="str">
            <v>West Clermont Local</v>
          </cell>
          <cell r="D72">
            <v>160</v>
          </cell>
          <cell r="E72">
            <v>0</v>
          </cell>
          <cell r="F72">
            <v>160</v>
          </cell>
          <cell r="G72">
            <v>26561.428871107913</v>
          </cell>
          <cell r="H72">
            <v>0</v>
          </cell>
        </row>
        <row r="73">
          <cell r="A73" t="str">
            <v>139303</v>
          </cell>
          <cell r="B73" t="str">
            <v>Monroe Local</v>
          </cell>
          <cell r="D73">
            <v>160</v>
          </cell>
          <cell r="E73">
            <v>0</v>
          </cell>
          <cell r="F73">
            <v>160</v>
          </cell>
          <cell r="G73">
            <v>26561.428871107913</v>
          </cell>
          <cell r="H73">
            <v>0</v>
          </cell>
        </row>
        <row r="74">
          <cell r="A74" t="str">
            <v>043877</v>
          </cell>
          <cell r="B74" t="str">
            <v>Delaware City</v>
          </cell>
          <cell r="D74">
            <v>156</v>
          </cell>
          <cell r="E74">
            <v>0</v>
          </cell>
          <cell r="F74">
            <v>156</v>
          </cell>
          <cell r="G74">
            <v>25897.393149330215</v>
          </cell>
          <cell r="H74">
            <v>0</v>
          </cell>
        </row>
        <row r="75">
          <cell r="A75" t="str">
            <v>043943</v>
          </cell>
          <cell r="B75" t="str">
            <v>Elyria City Schools</v>
          </cell>
          <cell r="D75">
            <v>156</v>
          </cell>
          <cell r="E75">
            <v>0</v>
          </cell>
          <cell r="F75">
            <v>156</v>
          </cell>
          <cell r="G75">
            <v>25897.393149330215</v>
          </cell>
          <cell r="H75">
            <v>0</v>
          </cell>
        </row>
        <row r="76">
          <cell r="A76" t="str">
            <v>044545</v>
          </cell>
          <cell r="B76" t="str">
            <v>North Royalton City</v>
          </cell>
          <cell r="D76">
            <v>155</v>
          </cell>
          <cell r="E76">
            <v>0</v>
          </cell>
          <cell r="F76">
            <v>155</v>
          </cell>
          <cell r="G76">
            <v>25731.384218885793</v>
          </cell>
          <cell r="H76">
            <v>0</v>
          </cell>
        </row>
        <row r="77">
          <cell r="A77" t="str">
            <v>046607</v>
          </cell>
          <cell r="B77" t="str">
            <v>Solon City</v>
          </cell>
          <cell r="D77">
            <v>154</v>
          </cell>
          <cell r="E77">
            <v>0</v>
          </cell>
          <cell r="F77">
            <v>154</v>
          </cell>
          <cell r="G77">
            <v>25565.375288441366</v>
          </cell>
          <cell r="H77">
            <v>0</v>
          </cell>
        </row>
        <row r="78">
          <cell r="A78" t="str">
            <v>009953</v>
          </cell>
          <cell r="B78" t="str">
            <v>Sullivant Avenue Community School</v>
          </cell>
          <cell r="D78">
            <v>148</v>
          </cell>
          <cell r="E78">
            <v>0</v>
          </cell>
          <cell r="F78">
            <v>148</v>
          </cell>
          <cell r="G78">
            <v>24569.321705774822</v>
          </cell>
          <cell r="H78">
            <v>0</v>
          </cell>
        </row>
        <row r="79">
          <cell r="A79" t="str">
            <v>047894</v>
          </cell>
          <cell r="B79" t="str">
            <v>Riverside Local</v>
          </cell>
          <cell r="D79">
            <v>138</v>
          </cell>
          <cell r="E79">
            <v>0</v>
          </cell>
          <cell r="F79">
            <v>138</v>
          </cell>
          <cell r="G79">
            <v>22909.232401330577</v>
          </cell>
          <cell r="H79">
            <v>0</v>
          </cell>
        </row>
        <row r="80">
          <cell r="A80" t="str">
            <v>015234</v>
          </cell>
          <cell r="B80" t="str">
            <v>Zenith Academy West</v>
          </cell>
          <cell r="D80">
            <v>134</v>
          </cell>
          <cell r="E80">
            <v>0</v>
          </cell>
          <cell r="F80">
            <v>134</v>
          </cell>
          <cell r="G80">
            <v>22245.196679552879</v>
          </cell>
          <cell r="H80">
            <v>0</v>
          </cell>
        </row>
        <row r="81">
          <cell r="A81" t="str">
            <v>044925</v>
          </cell>
          <cell r="B81" t="str">
            <v>Troy City</v>
          </cell>
          <cell r="D81">
            <v>133</v>
          </cell>
          <cell r="E81">
            <v>0</v>
          </cell>
          <cell r="F81">
            <v>133</v>
          </cell>
          <cell r="G81">
            <v>22079.187749108452</v>
          </cell>
          <cell r="H81">
            <v>0</v>
          </cell>
        </row>
        <row r="82">
          <cell r="A82" t="str">
            <v>043612</v>
          </cell>
          <cell r="B82" t="str">
            <v>Berea City</v>
          </cell>
          <cell r="D82">
            <v>132</v>
          </cell>
          <cell r="E82">
            <v>0</v>
          </cell>
          <cell r="F82">
            <v>132</v>
          </cell>
          <cell r="G82">
            <v>21913.17881866403</v>
          </cell>
          <cell r="H82">
            <v>0</v>
          </cell>
        </row>
        <row r="83">
          <cell r="A83" t="str">
            <v>044354</v>
          </cell>
          <cell r="B83" t="str">
            <v>Massillon City</v>
          </cell>
          <cell r="D83">
            <v>126</v>
          </cell>
          <cell r="E83">
            <v>2</v>
          </cell>
          <cell r="F83">
            <v>128</v>
          </cell>
          <cell r="G83">
            <v>21249.143096886331</v>
          </cell>
          <cell r="H83">
            <v>332.01786088884893</v>
          </cell>
        </row>
        <row r="84">
          <cell r="A84" t="str">
            <v>000558</v>
          </cell>
          <cell r="B84" t="str">
            <v>Columbus Preparatory Academy</v>
          </cell>
          <cell r="D84">
            <v>126</v>
          </cell>
          <cell r="E84">
            <v>0</v>
          </cell>
          <cell r="F84">
            <v>126</v>
          </cell>
          <cell r="G84">
            <v>20917.125235997482</v>
          </cell>
          <cell r="H84">
            <v>0</v>
          </cell>
        </row>
        <row r="85">
          <cell r="A85" t="str">
            <v>047373</v>
          </cell>
          <cell r="B85" t="str">
            <v xml:space="preserve">Oak Hills Local </v>
          </cell>
          <cell r="D85">
            <v>125</v>
          </cell>
          <cell r="E85">
            <v>0</v>
          </cell>
          <cell r="F85">
            <v>125</v>
          </cell>
          <cell r="G85">
            <v>20751.11630555306</v>
          </cell>
          <cell r="H85">
            <v>0</v>
          </cell>
        </row>
        <row r="86">
          <cell r="A86" t="str">
            <v>044339</v>
          </cell>
          <cell r="B86" t="str">
            <v>Marion City</v>
          </cell>
          <cell r="D86">
            <v>96</v>
          </cell>
          <cell r="E86">
            <v>26</v>
          </cell>
          <cell r="F86">
            <v>122</v>
          </cell>
          <cell r="G86">
            <v>20253.089514219784</v>
          </cell>
          <cell r="H86">
            <v>4316.2321915550365</v>
          </cell>
        </row>
        <row r="87">
          <cell r="A87" t="str">
            <v>048264</v>
          </cell>
          <cell r="B87" t="str">
            <v>Jonathan Alder Local</v>
          </cell>
          <cell r="D87">
            <v>122</v>
          </cell>
          <cell r="E87">
            <v>0</v>
          </cell>
          <cell r="F87">
            <v>122</v>
          </cell>
          <cell r="G87">
            <v>20253.089514219784</v>
          </cell>
          <cell r="H87">
            <v>0</v>
          </cell>
        </row>
        <row r="88">
          <cell r="A88" t="str">
            <v>043984</v>
          </cell>
          <cell r="B88" t="str">
            <v>Findlay City</v>
          </cell>
          <cell r="D88">
            <v>120</v>
          </cell>
          <cell r="E88">
            <v>0</v>
          </cell>
          <cell r="F88">
            <v>120</v>
          </cell>
          <cell r="G88">
            <v>19921.071653330935</v>
          </cell>
          <cell r="H88">
            <v>0</v>
          </cell>
        </row>
        <row r="89">
          <cell r="A89" t="str">
            <v>043703</v>
          </cell>
          <cell r="B89" t="str">
            <v>Campbell City</v>
          </cell>
          <cell r="D89">
            <v>118</v>
          </cell>
          <cell r="E89">
            <v>0</v>
          </cell>
          <cell r="F89">
            <v>118</v>
          </cell>
          <cell r="G89">
            <v>19589.053792442086</v>
          </cell>
          <cell r="H89">
            <v>0</v>
          </cell>
        </row>
        <row r="90">
          <cell r="A90" t="str">
            <v>044370</v>
          </cell>
          <cell r="B90" t="str">
            <v>Mayfield City</v>
          </cell>
          <cell r="D90">
            <v>117</v>
          </cell>
          <cell r="E90">
            <v>0</v>
          </cell>
          <cell r="F90">
            <v>117</v>
          </cell>
          <cell r="G90">
            <v>19423.044861997663</v>
          </cell>
          <cell r="H90">
            <v>0</v>
          </cell>
        </row>
        <row r="91">
          <cell r="A91" t="str">
            <v>008280</v>
          </cell>
          <cell r="B91" t="str">
            <v>Noble Academy-Columbus</v>
          </cell>
          <cell r="D91">
            <v>109</v>
          </cell>
          <cell r="E91">
            <v>0</v>
          </cell>
          <cell r="F91">
            <v>109</v>
          </cell>
          <cell r="G91">
            <v>18094.973418442267</v>
          </cell>
          <cell r="H91">
            <v>0</v>
          </cell>
        </row>
        <row r="92">
          <cell r="A92" t="str">
            <v>043653</v>
          </cell>
          <cell r="B92" t="str">
            <v>Brooklyn City</v>
          </cell>
          <cell r="D92">
            <v>105</v>
          </cell>
          <cell r="E92">
            <v>0</v>
          </cell>
          <cell r="F92">
            <v>105</v>
          </cell>
          <cell r="G92">
            <v>17430.937696664569</v>
          </cell>
          <cell r="H92">
            <v>0</v>
          </cell>
        </row>
        <row r="93">
          <cell r="A93" t="str">
            <v>045104</v>
          </cell>
          <cell r="B93" t="str">
            <v>Willoughby-Eastlake City</v>
          </cell>
          <cell r="D93">
            <v>104</v>
          </cell>
          <cell r="E93">
            <v>0</v>
          </cell>
          <cell r="F93">
            <v>104</v>
          </cell>
          <cell r="G93">
            <v>17264.928766220146</v>
          </cell>
          <cell r="H93">
            <v>0</v>
          </cell>
        </row>
        <row r="94">
          <cell r="A94" t="str">
            <v>048116</v>
          </cell>
          <cell r="B94" t="str">
            <v>Avon Local</v>
          </cell>
          <cell r="D94">
            <v>104</v>
          </cell>
          <cell r="E94">
            <v>0</v>
          </cell>
          <cell r="F94">
            <v>104</v>
          </cell>
          <cell r="G94">
            <v>17264.928766220146</v>
          </cell>
          <cell r="H94">
            <v>0</v>
          </cell>
        </row>
        <row r="95">
          <cell r="A95" t="str">
            <v>000779</v>
          </cell>
          <cell r="B95" t="str">
            <v>Educational Academy for Boys &amp; Girls</v>
          </cell>
          <cell r="D95">
            <v>103</v>
          </cell>
          <cell r="E95">
            <v>0</v>
          </cell>
          <cell r="F95">
            <v>103</v>
          </cell>
          <cell r="G95">
            <v>17098.91983577572</v>
          </cell>
          <cell r="H95">
            <v>0</v>
          </cell>
        </row>
        <row r="96">
          <cell r="A96" t="str">
            <v>044214</v>
          </cell>
          <cell r="B96" t="str">
            <v>Lebanon City</v>
          </cell>
          <cell r="D96">
            <v>103</v>
          </cell>
          <cell r="E96">
            <v>0</v>
          </cell>
          <cell r="F96">
            <v>103</v>
          </cell>
          <cell r="G96">
            <v>17098.91983577572</v>
          </cell>
          <cell r="H96">
            <v>0</v>
          </cell>
        </row>
        <row r="97">
          <cell r="A97" t="str">
            <v>009179</v>
          </cell>
          <cell r="B97" t="str">
            <v>Horizon Science Academy Columbus Middle School</v>
          </cell>
          <cell r="D97">
            <v>102</v>
          </cell>
          <cell r="E97">
            <v>0</v>
          </cell>
          <cell r="F97">
            <v>102</v>
          </cell>
          <cell r="G97">
            <v>16932.910905331297</v>
          </cell>
          <cell r="H97">
            <v>0</v>
          </cell>
        </row>
        <row r="98">
          <cell r="A98" t="str">
            <v>044560</v>
          </cell>
          <cell r="B98" t="str">
            <v>Norwalk City</v>
          </cell>
          <cell r="D98">
            <v>102</v>
          </cell>
          <cell r="E98">
            <v>0</v>
          </cell>
          <cell r="F98">
            <v>102</v>
          </cell>
          <cell r="G98">
            <v>16932.910905331297</v>
          </cell>
          <cell r="H98">
            <v>0</v>
          </cell>
        </row>
        <row r="99">
          <cell r="A99" t="str">
            <v>044933</v>
          </cell>
          <cell r="B99" t="str">
            <v>Upper Arlington City</v>
          </cell>
          <cell r="D99">
            <v>102</v>
          </cell>
          <cell r="E99">
            <v>0</v>
          </cell>
          <cell r="F99">
            <v>102</v>
          </cell>
          <cell r="G99">
            <v>16932.910905331297</v>
          </cell>
          <cell r="H99">
            <v>0</v>
          </cell>
        </row>
        <row r="100">
          <cell r="A100" t="str">
            <v>008287</v>
          </cell>
          <cell r="B100" t="str">
            <v>Groveport Community School</v>
          </cell>
          <cell r="D100">
            <v>101</v>
          </cell>
          <cell r="E100">
            <v>0</v>
          </cell>
          <cell r="F100">
            <v>101</v>
          </cell>
          <cell r="G100">
            <v>16766.90197488687</v>
          </cell>
          <cell r="H100">
            <v>0</v>
          </cell>
        </row>
        <row r="101">
          <cell r="A101" t="str">
            <v>044719</v>
          </cell>
          <cell r="B101" t="str">
            <v>St Bernard-Elmwood Place City</v>
          </cell>
          <cell r="D101">
            <v>29</v>
          </cell>
          <cell r="E101">
            <v>72</v>
          </cell>
          <cell r="F101">
            <v>101</v>
          </cell>
          <cell r="G101">
            <v>16766.90197488687</v>
          </cell>
          <cell r="H101">
            <v>11952.642991998562</v>
          </cell>
        </row>
        <row r="102">
          <cell r="A102" t="str">
            <v>043729</v>
          </cell>
          <cell r="B102" t="str">
            <v>Celina City</v>
          </cell>
          <cell r="D102">
            <v>99</v>
          </cell>
          <cell r="E102">
            <v>0</v>
          </cell>
          <cell r="F102">
            <v>99</v>
          </cell>
          <cell r="G102">
            <v>16434.884113998021</v>
          </cell>
          <cell r="H102">
            <v>0</v>
          </cell>
        </row>
        <row r="103">
          <cell r="A103" t="str">
            <v>133439</v>
          </cell>
          <cell r="B103" t="str">
            <v>Cornerstone Academy Community School</v>
          </cell>
          <cell r="D103">
            <v>99</v>
          </cell>
          <cell r="E103">
            <v>0</v>
          </cell>
          <cell r="F103">
            <v>99</v>
          </cell>
          <cell r="G103">
            <v>16434.884113998021</v>
          </cell>
          <cell r="H103">
            <v>0</v>
          </cell>
        </row>
        <row r="104">
          <cell r="A104" t="str">
            <v>050070</v>
          </cell>
          <cell r="B104" t="str">
            <v>Twinsburg City</v>
          </cell>
          <cell r="D104">
            <v>97</v>
          </cell>
          <cell r="E104">
            <v>0</v>
          </cell>
          <cell r="F104">
            <v>97</v>
          </cell>
          <cell r="G104">
            <v>16102.866253109172</v>
          </cell>
          <cell r="H104">
            <v>0</v>
          </cell>
        </row>
        <row r="105">
          <cell r="A105" t="str">
            <v>044701</v>
          </cell>
          <cell r="B105" t="str">
            <v>Rocky River City</v>
          </cell>
          <cell r="D105">
            <v>89</v>
          </cell>
          <cell r="E105">
            <v>7</v>
          </cell>
          <cell r="F105">
            <v>96</v>
          </cell>
          <cell r="G105">
            <v>15936.85732266475</v>
          </cell>
          <cell r="H105">
            <v>1162.0625131109712</v>
          </cell>
        </row>
        <row r="106">
          <cell r="A106" t="str">
            <v>047332</v>
          </cell>
          <cell r="B106" t="str">
            <v>Finneytown Local</v>
          </cell>
          <cell r="D106">
            <v>79</v>
          </cell>
          <cell r="E106">
            <v>17</v>
          </cell>
          <cell r="F106">
            <v>96</v>
          </cell>
          <cell r="G106">
            <v>15936.85732266475</v>
          </cell>
          <cell r="H106">
            <v>2822.151817555216</v>
          </cell>
        </row>
        <row r="107">
          <cell r="A107" t="str">
            <v>050443</v>
          </cell>
          <cell r="B107" t="str">
            <v>Little Miami Local</v>
          </cell>
          <cell r="D107">
            <v>96</v>
          </cell>
          <cell r="E107">
            <v>0</v>
          </cell>
          <cell r="F107">
            <v>96</v>
          </cell>
          <cell r="G107">
            <v>15936.85732266475</v>
          </cell>
          <cell r="H107">
            <v>0</v>
          </cell>
        </row>
        <row r="108">
          <cell r="A108" t="str">
            <v>050583</v>
          </cell>
          <cell r="B108" t="str">
            <v>Southeast Local</v>
          </cell>
          <cell r="D108">
            <v>95</v>
          </cell>
          <cell r="E108">
            <v>0</v>
          </cell>
          <cell r="F108">
            <v>95</v>
          </cell>
          <cell r="G108">
            <v>15770.848392220325</v>
          </cell>
          <cell r="H108">
            <v>0</v>
          </cell>
        </row>
        <row r="109">
          <cell r="A109" t="str">
            <v>012558</v>
          </cell>
          <cell r="B109" t="str">
            <v>Global Village Academy</v>
          </cell>
          <cell r="D109">
            <v>94</v>
          </cell>
          <cell r="E109">
            <v>0</v>
          </cell>
          <cell r="F109">
            <v>94</v>
          </cell>
          <cell r="G109">
            <v>15604.8394617759</v>
          </cell>
          <cell r="H109">
            <v>0</v>
          </cell>
        </row>
        <row r="110">
          <cell r="A110" t="str">
            <v>044271</v>
          </cell>
          <cell r="B110" t="str">
            <v>Loveland City</v>
          </cell>
          <cell r="D110">
            <v>94</v>
          </cell>
          <cell r="E110">
            <v>0</v>
          </cell>
          <cell r="F110">
            <v>94</v>
          </cell>
          <cell r="G110">
            <v>15604.8394617759</v>
          </cell>
          <cell r="H110">
            <v>0</v>
          </cell>
        </row>
        <row r="111">
          <cell r="A111" t="str">
            <v>143214</v>
          </cell>
          <cell r="B111" t="str">
            <v>Middletown Preparatory &amp; Fitness Academy</v>
          </cell>
          <cell r="D111">
            <v>93</v>
          </cell>
          <cell r="E111">
            <v>0</v>
          </cell>
          <cell r="F111">
            <v>93</v>
          </cell>
          <cell r="G111">
            <v>15438.830531331476</v>
          </cell>
          <cell r="H111">
            <v>0</v>
          </cell>
        </row>
        <row r="112">
          <cell r="A112" t="str">
            <v>044834</v>
          </cell>
          <cell r="B112" t="str">
            <v>Stow-Munroe Falls City School District</v>
          </cell>
          <cell r="D112">
            <v>92</v>
          </cell>
          <cell r="E112">
            <v>0</v>
          </cell>
          <cell r="F112">
            <v>92</v>
          </cell>
          <cell r="G112">
            <v>15272.821600887051</v>
          </cell>
          <cell r="H112">
            <v>0</v>
          </cell>
        </row>
        <row r="113">
          <cell r="A113" t="str">
            <v>044883</v>
          </cell>
          <cell r="B113" t="str">
            <v>Tallmadge City</v>
          </cell>
          <cell r="D113">
            <v>92</v>
          </cell>
          <cell r="E113">
            <v>0</v>
          </cell>
          <cell r="F113">
            <v>92</v>
          </cell>
          <cell r="G113">
            <v>15272.821600887051</v>
          </cell>
          <cell r="H113">
            <v>0</v>
          </cell>
        </row>
        <row r="114">
          <cell r="A114" t="str">
            <v>011533</v>
          </cell>
          <cell r="B114" t="str">
            <v>Horizon Science Academy Lorain</v>
          </cell>
          <cell r="D114">
            <v>90</v>
          </cell>
          <cell r="E114">
            <v>0</v>
          </cell>
          <cell r="F114">
            <v>90</v>
          </cell>
          <cell r="G114">
            <v>14940.803739998202</v>
          </cell>
          <cell r="H114">
            <v>0</v>
          </cell>
        </row>
        <row r="115">
          <cell r="A115" t="str">
            <v>045492</v>
          </cell>
          <cell r="B115" t="str">
            <v>Mentor Exempted Village</v>
          </cell>
          <cell r="D115">
            <v>89</v>
          </cell>
          <cell r="E115">
            <v>0</v>
          </cell>
          <cell r="F115">
            <v>89</v>
          </cell>
          <cell r="G115">
            <v>14774.794809553778</v>
          </cell>
          <cell r="H115">
            <v>0</v>
          </cell>
        </row>
        <row r="116">
          <cell r="A116" t="str">
            <v>048306</v>
          </cell>
          <cell r="B116" t="str">
            <v>Boardman Local</v>
          </cell>
          <cell r="D116">
            <v>89</v>
          </cell>
          <cell r="E116">
            <v>0</v>
          </cell>
          <cell r="F116">
            <v>89</v>
          </cell>
          <cell r="G116">
            <v>14774.794809553778</v>
          </cell>
          <cell r="H116">
            <v>0</v>
          </cell>
        </row>
        <row r="117">
          <cell r="A117" t="str">
            <v>143172</v>
          </cell>
          <cell r="B117" t="str">
            <v>International Acad Of Columbus</v>
          </cell>
          <cell r="D117">
            <v>89</v>
          </cell>
          <cell r="E117">
            <v>0</v>
          </cell>
          <cell r="F117">
            <v>89</v>
          </cell>
          <cell r="G117">
            <v>14774.794809553778</v>
          </cell>
          <cell r="H117">
            <v>0</v>
          </cell>
        </row>
        <row r="118">
          <cell r="A118" t="str">
            <v>012009</v>
          </cell>
          <cell r="B118" t="str">
            <v>Zenith Academy East</v>
          </cell>
          <cell r="D118">
            <v>87</v>
          </cell>
          <cell r="E118">
            <v>0</v>
          </cell>
          <cell r="F118">
            <v>87</v>
          </cell>
          <cell r="G118">
            <v>14442.776948664929</v>
          </cell>
          <cell r="H118">
            <v>0</v>
          </cell>
        </row>
        <row r="119">
          <cell r="A119" t="str">
            <v>043646</v>
          </cell>
          <cell r="B119" t="str">
            <v>Brecksville-Broadview Heights City</v>
          </cell>
          <cell r="D119">
            <v>86</v>
          </cell>
          <cell r="E119">
            <v>0</v>
          </cell>
          <cell r="F119">
            <v>86</v>
          </cell>
          <cell r="G119">
            <v>14276.768018220504</v>
          </cell>
          <cell r="H119">
            <v>0</v>
          </cell>
        </row>
        <row r="120">
          <cell r="A120" t="str">
            <v>044735</v>
          </cell>
          <cell r="B120" t="str">
            <v>Salem City</v>
          </cell>
          <cell r="D120">
            <v>79</v>
          </cell>
          <cell r="E120">
            <v>6</v>
          </cell>
          <cell r="F120">
            <v>85</v>
          </cell>
          <cell r="G120">
            <v>14110.759087776079</v>
          </cell>
          <cell r="H120">
            <v>996.05358266654684</v>
          </cell>
        </row>
        <row r="121">
          <cell r="A121" t="str">
            <v>000938</v>
          </cell>
          <cell r="B121" t="str">
            <v>East Bridge Academy of Excellence</v>
          </cell>
          <cell r="D121">
            <v>82</v>
          </cell>
          <cell r="E121">
            <v>0</v>
          </cell>
          <cell r="F121">
            <v>82</v>
          </cell>
          <cell r="G121">
            <v>13612.732296442806</v>
          </cell>
          <cell r="H121">
            <v>0</v>
          </cell>
        </row>
        <row r="122">
          <cell r="A122" t="str">
            <v>017270</v>
          </cell>
          <cell r="B122" t="str">
            <v>Lorain Bilingual Preparatory Academy</v>
          </cell>
          <cell r="D122">
            <v>82</v>
          </cell>
          <cell r="E122">
            <v>0</v>
          </cell>
          <cell r="F122">
            <v>82</v>
          </cell>
          <cell r="G122">
            <v>13612.732296442806</v>
          </cell>
          <cell r="H122">
            <v>0</v>
          </cell>
        </row>
        <row r="123">
          <cell r="A123" t="str">
            <v>046953</v>
          </cell>
          <cell r="B123" t="str">
            <v>Hamilton Local</v>
          </cell>
          <cell r="D123">
            <v>81</v>
          </cell>
          <cell r="E123">
            <v>0</v>
          </cell>
          <cell r="F123">
            <v>81</v>
          </cell>
          <cell r="G123">
            <v>13446.723365998381</v>
          </cell>
          <cell r="H123">
            <v>0</v>
          </cell>
        </row>
        <row r="124">
          <cell r="A124" t="str">
            <v>000557</v>
          </cell>
          <cell r="B124" t="str">
            <v>Columbus Arts &amp; Technology Academy</v>
          </cell>
          <cell r="D124">
            <v>80</v>
          </cell>
          <cell r="E124">
            <v>0</v>
          </cell>
          <cell r="F124">
            <v>80</v>
          </cell>
          <cell r="G124">
            <v>13280.714435553957</v>
          </cell>
          <cell r="H124">
            <v>0</v>
          </cell>
        </row>
        <row r="125">
          <cell r="A125" t="str">
            <v>012391</v>
          </cell>
          <cell r="B125" t="str">
            <v>Metro Early College High School</v>
          </cell>
          <cell r="D125">
            <v>80</v>
          </cell>
          <cell r="E125">
            <v>0</v>
          </cell>
          <cell r="F125">
            <v>80</v>
          </cell>
          <cell r="G125">
            <v>13280.714435553957</v>
          </cell>
          <cell r="H125">
            <v>0</v>
          </cell>
        </row>
        <row r="126">
          <cell r="A126" t="str">
            <v>043968</v>
          </cell>
          <cell r="B126" t="str">
            <v xml:space="preserve">Fairborn City </v>
          </cell>
          <cell r="D126">
            <v>78</v>
          </cell>
          <cell r="E126">
            <v>0</v>
          </cell>
          <cell r="F126">
            <v>78</v>
          </cell>
          <cell r="G126">
            <v>12948.696574665108</v>
          </cell>
          <cell r="H126">
            <v>0</v>
          </cell>
        </row>
        <row r="127">
          <cell r="A127" t="str">
            <v>047340</v>
          </cell>
          <cell r="B127" t="str">
            <v>Forest Hills Local</v>
          </cell>
          <cell r="D127">
            <v>78</v>
          </cell>
          <cell r="E127">
            <v>0</v>
          </cell>
          <cell r="F127">
            <v>78</v>
          </cell>
          <cell r="G127">
            <v>12948.696574665108</v>
          </cell>
          <cell r="H127">
            <v>0</v>
          </cell>
        </row>
        <row r="128">
          <cell r="A128" t="str">
            <v>050021</v>
          </cell>
          <cell r="B128" t="str">
            <v>Hudson City</v>
          </cell>
          <cell r="D128">
            <v>78</v>
          </cell>
          <cell r="E128">
            <v>0</v>
          </cell>
          <cell r="F128">
            <v>78</v>
          </cell>
          <cell r="G128">
            <v>12948.696574665108</v>
          </cell>
          <cell r="H128">
            <v>0</v>
          </cell>
        </row>
        <row r="129">
          <cell r="A129" t="str">
            <v>048728</v>
          </cell>
          <cell r="B129" t="str">
            <v>Northmont City</v>
          </cell>
          <cell r="D129">
            <v>77</v>
          </cell>
          <cell r="E129">
            <v>0</v>
          </cell>
          <cell r="F129">
            <v>77</v>
          </cell>
          <cell r="G129">
            <v>12782.687644220683</v>
          </cell>
          <cell r="H129">
            <v>0</v>
          </cell>
        </row>
        <row r="130">
          <cell r="A130" t="str">
            <v>049932</v>
          </cell>
          <cell r="B130" t="str">
            <v>Plain Local</v>
          </cell>
          <cell r="D130">
            <v>63</v>
          </cell>
          <cell r="E130">
            <v>11</v>
          </cell>
          <cell r="F130">
            <v>74</v>
          </cell>
          <cell r="G130">
            <v>12284.660852887411</v>
          </cell>
          <cell r="H130">
            <v>1826.0982348886691</v>
          </cell>
        </row>
        <row r="131">
          <cell r="A131" t="str">
            <v>049973</v>
          </cell>
          <cell r="B131" t="str">
            <v>Woodridge Local</v>
          </cell>
          <cell r="D131">
            <v>74</v>
          </cell>
          <cell r="E131">
            <v>0</v>
          </cell>
          <cell r="F131">
            <v>74</v>
          </cell>
          <cell r="G131">
            <v>12284.660852887411</v>
          </cell>
          <cell r="H131">
            <v>0</v>
          </cell>
        </row>
        <row r="132">
          <cell r="A132" t="str">
            <v>043661</v>
          </cell>
          <cell r="B132" t="str">
            <v>Brunswick City</v>
          </cell>
          <cell r="D132">
            <v>73</v>
          </cell>
          <cell r="E132">
            <v>0</v>
          </cell>
          <cell r="F132">
            <v>73</v>
          </cell>
          <cell r="G132">
            <v>12118.651922442987</v>
          </cell>
          <cell r="H132">
            <v>0</v>
          </cell>
        </row>
        <row r="133">
          <cell r="A133" t="str">
            <v>133660</v>
          </cell>
          <cell r="B133" t="str">
            <v>Horizon Science Academy Columbus</v>
          </cell>
          <cell r="D133">
            <v>72</v>
          </cell>
          <cell r="E133">
            <v>0</v>
          </cell>
          <cell r="F133">
            <v>72</v>
          </cell>
          <cell r="G133">
            <v>11952.642991998562</v>
          </cell>
          <cell r="H133">
            <v>0</v>
          </cell>
        </row>
        <row r="134">
          <cell r="A134" t="str">
            <v>050013</v>
          </cell>
          <cell r="B134" t="str">
            <v>Green Local</v>
          </cell>
          <cell r="D134">
            <v>29</v>
          </cell>
          <cell r="E134">
            <v>42</v>
          </cell>
          <cell r="F134">
            <v>71</v>
          </cell>
          <cell r="G134">
            <v>11786.634061554138</v>
          </cell>
          <cell r="H134">
            <v>6972.3750786658275</v>
          </cell>
        </row>
        <row r="135">
          <cell r="A135" t="str">
            <v>044578</v>
          </cell>
          <cell r="B135" t="str">
            <v xml:space="preserve">Norwood City </v>
          </cell>
          <cell r="D135">
            <v>70</v>
          </cell>
          <cell r="E135">
            <v>0</v>
          </cell>
          <cell r="F135">
            <v>70</v>
          </cell>
          <cell r="G135">
            <v>11620.625131109713</v>
          </cell>
          <cell r="H135">
            <v>0</v>
          </cell>
        </row>
        <row r="136">
          <cell r="A136" t="str">
            <v>044610</v>
          </cell>
          <cell r="B136" t="str">
            <v>Orrville City</v>
          </cell>
          <cell r="D136">
            <v>70</v>
          </cell>
          <cell r="E136">
            <v>0</v>
          </cell>
          <cell r="F136">
            <v>70</v>
          </cell>
          <cell r="G136">
            <v>11620.625131109713</v>
          </cell>
          <cell r="H136">
            <v>0</v>
          </cell>
        </row>
        <row r="137">
          <cell r="A137" t="str">
            <v>045583</v>
          </cell>
          <cell r="B137" t="str">
            <v>Perrysburg Exempted Village</v>
          </cell>
          <cell r="D137">
            <v>68</v>
          </cell>
          <cell r="E137">
            <v>0</v>
          </cell>
          <cell r="F137">
            <v>68</v>
          </cell>
          <cell r="G137">
            <v>11288.607270220864</v>
          </cell>
          <cell r="H137">
            <v>0</v>
          </cell>
        </row>
        <row r="138">
          <cell r="A138" t="str">
            <v>013864</v>
          </cell>
          <cell r="B138" t="str">
            <v>Cincinnati Technology Academy</v>
          </cell>
          <cell r="D138">
            <v>67</v>
          </cell>
          <cell r="E138">
            <v>0</v>
          </cell>
          <cell r="F138">
            <v>67</v>
          </cell>
          <cell r="G138">
            <v>11122.598339776439</v>
          </cell>
          <cell r="H138">
            <v>0</v>
          </cell>
        </row>
        <row r="139">
          <cell r="A139" t="str">
            <v>019235</v>
          </cell>
          <cell r="B139" t="str">
            <v>Focus Learning Academy of Central Columbus</v>
          </cell>
          <cell r="D139">
            <v>67</v>
          </cell>
          <cell r="E139">
            <v>0</v>
          </cell>
          <cell r="F139">
            <v>67</v>
          </cell>
          <cell r="G139">
            <v>11122.598339776439</v>
          </cell>
          <cell r="H139">
            <v>0</v>
          </cell>
        </row>
        <row r="140">
          <cell r="A140" t="str">
            <v>043554</v>
          </cell>
          <cell r="B140" t="str">
            <v>Beachwood City</v>
          </cell>
          <cell r="D140">
            <v>67</v>
          </cell>
          <cell r="E140">
            <v>0</v>
          </cell>
          <cell r="F140">
            <v>67</v>
          </cell>
          <cell r="G140">
            <v>11122.598339776439</v>
          </cell>
          <cell r="H140">
            <v>0</v>
          </cell>
        </row>
        <row r="141">
          <cell r="A141" t="str">
            <v>048231</v>
          </cell>
          <cell r="B141" t="str">
            <v xml:space="preserve">Washington Local </v>
          </cell>
          <cell r="D141">
            <v>67</v>
          </cell>
          <cell r="E141">
            <v>0</v>
          </cell>
          <cell r="F141">
            <v>67</v>
          </cell>
          <cell r="G141">
            <v>11122.598339776439</v>
          </cell>
          <cell r="H141">
            <v>0</v>
          </cell>
        </row>
        <row r="142">
          <cell r="A142" t="str">
            <v>010182</v>
          </cell>
          <cell r="B142" t="str">
            <v>Performance Academy Eastland</v>
          </cell>
          <cell r="D142">
            <v>65</v>
          </cell>
          <cell r="E142">
            <v>0</v>
          </cell>
          <cell r="F142">
            <v>65</v>
          </cell>
          <cell r="G142">
            <v>10790.58047888759</v>
          </cell>
          <cell r="H142">
            <v>0</v>
          </cell>
        </row>
        <row r="143">
          <cell r="A143" t="str">
            <v>044016</v>
          </cell>
          <cell r="B143" t="str">
            <v>Fremont City</v>
          </cell>
          <cell r="D143">
            <v>65</v>
          </cell>
          <cell r="E143">
            <v>0</v>
          </cell>
          <cell r="F143">
            <v>65</v>
          </cell>
          <cell r="G143">
            <v>10790.58047888759</v>
          </cell>
          <cell r="H143">
            <v>0</v>
          </cell>
        </row>
        <row r="144">
          <cell r="A144" t="str">
            <v>046748</v>
          </cell>
          <cell r="B144" t="str">
            <v>Big Walnut Local</v>
          </cell>
          <cell r="D144">
            <v>65</v>
          </cell>
          <cell r="E144">
            <v>0</v>
          </cell>
          <cell r="F144">
            <v>65</v>
          </cell>
          <cell r="G144">
            <v>10790.58047888759</v>
          </cell>
          <cell r="H144">
            <v>0</v>
          </cell>
        </row>
        <row r="145">
          <cell r="A145" t="str">
            <v>043521</v>
          </cell>
          <cell r="B145" t="str">
            <v>Athens City</v>
          </cell>
          <cell r="D145">
            <v>64</v>
          </cell>
          <cell r="E145">
            <v>0</v>
          </cell>
          <cell r="F145">
            <v>64</v>
          </cell>
          <cell r="G145">
            <v>10624.571548443166</v>
          </cell>
          <cell r="H145">
            <v>0</v>
          </cell>
        </row>
        <row r="146">
          <cell r="A146" t="str">
            <v>044792</v>
          </cell>
          <cell r="B146" t="str">
            <v>South Euclid-Lyndhurst City</v>
          </cell>
          <cell r="D146">
            <v>64</v>
          </cell>
          <cell r="E146">
            <v>0</v>
          </cell>
          <cell r="F146">
            <v>64</v>
          </cell>
          <cell r="G146">
            <v>10624.571548443166</v>
          </cell>
          <cell r="H146">
            <v>0</v>
          </cell>
        </row>
        <row r="147">
          <cell r="A147" t="str">
            <v>133256</v>
          </cell>
          <cell r="B147" t="str">
            <v>Constellation Schools: Parma Community</v>
          </cell>
          <cell r="D147">
            <v>63</v>
          </cell>
          <cell r="E147">
            <v>0</v>
          </cell>
          <cell r="F147">
            <v>63</v>
          </cell>
          <cell r="G147">
            <v>10458.562617998741</v>
          </cell>
          <cell r="H147">
            <v>0</v>
          </cell>
        </row>
        <row r="148">
          <cell r="A148" t="str">
            <v>000138</v>
          </cell>
          <cell r="B148" t="str">
            <v>Pathway School of Discovery</v>
          </cell>
          <cell r="C148" t="str">
            <v>CS</v>
          </cell>
          <cell r="D148">
            <v>62</v>
          </cell>
          <cell r="E148">
            <v>0</v>
          </cell>
          <cell r="F148">
            <v>62</v>
          </cell>
          <cell r="G148">
            <v>10292.553687554317</v>
          </cell>
          <cell r="H148">
            <v>0</v>
          </cell>
        </row>
        <row r="149">
          <cell r="A149" t="str">
            <v>044750</v>
          </cell>
          <cell r="B149" t="str">
            <v>Shaker Heights City</v>
          </cell>
          <cell r="D149">
            <v>62</v>
          </cell>
          <cell r="E149">
            <v>0</v>
          </cell>
          <cell r="F149">
            <v>62</v>
          </cell>
          <cell r="G149">
            <v>10292.553687554317</v>
          </cell>
          <cell r="H149">
            <v>0</v>
          </cell>
        </row>
        <row r="150">
          <cell r="A150" t="str">
            <v>015737</v>
          </cell>
          <cell r="B150" t="str">
            <v>Global Ambassadors Language Academy</v>
          </cell>
          <cell r="D150">
            <v>61</v>
          </cell>
          <cell r="E150">
            <v>0</v>
          </cell>
          <cell r="F150">
            <v>61</v>
          </cell>
          <cell r="G150">
            <v>10126.544757109892</v>
          </cell>
          <cell r="H150">
            <v>0</v>
          </cell>
        </row>
        <row r="151">
          <cell r="A151" t="str">
            <v>045435</v>
          </cell>
          <cell r="B151" t="str">
            <v>Indian Hill Exempted Village</v>
          </cell>
          <cell r="D151">
            <v>53</v>
          </cell>
          <cell r="E151">
            <v>7</v>
          </cell>
          <cell r="F151">
            <v>60</v>
          </cell>
          <cell r="G151">
            <v>9960.5358266654675</v>
          </cell>
          <cell r="H151">
            <v>1162.0625131109712</v>
          </cell>
        </row>
        <row r="152">
          <cell r="A152" t="str">
            <v>000780</v>
          </cell>
          <cell r="B152" t="str">
            <v>Midnimo Cross Cultural Community School</v>
          </cell>
          <cell r="D152">
            <v>60</v>
          </cell>
          <cell r="E152">
            <v>0</v>
          </cell>
          <cell r="F152">
            <v>60</v>
          </cell>
          <cell r="G152">
            <v>9960.5358266654675</v>
          </cell>
          <cell r="H152">
            <v>0</v>
          </cell>
        </row>
        <row r="153">
          <cell r="A153" t="str">
            <v>012045</v>
          </cell>
          <cell r="B153" t="str">
            <v>Patriot Preparatory Academy</v>
          </cell>
          <cell r="D153">
            <v>60</v>
          </cell>
          <cell r="E153">
            <v>0</v>
          </cell>
          <cell r="F153">
            <v>60</v>
          </cell>
          <cell r="G153">
            <v>9960.5358266654675</v>
          </cell>
          <cell r="H153">
            <v>0</v>
          </cell>
        </row>
        <row r="154">
          <cell r="A154" t="str">
            <v>044784</v>
          </cell>
          <cell r="B154" t="str">
            <v>Sidney City</v>
          </cell>
          <cell r="D154">
            <v>60</v>
          </cell>
          <cell r="E154">
            <v>0</v>
          </cell>
          <cell r="F154">
            <v>60</v>
          </cell>
          <cell r="G154">
            <v>9960.5358266654675</v>
          </cell>
          <cell r="H154">
            <v>0</v>
          </cell>
        </row>
        <row r="155">
          <cell r="A155" t="str">
            <v>043794</v>
          </cell>
          <cell r="B155" t="str">
            <v>Cleveland Heights-University Heights City</v>
          </cell>
          <cell r="D155">
            <v>55</v>
          </cell>
          <cell r="E155">
            <v>4</v>
          </cell>
          <cell r="F155">
            <v>59</v>
          </cell>
          <cell r="G155">
            <v>9794.526896221043</v>
          </cell>
          <cell r="H155">
            <v>664.03572177769786</v>
          </cell>
        </row>
        <row r="156">
          <cell r="A156" t="str">
            <v>044164</v>
          </cell>
          <cell r="B156" t="str">
            <v>Kent City</v>
          </cell>
          <cell r="D156">
            <v>59</v>
          </cell>
          <cell r="E156">
            <v>0</v>
          </cell>
          <cell r="F156">
            <v>59</v>
          </cell>
          <cell r="G156">
            <v>9794.526896221043</v>
          </cell>
          <cell r="H156">
            <v>0</v>
          </cell>
        </row>
        <row r="157">
          <cell r="A157" t="str">
            <v>049981</v>
          </cell>
          <cell r="B157" t="str">
            <v>Copley-Fairlawn City</v>
          </cell>
          <cell r="D157">
            <v>59</v>
          </cell>
          <cell r="E157">
            <v>0</v>
          </cell>
          <cell r="F157">
            <v>59</v>
          </cell>
          <cell r="G157">
            <v>9794.526896221043</v>
          </cell>
          <cell r="H157">
            <v>0</v>
          </cell>
        </row>
        <row r="158">
          <cell r="A158" t="str">
            <v>043562</v>
          </cell>
          <cell r="B158" t="str">
            <v>Bedford City</v>
          </cell>
          <cell r="D158">
            <v>57</v>
          </cell>
          <cell r="E158">
            <v>0</v>
          </cell>
          <cell r="F158">
            <v>57</v>
          </cell>
          <cell r="G158">
            <v>9462.5090353321939</v>
          </cell>
          <cell r="H158">
            <v>0</v>
          </cell>
        </row>
        <row r="159">
          <cell r="A159" t="str">
            <v>047886</v>
          </cell>
          <cell r="B159" t="str">
            <v xml:space="preserve">Madison Local </v>
          </cell>
          <cell r="D159">
            <v>56</v>
          </cell>
          <cell r="E159">
            <v>0</v>
          </cell>
          <cell r="F159">
            <v>56</v>
          </cell>
          <cell r="G159">
            <v>9296.5001048877693</v>
          </cell>
          <cell r="H159">
            <v>0</v>
          </cell>
        </row>
        <row r="160">
          <cell r="A160" t="str">
            <v>046581</v>
          </cell>
          <cell r="B160" t="str">
            <v xml:space="preserve">Orange City </v>
          </cell>
          <cell r="D160">
            <v>55</v>
          </cell>
          <cell r="E160">
            <v>0</v>
          </cell>
          <cell r="F160">
            <v>55</v>
          </cell>
          <cell r="G160">
            <v>9130.4911744433448</v>
          </cell>
          <cell r="H160">
            <v>0</v>
          </cell>
        </row>
        <row r="161">
          <cell r="A161" t="str">
            <v>049858</v>
          </cell>
          <cell r="B161" t="str">
            <v>Jackson Local</v>
          </cell>
          <cell r="D161">
            <v>55</v>
          </cell>
          <cell r="E161">
            <v>0</v>
          </cell>
          <cell r="F161">
            <v>55</v>
          </cell>
          <cell r="G161">
            <v>9130.4911744433448</v>
          </cell>
          <cell r="H161">
            <v>0</v>
          </cell>
        </row>
        <row r="162">
          <cell r="A162" t="str">
            <v>044230</v>
          </cell>
          <cell r="B162" t="str">
            <v>Lockland Local</v>
          </cell>
          <cell r="D162">
            <v>54</v>
          </cell>
          <cell r="E162">
            <v>0</v>
          </cell>
          <cell r="F162">
            <v>54</v>
          </cell>
          <cell r="G162">
            <v>8964.4822439989202</v>
          </cell>
          <cell r="H162">
            <v>0</v>
          </cell>
        </row>
        <row r="163">
          <cell r="A163" t="str">
            <v>009997</v>
          </cell>
          <cell r="B163" t="str">
            <v>KIPP Columbus</v>
          </cell>
          <cell r="D163">
            <v>53</v>
          </cell>
          <cell r="E163">
            <v>0</v>
          </cell>
          <cell r="F163">
            <v>53</v>
          </cell>
          <cell r="G163">
            <v>8798.4733135544975</v>
          </cell>
          <cell r="H163">
            <v>0</v>
          </cell>
        </row>
        <row r="164">
          <cell r="A164" t="str">
            <v>047274</v>
          </cell>
          <cell r="B164" t="str">
            <v>Bellbrook-Sugarcreek Local</v>
          </cell>
          <cell r="D164">
            <v>51</v>
          </cell>
          <cell r="E164">
            <v>0</v>
          </cell>
          <cell r="F164">
            <v>51</v>
          </cell>
          <cell r="G164">
            <v>8466.4554526656484</v>
          </cell>
          <cell r="H164">
            <v>0</v>
          </cell>
        </row>
        <row r="165">
          <cell r="A165" t="str">
            <v>045500</v>
          </cell>
          <cell r="B165" t="str">
            <v>Milford Exempted Village</v>
          </cell>
          <cell r="D165">
            <v>50</v>
          </cell>
          <cell r="E165">
            <v>0</v>
          </cell>
          <cell r="F165">
            <v>50</v>
          </cell>
          <cell r="G165">
            <v>8300.4465222212239</v>
          </cell>
          <cell r="H165">
            <v>0</v>
          </cell>
        </row>
        <row r="166">
          <cell r="A166" t="str">
            <v>044388</v>
          </cell>
          <cell r="B166" t="str">
            <v>Medina City SD</v>
          </cell>
          <cell r="D166">
            <v>47</v>
          </cell>
          <cell r="E166">
            <v>0</v>
          </cell>
          <cell r="F166">
            <v>47</v>
          </cell>
          <cell r="G166">
            <v>7802.4197308879502</v>
          </cell>
          <cell r="H166">
            <v>0</v>
          </cell>
        </row>
        <row r="167">
          <cell r="A167" t="str">
            <v>049171</v>
          </cell>
          <cell r="B167" t="str">
            <v>Aurora City</v>
          </cell>
          <cell r="D167">
            <v>47</v>
          </cell>
          <cell r="E167">
            <v>0</v>
          </cell>
          <cell r="F167">
            <v>47</v>
          </cell>
          <cell r="G167">
            <v>7802.4197308879502</v>
          </cell>
          <cell r="H167">
            <v>0</v>
          </cell>
        </row>
        <row r="168">
          <cell r="A168" t="str">
            <v>043976</v>
          </cell>
          <cell r="B168" t="str">
            <v>Fairview Park City</v>
          </cell>
          <cell r="D168">
            <v>46</v>
          </cell>
          <cell r="E168">
            <v>0</v>
          </cell>
          <cell r="F168">
            <v>46</v>
          </cell>
          <cell r="G168">
            <v>7636.4108004435257</v>
          </cell>
          <cell r="H168">
            <v>0</v>
          </cell>
        </row>
        <row r="169">
          <cell r="A169" t="str">
            <v>133736</v>
          </cell>
          <cell r="B169" t="str">
            <v>Richard Allen Academy</v>
          </cell>
          <cell r="D169">
            <v>46</v>
          </cell>
          <cell r="E169">
            <v>0</v>
          </cell>
          <cell r="F169">
            <v>46</v>
          </cell>
          <cell r="G169">
            <v>7636.4108004435257</v>
          </cell>
          <cell r="H169">
            <v>0</v>
          </cell>
        </row>
        <row r="170">
          <cell r="A170" t="str">
            <v>044693</v>
          </cell>
          <cell r="B170" t="str">
            <v>Reading Community City</v>
          </cell>
          <cell r="D170">
            <v>44</v>
          </cell>
          <cell r="E170">
            <v>0</v>
          </cell>
          <cell r="F170">
            <v>44</v>
          </cell>
          <cell r="G170">
            <v>7304.3929395546766</v>
          </cell>
          <cell r="H170">
            <v>0</v>
          </cell>
        </row>
        <row r="171">
          <cell r="A171" t="str">
            <v>045641</v>
          </cell>
          <cell r="B171" t="str">
            <v>Wauseon Exempted Village</v>
          </cell>
          <cell r="D171">
            <v>44</v>
          </cell>
          <cell r="E171">
            <v>0</v>
          </cell>
          <cell r="F171">
            <v>44</v>
          </cell>
          <cell r="G171">
            <v>7304.3929395546766</v>
          </cell>
          <cell r="H171">
            <v>0</v>
          </cell>
        </row>
        <row r="172">
          <cell r="A172" t="str">
            <v>043588</v>
          </cell>
          <cell r="B172" t="str">
            <v xml:space="preserve">Bellefontaine City </v>
          </cell>
          <cell r="D172">
            <v>43</v>
          </cell>
          <cell r="E172">
            <v>0</v>
          </cell>
          <cell r="F172">
            <v>43</v>
          </cell>
          <cell r="G172">
            <v>7138.384009110252</v>
          </cell>
          <cell r="H172">
            <v>0</v>
          </cell>
        </row>
        <row r="173">
          <cell r="A173" t="str">
            <v>012529</v>
          </cell>
          <cell r="B173" t="str">
            <v>Focus North High School</v>
          </cell>
          <cell r="D173">
            <v>42</v>
          </cell>
          <cell r="E173">
            <v>0</v>
          </cell>
          <cell r="F173">
            <v>42</v>
          </cell>
          <cell r="G173">
            <v>6972.3750786658275</v>
          </cell>
          <cell r="H173">
            <v>0</v>
          </cell>
        </row>
        <row r="174">
          <cell r="A174" t="str">
            <v>045625</v>
          </cell>
          <cell r="B174" t="str">
            <v>Upper Sandusky Exempted Village</v>
          </cell>
          <cell r="D174">
            <v>42</v>
          </cell>
          <cell r="E174">
            <v>0</v>
          </cell>
          <cell r="F174">
            <v>42</v>
          </cell>
          <cell r="G174">
            <v>6972.3750786658275</v>
          </cell>
          <cell r="H174">
            <v>0</v>
          </cell>
        </row>
        <row r="175">
          <cell r="A175" t="str">
            <v>044420</v>
          </cell>
          <cell r="B175" t="str">
            <v>Mount Vernon City</v>
          </cell>
          <cell r="D175">
            <v>38</v>
          </cell>
          <cell r="E175">
            <v>3</v>
          </cell>
          <cell r="F175">
            <v>41</v>
          </cell>
          <cell r="G175">
            <v>6806.3661482214029</v>
          </cell>
          <cell r="H175">
            <v>498.02679133327342</v>
          </cell>
        </row>
        <row r="176">
          <cell r="A176" t="str">
            <v>000318</v>
          </cell>
          <cell r="B176" t="str">
            <v>Menlo Park Academy</v>
          </cell>
          <cell r="D176">
            <v>41</v>
          </cell>
          <cell r="E176">
            <v>0</v>
          </cell>
          <cell r="F176">
            <v>41</v>
          </cell>
          <cell r="G176">
            <v>6806.3661482214029</v>
          </cell>
          <cell r="H176">
            <v>0</v>
          </cell>
        </row>
        <row r="177">
          <cell r="A177" t="str">
            <v>000319</v>
          </cell>
          <cell r="B177" t="str">
            <v>Constellation Schools: Madison Community Elementary</v>
          </cell>
          <cell r="D177">
            <v>41</v>
          </cell>
          <cell r="E177">
            <v>0</v>
          </cell>
          <cell r="F177">
            <v>41</v>
          </cell>
          <cell r="G177">
            <v>6806.3661482214029</v>
          </cell>
          <cell r="H177">
            <v>0</v>
          </cell>
        </row>
        <row r="178">
          <cell r="A178" t="str">
            <v>044990</v>
          </cell>
          <cell r="B178" t="str">
            <v>Warren City</v>
          </cell>
          <cell r="D178">
            <v>40</v>
          </cell>
          <cell r="E178">
            <v>0</v>
          </cell>
          <cell r="F178">
            <v>40</v>
          </cell>
          <cell r="G178">
            <v>6640.3572177769784</v>
          </cell>
          <cell r="H178">
            <v>0</v>
          </cell>
        </row>
        <row r="179">
          <cell r="A179" t="str">
            <v>045476</v>
          </cell>
          <cell r="B179" t="str">
            <v>Marysville Exempted Village</v>
          </cell>
          <cell r="D179">
            <v>40</v>
          </cell>
          <cell r="E179">
            <v>0</v>
          </cell>
          <cell r="F179">
            <v>40</v>
          </cell>
          <cell r="G179">
            <v>6640.3572177769784</v>
          </cell>
          <cell r="H179">
            <v>0</v>
          </cell>
        </row>
        <row r="180">
          <cell r="A180" t="str">
            <v>143487</v>
          </cell>
          <cell r="B180" t="str">
            <v>Constellation Schools: Stockyard Community Elementary</v>
          </cell>
          <cell r="D180">
            <v>40</v>
          </cell>
          <cell r="E180">
            <v>0</v>
          </cell>
          <cell r="F180">
            <v>40</v>
          </cell>
          <cell r="G180">
            <v>6640.3572177769784</v>
          </cell>
          <cell r="H180">
            <v>0</v>
          </cell>
        </row>
        <row r="181">
          <cell r="A181" t="str">
            <v>045773</v>
          </cell>
          <cell r="B181" t="str">
            <v>Elida Local</v>
          </cell>
          <cell r="D181">
            <v>39</v>
          </cell>
          <cell r="E181">
            <v>0</v>
          </cell>
          <cell r="F181">
            <v>39</v>
          </cell>
          <cell r="G181">
            <v>6474.3482873325538</v>
          </cell>
          <cell r="H181">
            <v>0</v>
          </cell>
        </row>
        <row r="182">
          <cell r="A182" t="str">
            <v>048124</v>
          </cell>
          <cell r="B182" t="str">
            <v>Avon Lake City</v>
          </cell>
          <cell r="D182">
            <v>39</v>
          </cell>
          <cell r="E182">
            <v>0</v>
          </cell>
          <cell r="F182">
            <v>39</v>
          </cell>
          <cell r="G182">
            <v>6474.3482873325538</v>
          </cell>
          <cell r="H182">
            <v>0</v>
          </cell>
        </row>
        <row r="183">
          <cell r="A183" t="str">
            <v>143305</v>
          </cell>
          <cell r="B183" t="str">
            <v>TRECA Digital Academy</v>
          </cell>
          <cell r="D183">
            <v>39</v>
          </cell>
          <cell r="E183">
            <v>0</v>
          </cell>
          <cell r="F183">
            <v>39</v>
          </cell>
          <cell r="G183">
            <v>6474.3482873325538</v>
          </cell>
          <cell r="H183">
            <v>0</v>
          </cell>
        </row>
        <row r="184">
          <cell r="A184" t="str">
            <v>016836</v>
          </cell>
          <cell r="B184" t="str">
            <v>Kids Care Elementary</v>
          </cell>
          <cell r="D184">
            <v>38</v>
          </cell>
          <cell r="E184">
            <v>0</v>
          </cell>
          <cell r="F184">
            <v>38</v>
          </cell>
          <cell r="G184">
            <v>6308.3393568881293</v>
          </cell>
          <cell r="H184">
            <v>0</v>
          </cell>
        </row>
        <row r="185">
          <cell r="A185" t="str">
            <v>047902</v>
          </cell>
          <cell r="B185" t="str">
            <v>Perry Local</v>
          </cell>
          <cell r="D185">
            <v>38</v>
          </cell>
          <cell r="E185">
            <v>0</v>
          </cell>
          <cell r="F185">
            <v>38</v>
          </cell>
          <cell r="G185">
            <v>6308.3393568881293</v>
          </cell>
          <cell r="H185">
            <v>0</v>
          </cell>
        </row>
        <row r="186">
          <cell r="A186" t="str">
            <v>015722</v>
          </cell>
          <cell r="B186" t="str">
            <v>Village Preparatory School Willard</v>
          </cell>
          <cell r="D186">
            <v>37</v>
          </cell>
          <cell r="E186">
            <v>0</v>
          </cell>
          <cell r="F186">
            <v>37</v>
          </cell>
          <cell r="G186">
            <v>6142.3304264437056</v>
          </cell>
          <cell r="H186">
            <v>0</v>
          </cell>
        </row>
        <row r="187">
          <cell r="A187" t="str">
            <v>044057</v>
          </cell>
          <cell r="B187" t="str">
            <v>Geneva Area City</v>
          </cell>
          <cell r="D187">
            <v>37</v>
          </cell>
          <cell r="E187">
            <v>0</v>
          </cell>
          <cell r="F187">
            <v>37</v>
          </cell>
          <cell r="G187">
            <v>6142.3304264437056</v>
          </cell>
          <cell r="H187">
            <v>0</v>
          </cell>
        </row>
        <row r="188">
          <cell r="A188" t="str">
            <v>045310</v>
          </cell>
          <cell r="B188" t="str">
            <v>Coldwater Exempted Village</v>
          </cell>
          <cell r="D188">
            <v>37</v>
          </cell>
          <cell r="E188">
            <v>0</v>
          </cell>
          <cell r="F188">
            <v>37</v>
          </cell>
          <cell r="G188">
            <v>6142.3304264437056</v>
          </cell>
          <cell r="H188">
            <v>0</v>
          </cell>
        </row>
        <row r="189">
          <cell r="A189" t="str">
            <v>048298</v>
          </cell>
          <cell r="B189" t="str">
            <v>Austintown Local Schools</v>
          </cell>
          <cell r="D189">
            <v>37</v>
          </cell>
          <cell r="E189">
            <v>0</v>
          </cell>
          <cell r="F189">
            <v>37</v>
          </cell>
          <cell r="G189">
            <v>6142.3304264437056</v>
          </cell>
          <cell r="H189">
            <v>0</v>
          </cell>
        </row>
        <row r="190">
          <cell r="A190" t="str">
            <v>015237</v>
          </cell>
          <cell r="B190" t="str">
            <v>Flex High School</v>
          </cell>
          <cell r="D190">
            <v>36</v>
          </cell>
          <cell r="E190">
            <v>0</v>
          </cell>
          <cell r="F190">
            <v>36</v>
          </cell>
          <cell r="G190">
            <v>5976.3214959992811</v>
          </cell>
          <cell r="H190">
            <v>0</v>
          </cell>
        </row>
        <row r="191">
          <cell r="A191" t="str">
            <v>016858</v>
          </cell>
          <cell r="B191" t="str">
            <v>United Preparatory Academy East</v>
          </cell>
          <cell r="D191">
            <v>36</v>
          </cell>
          <cell r="E191">
            <v>0</v>
          </cell>
          <cell r="F191">
            <v>36</v>
          </cell>
          <cell r="G191">
            <v>5976.3214959992811</v>
          </cell>
          <cell r="H191">
            <v>0</v>
          </cell>
        </row>
        <row r="192">
          <cell r="A192" t="str">
            <v>044644</v>
          </cell>
          <cell r="B192" t="str">
            <v>Piqua City</v>
          </cell>
          <cell r="D192">
            <v>36</v>
          </cell>
          <cell r="E192">
            <v>0</v>
          </cell>
          <cell r="F192">
            <v>36</v>
          </cell>
          <cell r="G192">
            <v>5976.3214959992811</v>
          </cell>
          <cell r="H192">
            <v>0</v>
          </cell>
        </row>
        <row r="193">
          <cell r="A193" t="str">
            <v>045120</v>
          </cell>
          <cell r="B193" t="str">
            <v>Wooster City</v>
          </cell>
          <cell r="D193">
            <v>36</v>
          </cell>
          <cell r="E193">
            <v>0</v>
          </cell>
          <cell r="F193">
            <v>36</v>
          </cell>
          <cell r="G193">
            <v>5976.3214959992811</v>
          </cell>
          <cell r="H193">
            <v>0</v>
          </cell>
        </row>
        <row r="194">
          <cell r="A194" t="str">
            <v>000559</v>
          </cell>
          <cell r="B194" t="str">
            <v>Orion Academy</v>
          </cell>
          <cell r="D194">
            <v>34</v>
          </cell>
          <cell r="E194">
            <v>0</v>
          </cell>
          <cell r="F194">
            <v>34</v>
          </cell>
          <cell r="G194">
            <v>5644.303635110432</v>
          </cell>
          <cell r="H194">
            <v>0</v>
          </cell>
        </row>
        <row r="195">
          <cell r="A195" t="str">
            <v>049882</v>
          </cell>
          <cell r="B195" t="str">
            <v>Marlington Local</v>
          </cell>
          <cell r="D195">
            <v>34</v>
          </cell>
          <cell r="E195">
            <v>0</v>
          </cell>
          <cell r="F195">
            <v>34</v>
          </cell>
          <cell r="G195">
            <v>5644.303635110432</v>
          </cell>
          <cell r="H195">
            <v>0</v>
          </cell>
        </row>
        <row r="196">
          <cell r="A196" t="str">
            <v>043539</v>
          </cell>
          <cell r="B196" t="str">
            <v>Barberton City</v>
          </cell>
          <cell r="D196">
            <v>33</v>
          </cell>
          <cell r="E196">
            <v>0</v>
          </cell>
          <cell r="F196">
            <v>33</v>
          </cell>
          <cell r="G196">
            <v>5478.2947046660074</v>
          </cell>
          <cell r="H196">
            <v>0</v>
          </cell>
        </row>
        <row r="197">
          <cell r="A197" t="str">
            <v>044958</v>
          </cell>
          <cell r="B197" t="str">
            <v>Vandalia-Butler City</v>
          </cell>
          <cell r="D197">
            <v>33</v>
          </cell>
          <cell r="E197">
            <v>0</v>
          </cell>
          <cell r="F197">
            <v>33</v>
          </cell>
          <cell r="G197">
            <v>5478.2947046660074</v>
          </cell>
          <cell r="H197">
            <v>0</v>
          </cell>
        </row>
        <row r="198">
          <cell r="A198" t="str">
            <v>044768</v>
          </cell>
          <cell r="B198" t="str">
            <v>Sheffield-Sheffield Lake City</v>
          </cell>
          <cell r="D198">
            <v>25</v>
          </cell>
          <cell r="E198">
            <v>7</v>
          </cell>
          <cell r="F198">
            <v>32</v>
          </cell>
          <cell r="G198">
            <v>5312.2857742215829</v>
          </cell>
          <cell r="H198">
            <v>1162.0625131109712</v>
          </cell>
        </row>
        <row r="199">
          <cell r="A199" t="str">
            <v>044040</v>
          </cell>
          <cell r="B199" t="str">
            <v>Garfield Heights City Schools</v>
          </cell>
          <cell r="D199">
            <v>32</v>
          </cell>
          <cell r="E199">
            <v>0</v>
          </cell>
          <cell r="F199">
            <v>32</v>
          </cell>
          <cell r="G199">
            <v>5312.2857742215829</v>
          </cell>
          <cell r="H199">
            <v>0</v>
          </cell>
        </row>
        <row r="200">
          <cell r="A200" t="str">
            <v>044206</v>
          </cell>
          <cell r="B200" t="str">
            <v>Lancaster City</v>
          </cell>
          <cell r="D200">
            <v>32</v>
          </cell>
          <cell r="E200">
            <v>0</v>
          </cell>
          <cell r="F200">
            <v>32</v>
          </cell>
          <cell r="G200">
            <v>5312.2857742215829</v>
          </cell>
          <cell r="H200">
            <v>0</v>
          </cell>
        </row>
        <row r="201">
          <cell r="A201" t="str">
            <v>048132</v>
          </cell>
          <cell r="B201" t="str">
            <v>Clearview Local</v>
          </cell>
          <cell r="D201">
            <v>32</v>
          </cell>
          <cell r="E201">
            <v>0</v>
          </cell>
          <cell r="F201">
            <v>32</v>
          </cell>
          <cell r="G201">
            <v>5312.2857742215829</v>
          </cell>
          <cell r="H201">
            <v>0</v>
          </cell>
        </row>
        <row r="202">
          <cell r="A202" t="str">
            <v>000511</v>
          </cell>
          <cell r="B202" t="str">
            <v>Northland Preparatory and Fitness Academy</v>
          </cell>
          <cell r="D202">
            <v>31</v>
          </cell>
          <cell r="E202">
            <v>0</v>
          </cell>
          <cell r="F202">
            <v>31</v>
          </cell>
          <cell r="G202">
            <v>5146.2768437771583</v>
          </cell>
          <cell r="H202">
            <v>0</v>
          </cell>
        </row>
        <row r="203">
          <cell r="A203" t="str">
            <v>000838</v>
          </cell>
          <cell r="B203" t="str">
            <v>Horizon Science Academy-Denison Middle School</v>
          </cell>
          <cell r="D203">
            <v>31</v>
          </cell>
          <cell r="E203">
            <v>0</v>
          </cell>
          <cell r="F203">
            <v>31</v>
          </cell>
          <cell r="G203">
            <v>5146.2768437771583</v>
          </cell>
          <cell r="H203">
            <v>0</v>
          </cell>
        </row>
        <row r="204">
          <cell r="A204" t="str">
            <v>014467</v>
          </cell>
          <cell r="B204" t="str">
            <v>United Preparatory Academy</v>
          </cell>
          <cell r="D204">
            <v>31</v>
          </cell>
          <cell r="E204">
            <v>0</v>
          </cell>
          <cell r="F204">
            <v>31</v>
          </cell>
          <cell r="G204">
            <v>5146.2768437771583</v>
          </cell>
          <cell r="H204">
            <v>0</v>
          </cell>
        </row>
        <row r="205">
          <cell r="A205" t="str">
            <v>046573</v>
          </cell>
          <cell r="B205" t="str">
            <v>Olmsted Falls City</v>
          </cell>
          <cell r="D205">
            <v>31</v>
          </cell>
          <cell r="E205">
            <v>0</v>
          </cell>
          <cell r="F205">
            <v>31</v>
          </cell>
          <cell r="G205">
            <v>5146.2768437771583</v>
          </cell>
          <cell r="H205">
            <v>0</v>
          </cell>
        </row>
        <row r="206">
          <cell r="A206" t="str">
            <v>047985</v>
          </cell>
          <cell r="B206" t="str">
            <v>Johnstown-Monroe Local</v>
          </cell>
          <cell r="D206">
            <v>31</v>
          </cell>
          <cell r="E206">
            <v>0</v>
          </cell>
          <cell r="F206">
            <v>31</v>
          </cell>
          <cell r="G206">
            <v>5146.2768437771583</v>
          </cell>
          <cell r="H206">
            <v>0</v>
          </cell>
        </row>
        <row r="207">
          <cell r="A207" t="str">
            <v>049197</v>
          </cell>
          <cell r="B207" t="str">
            <v>Field Local</v>
          </cell>
          <cell r="D207">
            <v>31</v>
          </cell>
          <cell r="E207">
            <v>0</v>
          </cell>
          <cell r="F207">
            <v>31</v>
          </cell>
          <cell r="G207">
            <v>5146.2768437771583</v>
          </cell>
          <cell r="H207">
            <v>0</v>
          </cell>
        </row>
        <row r="208">
          <cell r="A208" t="str">
            <v>049239</v>
          </cell>
          <cell r="B208" t="str">
            <v>Streetsboro City</v>
          </cell>
          <cell r="D208">
            <v>31</v>
          </cell>
          <cell r="E208">
            <v>0</v>
          </cell>
          <cell r="F208">
            <v>31</v>
          </cell>
          <cell r="G208">
            <v>5146.2768437771583</v>
          </cell>
          <cell r="H208">
            <v>0</v>
          </cell>
        </row>
        <row r="209">
          <cell r="A209" t="str">
            <v>044289</v>
          </cell>
          <cell r="B209" t="str">
            <v>Madeira City</v>
          </cell>
          <cell r="D209">
            <v>28</v>
          </cell>
          <cell r="E209">
            <v>2</v>
          </cell>
          <cell r="F209">
            <v>30</v>
          </cell>
          <cell r="G209">
            <v>4980.2679133327338</v>
          </cell>
          <cell r="H209">
            <v>332.01786088884893</v>
          </cell>
        </row>
        <row r="210">
          <cell r="A210" t="str">
            <v>014189</v>
          </cell>
          <cell r="B210" t="str">
            <v>West Park Academy</v>
          </cell>
          <cell r="D210">
            <v>30</v>
          </cell>
          <cell r="E210">
            <v>0</v>
          </cell>
          <cell r="F210">
            <v>30</v>
          </cell>
          <cell r="G210">
            <v>4980.2679133327338</v>
          </cell>
          <cell r="H210">
            <v>0</v>
          </cell>
        </row>
        <row r="211">
          <cell r="A211" t="str">
            <v>044008</v>
          </cell>
          <cell r="B211" t="str">
            <v>Franklin City</v>
          </cell>
          <cell r="D211">
            <v>30</v>
          </cell>
          <cell r="E211">
            <v>0</v>
          </cell>
          <cell r="F211">
            <v>30</v>
          </cell>
          <cell r="G211">
            <v>4980.2679133327338</v>
          </cell>
          <cell r="H211">
            <v>0</v>
          </cell>
        </row>
        <row r="212">
          <cell r="A212" t="str">
            <v>046151</v>
          </cell>
          <cell r="B212" t="str">
            <v>Talawanda City</v>
          </cell>
          <cell r="D212">
            <v>30</v>
          </cell>
          <cell r="E212">
            <v>0</v>
          </cell>
          <cell r="F212">
            <v>30</v>
          </cell>
          <cell r="G212">
            <v>4980.2679133327338</v>
          </cell>
          <cell r="H212">
            <v>0</v>
          </cell>
        </row>
        <row r="213">
          <cell r="A213" t="str">
            <v>047175</v>
          </cell>
          <cell r="B213" t="str">
            <v>Cardinal Local</v>
          </cell>
          <cell r="D213">
            <v>30</v>
          </cell>
          <cell r="E213">
            <v>0</v>
          </cell>
          <cell r="F213">
            <v>30</v>
          </cell>
          <cell r="G213">
            <v>4980.2679133327338</v>
          </cell>
          <cell r="H213">
            <v>0</v>
          </cell>
        </row>
        <row r="214">
          <cell r="A214" t="str">
            <v>133512</v>
          </cell>
          <cell r="B214" t="str">
            <v>Cincinnati College Preparatory Academy</v>
          </cell>
          <cell r="D214">
            <v>30</v>
          </cell>
          <cell r="E214">
            <v>0</v>
          </cell>
          <cell r="F214">
            <v>30</v>
          </cell>
          <cell r="G214">
            <v>4980.2679133327338</v>
          </cell>
          <cell r="H214">
            <v>0</v>
          </cell>
        </row>
        <row r="215">
          <cell r="A215" t="str">
            <v>043745</v>
          </cell>
          <cell r="B215" t="str">
            <v>Chillicothe City</v>
          </cell>
          <cell r="D215">
            <v>29</v>
          </cell>
          <cell r="E215">
            <v>0</v>
          </cell>
          <cell r="F215">
            <v>29</v>
          </cell>
          <cell r="G215">
            <v>4814.2589828883092</v>
          </cell>
          <cell r="H215">
            <v>0</v>
          </cell>
        </row>
        <row r="216">
          <cell r="A216" t="str">
            <v>045617</v>
          </cell>
          <cell r="B216" t="str">
            <v>Tipp City Exempted Village</v>
          </cell>
          <cell r="D216">
            <v>29</v>
          </cell>
          <cell r="E216">
            <v>0</v>
          </cell>
          <cell r="F216">
            <v>29</v>
          </cell>
          <cell r="G216">
            <v>4814.2589828883092</v>
          </cell>
          <cell r="H216">
            <v>0</v>
          </cell>
        </row>
        <row r="217">
          <cell r="A217" t="str">
            <v>012043</v>
          </cell>
          <cell r="B217" t="str">
            <v>Frederick Douglass High School</v>
          </cell>
          <cell r="D217">
            <v>28</v>
          </cell>
          <cell r="E217">
            <v>0</v>
          </cell>
          <cell r="F217">
            <v>28</v>
          </cell>
          <cell r="G217">
            <v>4648.2500524438847</v>
          </cell>
          <cell r="H217">
            <v>0</v>
          </cell>
        </row>
        <row r="218">
          <cell r="A218" t="str">
            <v>045419</v>
          </cell>
          <cell r="B218" t="str">
            <v>Hicksville Exempted Village</v>
          </cell>
          <cell r="D218">
            <v>28</v>
          </cell>
          <cell r="E218">
            <v>0</v>
          </cell>
          <cell r="F218">
            <v>28</v>
          </cell>
          <cell r="G218">
            <v>4648.2500524438847</v>
          </cell>
          <cell r="H218">
            <v>0</v>
          </cell>
        </row>
        <row r="219">
          <cell r="A219" t="str">
            <v>047225</v>
          </cell>
          <cell r="B219" t="str">
            <v>West Geauga Local</v>
          </cell>
          <cell r="D219">
            <v>28</v>
          </cell>
          <cell r="E219">
            <v>0</v>
          </cell>
          <cell r="F219">
            <v>28</v>
          </cell>
          <cell r="G219">
            <v>4648.2500524438847</v>
          </cell>
          <cell r="H219">
            <v>0</v>
          </cell>
        </row>
        <row r="220">
          <cell r="A220" t="str">
            <v>049866</v>
          </cell>
          <cell r="B220" t="str">
            <v>Lake Local</v>
          </cell>
          <cell r="D220">
            <v>28</v>
          </cell>
          <cell r="E220">
            <v>0</v>
          </cell>
          <cell r="F220">
            <v>28</v>
          </cell>
          <cell r="G220">
            <v>4648.2500524438847</v>
          </cell>
          <cell r="H220">
            <v>0</v>
          </cell>
        </row>
        <row r="221">
          <cell r="A221" t="str">
            <v>050542</v>
          </cell>
          <cell r="B221" t="str">
            <v>Dalton Local</v>
          </cell>
          <cell r="D221">
            <v>28</v>
          </cell>
          <cell r="E221">
            <v>0</v>
          </cell>
          <cell r="F221">
            <v>28</v>
          </cell>
          <cell r="G221">
            <v>4648.2500524438847</v>
          </cell>
          <cell r="H221">
            <v>0</v>
          </cell>
        </row>
        <row r="222">
          <cell r="A222" t="str">
            <v>007999</v>
          </cell>
          <cell r="B222" t="str">
            <v>Charles School at Ohio Dominican University</v>
          </cell>
          <cell r="D222">
            <v>27</v>
          </cell>
          <cell r="E222">
            <v>0</v>
          </cell>
          <cell r="F222">
            <v>27</v>
          </cell>
          <cell r="G222">
            <v>4482.2411219994601</v>
          </cell>
          <cell r="H222">
            <v>0</v>
          </cell>
        </row>
        <row r="223">
          <cell r="A223" t="str">
            <v>044222</v>
          </cell>
          <cell r="B223" t="str">
            <v>Lima City</v>
          </cell>
          <cell r="D223">
            <v>27</v>
          </cell>
          <cell r="E223">
            <v>0</v>
          </cell>
          <cell r="F223">
            <v>27</v>
          </cell>
          <cell r="G223">
            <v>4482.2411219994601</v>
          </cell>
          <cell r="H223">
            <v>0</v>
          </cell>
        </row>
        <row r="224">
          <cell r="A224" t="str">
            <v>048223</v>
          </cell>
          <cell r="B224" t="str">
            <v>Springfield Local</v>
          </cell>
          <cell r="D224">
            <v>27</v>
          </cell>
          <cell r="E224">
            <v>0</v>
          </cell>
          <cell r="F224">
            <v>27</v>
          </cell>
          <cell r="G224">
            <v>4482.2411219994601</v>
          </cell>
          <cell r="H224">
            <v>0</v>
          </cell>
        </row>
        <row r="225">
          <cell r="A225" t="str">
            <v>048496</v>
          </cell>
          <cell r="B225" t="str">
            <v>Highland Local</v>
          </cell>
          <cell r="D225">
            <v>27</v>
          </cell>
          <cell r="E225">
            <v>0</v>
          </cell>
          <cell r="F225">
            <v>27</v>
          </cell>
          <cell r="G225">
            <v>4482.2411219994601</v>
          </cell>
          <cell r="H225">
            <v>0</v>
          </cell>
        </row>
        <row r="226">
          <cell r="A226" t="str">
            <v>049924</v>
          </cell>
          <cell r="B226" t="str">
            <v>Perry Local</v>
          </cell>
          <cell r="D226">
            <v>27</v>
          </cell>
          <cell r="E226">
            <v>0</v>
          </cell>
          <cell r="F226">
            <v>27</v>
          </cell>
          <cell r="G226">
            <v>4482.2411219994601</v>
          </cell>
          <cell r="H226">
            <v>0</v>
          </cell>
        </row>
        <row r="227">
          <cell r="A227" t="str">
            <v>044743</v>
          </cell>
          <cell r="B227" t="str">
            <v>Sandusky City</v>
          </cell>
          <cell r="D227">
            <v>24</v>
          </cell>
          <cell r="E227">
            <v>2</v>
          </cell>
          <cell r="F227">
            <v>26</v>
          </cell>
          <cell r="G227">
            <v>4316.2321915550365</v>
          </cell>
          <cell r="H227">
            <v>332.01786088884893</v>
          </cell>
        </row>
        <row r="228">
          <cell r="A228" t="str">
            <v>000855</v>
          </cell>
          <cell r="B228" t="str">
            <v>Stambaugh Charter Academy</v>
          </cell>
          <cell r="D228">
            <v>26</v>
          </cell>
          <cell r="E228">
            <v>0</v>
          </cell>
          <cell r="F228">
            <v>26</v>
          </cell>
          <cell r="G228">
            <v>4316.2321915550365</v>
          </cell>
          <cell r="H228">
            <v>0</v>
          </cell>
        </row>
        <row r="229">
          <cell r="A229" t="str">
            <v>044974</v>
          </cell>
          <cell r="B229" t="str">
            <v xml:space="preserve">Wadsworth City </v>
          </cell>
          <cell r="D229">
            <v>26</v>
          </cell>
          <cell r="E229">
            <v>0</v>
          </cell>
          <cell r="F229">
            <v>26</v>
          </cell>
          <cell r="G229">
            <v>4316.2321915550365</v>
          </cell>
          <cell r="H229">
            <v>0</v>
          </cell>
        </row>
        <row r="230">
          <cell r="A230" t="str">
            <v>045393</v>
          </cell>
          <cell r="B230" t="str">
            <v>Granville Exempted Village</v>
          </cell>
          <cell r="D230">
            <v>26</v>
          </cell>
          <cell r="E230">
            <v>0</v>
          </cell>
          <cell r="F230">
            <v>26</v>
          </cell>
          <cell r="G230">
            <v>4316.2321915550365</v>
          </cell>
          <cell r="H230">
            <v>0</v>
          </cell>
        </row>
        <row r="231">
          <cell r="A231" t="str">
            <v>050047</v>
          </cell>
          <cell r="B231" t="str">
            <v>Nordonia Hills City</v>
          </cell>
          <cell r="D231">
            <v>26</v>
          </cell>
          <cell r="E231">
            <v>0</v>
          </cell>
          <cell r="F231">
            <v>26</v>
          </cell>
          <cell r="G231">
            <v>4316.2321915550365</v>
          </cell>
          <cell r="H231">
            <v>0</v>
          </cell>
        </row>
        <row r="232">
          <cell r="A232" t="str">
            <v>044255</v>
          </cell>
          <cell r="B232" t="str">
            <v>London City</v>
          </cell>
          <cell r="D232">
            <v>23</v>
          </cell>
          <cell r="E232">
            <v>2</v>
          </cell>
          <cell r="F232">
            <v>25</v>
          </cell>
          <cell r="G232">
            <v>4150.2232611106119</v>
          </cell>
          <cell r="H232">
            <v>332.01786088884893</v>
          </cell>
        </row>
        <row r="233">
          <cell r="A233" t="str">
            <v>000338</v>
          </cell>
          <cell r="B233" t="str">
            <v>Horizon Science Academy Toledo</v>
          </cell>
          <cell r="D233">
            <v>25</v>
          </cell>
          <cell r="E233">
            <v>0</v>
          </cell>
          <cell r="F233">
            <v>25</v>
          </cell>
          <cell r="G233">
            <v>4150.2232611106119</v>
          </cell>
          <cell r="H233">
            <v>0</v>
          </cell>
        </row>
        <row r="234">
          <cell r="A234" t="str">
            <v>044453</v>
          </cell>
          <cell r="B234" t="str">
            <v>Newark City</v>
          </cell>
          <cell r="D234">
            <v>25</v>
          </cell>
          <cell r="E234">
            <v>0</v>
          </cell>
          <cell r="F234">
            <v>25</v>
          </cell>
          <cell r="G234">
            <v>4150.2232611106119</v>
          </cell>
          <cell r="H234">
            <v>0</v>
          </cell>
        </row>
        <row r="235">
          <cell r="A235" t="str">
            <v>045112</v>
          </cell>
          <cell r="B235" t="str">
            <v>Wilmington City</v>
          </cell>
          <cell r="D235">
            <v>25</v>
          </cell>
          <cell r="E235">
            <v>0</v>
          </cell>
          <cell r="F235">
            <v>25</v>
          </cell>
          <cell r="G235">
            <v>4150.2232611106119</v>
          </cell>
          <cell r="H235">
            <v>0</v>
          </cell>
        </row>
        <row r="236">
          <cell r="A236" t="str">
            <v>046094</v>
          </cell>
          <cell r="B236" t="str">
            <v>Edgewood City</v>
          </cell>
          <cell r="D236">
            <v>25</v>
          </cell>
          <cell r="E236">
            <v>0</v>
          </cell>
          <cell r="F236">
            <v>25</v>
          </cell>
          <cell r="G236">
            <v>4150.2232611106119</v>
          </cell>
          <cell r="H236">
            <v>0</v>
          </cell>
        </row>
        <row r="237">
          <cell r="A237" t="str">
            <v>016837</v>
          </cell>
          <cell r="B237" t="str">
            <v>Orchard Park Academy</v>
          </cell>
          <cell r="D237">
            <v>24</v>
          </cell>
          <cell r="E237">
            <v>0</v>
          </cell>
          <cell r="F237">
            <v>24</v>
          </cell>
          <cell r="G237">
            <v>3984.2143306661874</v>
          </cell>
          <cell r="H237">
            <v>0</v>
          </cell>
        </row>
        <row r="238">
          <cell r="A238" t="str">
            <v>043638</v>
          </cell>
          <cell r="B238" t="str">
            <v>Bowling Green City School District</v>
          </cell>
          <cell r="D238">
            <v>24</v>
          </cell>
          <cell r="E238">
            <v>0</v>
          </cell>
          <cell r="F238">
            <v>24</v>
          </cell>
          <cell r="G238">
            <v>3984.2143306661874</v>
          </cell>
          <cell r="H238">
            <v>0</v>
          </cell>
        </row>
        <row r="239">
          <cell r="A239" t="str">
            <v>045369</v>
          </cell>
          <cell r="B239" t="str">
            <v>Fairport Harbor Exempted Village</v>
          </cell>
          <cell r="D239">
            <v>24</v>
          </cell>
          <cell r="E239">
            <v>0</v>
          </cell>
          <cell r="F239">
            <v>24</v>
          </cell>
          <cell r="G239">
            <v>3984.2143306661874</v>
          </cell>
          <cell r="H239">
            <v>0</v>
          </cell>
        </row>
        <row r="240">
          <cell r="A240" t="str">
            <v>049098</v>
          </cell>
          <cell r="B240" t="str">
            <v>Teays Valley Local</v>
          </cell>
          <cell r="D240">
            <v>24</v>
          </cell>
          <cell r="E240">
            <v>0</v>
          </cell>
          <cell r="F240">
            <v>24</v>
          </cell>
          <cell r="G240">
            <v>3984.2143306661874</v>
          </cell>
          <cell r="H240">
            <v>0</v>
          </cell>
        </row>
        <row r="241">
          <cell r="A241" t="str">
            <v>050427</v>
          </cell>
          <cell r="B241" t="str">
            <v>Springboro Community City</v>
          </cell>
          <cell r="D241">
            <v>24</v>
          </cell>
          <cell r="E241">
            <v>0</v>
          </cell>
          <cell r="F241">
            <v>24</v>
          </cell>
          <cell r="G241">
            <v>3984.2143306661874</v>
          </cell>
          <cell r="H241">
            <v>0</v>
          </cell>
        </row>
        <row r="242">
          <cell r="A242" t="str">
            <v>008282</v>
          </cell>
          <cell r="B242" t="str">
            <v>North Woods Career Prep High School</v>
          </cell>
          <cell r="D242">
            <v>23</v>
          </cell>
          <cell r="E242">
            <v>0</v>
          </cell>
          <cell r="F242">
            <v>23</v>
          </cell>
          <cell r="G242">
            <v>3818.2054002217628</v>
          </cell>
          <cell r="H242">
            <v>0</v>
          </cell>
        </row>
        <row r="243">
          <cell r="A243" t="str">
            <v>010205</v>
          </cell>
          <cell r="B243" t="str">
            <v>L. Hollingworth School for Talented and Gifted</v>
          </cell>
          <cell r="D243">
            <v>23</v>
          </cell>
          <cell r="E243">
            <v>0</v>
          </cell>
          <cell r="F243">
            <v>23</v>
          </cell>
          <cell r="G243">
            <v>3818.2054002217628</v>
          </cell>
          <cell r="H243">
            <v>0</v>
          </cell>
        </row>
        <row r="244">
          <cell r="A244" t="str">
            <v>011986</v>
          </cell>
          <cell r="B244" t="str">
            <v>Horizon Science Academy Youngstown</v>
          </cell>
          <cell r="D244">
            <v>23</v>
          </cell>
          <cell r="E244">
            <v>0</v>
          </cell>
          <cell r="F244">
            <v>23</v>
          </cell>
          <cell r="G244">
            <v>3818.2054002217628</v>
          </cell>
          <cell r="H244">
            <v>0</v>
          </cell>
        </row>
        <row r="245">
          <cell r="A245" t="str">
            <v>044537</v>
          </cell>
          <cell r="B245" t="str">
            <v>North Ridgeville City</v>
          </cell>
          <cell r="D245">
            <v>23</v>
          </cell>
          <cell r="E245">
            <v>0</v>
          </cell>
          <cell r="F245">
            <v>23</v>
          </cell>
          <cell r="G245">
            <v>3818.2054002217628</v>
          </cell>
          <cell r="H245">
            <v>0</v>
          </cell>
        </row>
        <row r="246">
          <cell r="A246" t="str">
            <v>048421</v>
          </cell>
          <cell r="B246" t="str">
            <v>Pleasant Local</v>
          </cell>
          <cell r="D246">
            <v>23</v>
          </cell>
          <cell r="E246">
            <v>0</v>
          </cell>
          <cell r="F246">
            <v>23</v>
          </cell>
          <cell r="G246">
            <v>3818.2054002217628</v>
          </cell>
          <cell r="H246">
            <v>0</v>
          </cell>
        </row>
        <row r="247">
          <cell r="A247" t="str">
            <v>151183</v>
          </cell>
          <cell r="B247" t="str">
            <v>Lake Erie International High School</v>
          </cell>
          <cell r="D247">
            <v>23</v>
          </cell>
          <cell r="E247">
            <v>0</v>
          </cell>
          <cell r="F247">
            <v>23</v>
          </cell>
          <cell r="G247">
            <v>3818.2054002217628</v>
          </cell>
          <cell r="H247">
            <v>0</v>
          </cell>
        </row>
        <row r="248">
          <cell r="A248" t="str">
            <v>000236</v>
          </cell>
          <cell r="B248" t="str">
            <v>Ohio Connections Academy, Inc</v>
          </cell>
          <cell r="D248">
            <v>22</v>
          </cell>
          <cell r="E248">
            <v>0</v>
          </cell>
          <cell r="F248">
            <v>22</v>
          </cell>
          <cell r="G248">
            <v>3652.1964697773383</v>
          </cell>
          <cell r="H248">
            <v>0</v>
          </cell>
        </row>
        <row r="249">
          <cell r="A249" t="str">
            <v>011976</v>
          </cell>
          <cell r="B249" t="str">
            <v xml:space="preserve">Horizon Science Academy Dayton Downtown </v>
          </cell>
          <cell r="D249">
            <v>22</v>
          </cell>
          <cell r="E249">
            <v>0</v>
          </cell>
          <cell r="F249">
            <v>22</v>
          </cell>
          <cell r="G249">
            <v>3652.1964697773383</v>
          </cell>
          <cell r="H249">
            <v>0</v>
          </cell>
        </row>
        <row r="250">
          <cell r="A250" t="str">
            <v>044172</v>
          </cell>
          <cell r="B250" t="str">
            <v>Kenton City</v>
          </cell>
          <cell r="D250">
            <v>22</v>
          </cell>
          <cell r="E250">
            <v>0</v>
          </cell>
          <cell r="F250">
            <v>22</v>
          </cell>
          <cell r="G250">
            <v>3652.1964697773383</v>
          </cell>
          <cell r="H250">
            <v>0</v>
          </cell>
        </row>
        <row r="251">
          <cell r="A251" t="str">
            <v>044503</v>
          </cell>
          <cell r="B251" t="str">
            <v>North Canton City</v>
          </cell>
          <cell r="D251">
            <v>22</v>
          </cell>
          <cell r="E251">
            <v>0</v>
          </cell>
          <cell r="F251">
            <v>22</v>
          </cell>
          <cell r="G251">
            <v>3652.1964697773383</v>
          </cell>
          <cell r="H251">
            <v>0</v>
          </cell>
        </row>
        <row r="252">
          <cell r="A252" t="str">
            <v>044586</v>
          </cell>
          <cell r="B252" t="str">
            <v>Oakwood City</v>
          </cell>
          <cell r="D252">
            <v>22</v>
          </cell>
          <cell r="E252">
            <v>0</v>
          </cell>
          <cell r="F252">
            <v>22</v>
          </cell>
          <cell r="G252">
            <v>3652.1964697773383</v>
          </cell>
          <cell r="H252">
            <v>0</v>
          </cell>
        </row>
        <row r="253">
          <cell r="A253" t="str">
            <v>044669</v>
          </cell>
          <cell r="B253" t="str">
            <v>Portsmouth City</v>
          </cell>
          <cell r="D253">
            <v>22</v>
          </cell>
          <cell r="E253">
            <v>0</v>
          </cell>
          <cell r="F253">
            <v>22</v>
          </cell>
          <cell r="G253">
            <v>3652.1964697773383</v>
          </cell>
          <cell r="H253">
            <v>0</v>
          </cell>
        </row>
        <row r="254">
          <cell r="A254" t="str">
            <v>045575</v>
          </cell>
          <cell r="B254" t="str">
            <v>Paulding Exempted Village</v>
          </cell>
          <cell r="D254">
            <v>22</v>
          </cell>
          <cell r="E254">
            <v>0</v>
          </cell>
          <cell r="F254">
            <v>22</v>
          </cell>
          <cell r="G254">
            <v>3652.1964697773383</v>
          </cell>
          <cell r="H254">
            <v>0</v>
          </cell>
        </row>
        <row r="255">
          <cell r="A255" t="str">
            <v>048207</v>
          </cell>
          <cell r="B255" t="str">
            <v>Anthony Wayne Local</v>
          </cell>
          <cell r="D255">
            <v>22</v>
          </cell>
          <cell r="E255">
            <v>0</v>
          </cell>
          <cell r="F255">
            <v>22</v>
          </cell>
          <cell r="G255">
            <v>3652.1964697773383</v>
          </cell>
          <cell r="H255">
            <v>0</v>
          </cell>
        </row>
        <row r="256">
          <cell r="A256" t="str">
            <v>048736</v>
          </cell>
          <cell r="B256" t="str">
            <v>Northridge Local</v>
          </cell>
          <cell r="D256">
            <v>22</v>
          </cell>
          <cell r="E256">
            <v>0</v>
          </cell>
          <cell r="F256">
            <v>22</v>
          </cell>
          <cell r="G256">
            <v>3652.1964697773383</v>
          </cell>
          <cell r="H256">
            <v>0</v>
          </cell>
        </row>
        <row r="257">
          <cell r="A257" t="str">
            <v>014149</v>
          </cell>
          <cell r="B257" t="str">
            <v>Dayton SMART Elementary School</v>
          </cell>
          <cell r="D257">
            <v>21</v>
          </cell>
          <cell r="E257">
            <v>0</v>
          </cell>
          <cell r="F257">
            <v>21</v>
          </cell>
          <cell r="G257">
            <v>3486.1875393329137</v>
          </cell>
          <cell r="H257">
            <v>0</v>
          </cell>
        </row>
        <row r="258">
          <cell r="A258" t="str">
            <v>043620</v>
          </cell>
          <cell r="B258" t="str">
            <v>Bexley City</v>
          </cell>
          <cell r="D258">
            <v>21</v>
          </cell>
          <cell r="E258">
            <v>0</v>
          </cell>
          <cell r="F258">
            <v>21</v>
          </cell>
          <cell r="G258">
            <v>3486.1875393329137</v>
          </cell>
          <cell r="H258">
            <v>0</v>
          </cell>
        </row>
        <row r="259">
          <cell r="A259" t="str">
            <v>043901</v>
          </cell>
          <cell r="B259" t="str">
            <v>East Cleveland City School District</v>
          </cell>
          <cell r="D259">
            <v>21</v>
          </cell>
          <cell r="E259">
            <v>0</v>
          </cell>
          <cell r="F259">
            <v>21</v>
          </cell>
          <cell r="G259">
            <v>3486.1875393329137</v>
          </cell>
          <cell r="H259">
            <v>0</v>
          </cell>
        </row>
        <row r="260">
          <cell r="A260" t="str">
            <v>044594</v>
          </cell>
          <cell r="B260" t="str">
            <v>Oberlin City Schools</v>
          </cell>
          <cell r="D260">
            <v>21</v>
          </cell>
          <cell r="E260">
            <v>0</v>
          </cell>
          <cell r="F260">
            <v>21</v>
          </cell>
          <cell r="G260">
            <v>3486.1875393329137</v>
          </cell>
          <cell r="H260">
            <v>0</v>
          </cell>
        </row>
        <row r="261">
          <cell r="A261" t="str">
            <v>046342</v>
          </cell>
          <cell r="B261" t="str">
            <v>Goshen Local</v>
          </cell>
          <cell r="D261">
            <v>21</v>
          </cell>
          <cell r="E261">
            <v>0</v>
          </cell>
          <cell r="F261">
            <v>21</v>
          </cell>
          <cell r="G261">
            <v>3486.1875393329137</v>
          </cell>
          <cell r="H261">
            <v>0</v>
          </cell>
        </row>
        <row r="262">
          <cell r="A262" t="str">
            <v>047381</v>
          </cell>
          <cell r="B262" t="str">
            <v>Southwest Local</v>
          </cell>
          <cell r="D262">
            <v>21</v>
          </cell>
          <cell r="E262">
            <v>0</v>
          </cell>
          <cell r="F262">
            <v>21</v>
          </cell>
          <cell r="G262">
            <v>3486.1875393329137</v>
          </cell>
          <cell r="H262">
            <v>0</v>
          </cell>
        </row>
        <row r="263">
          <cell r="A263" t="str">
            <v>047456</v>
          </cell>
          <cell r="B263" t="str">
            <v>McComb Local</v>
          </cell>
          <cell r="D263">
            <v>21</v>
          </cell>
          <cell r="E263">
            <v>0</v>
          </cell>
          <cell r="F263">
            <v>21</v>
          </cell>
          <cell r="G263">
            <v>3486.1875393329137</v>
          </cell>
          <cell r="H263">
            <v>0</v>
          </cell>
        </row>
        <row r="264">
          <cell r="A264" t="str">
            <v>048694</v>
          </cell>
          <cell r="B264" t="str">
            <v>Trotwood-Madison City</v>
          </cell>
          <cell r="D264">
            <v>21</v>
          </cell>
          <cell r="E264">
            <v>0</v>
          </cell>
          <cell r="F264">
            <v>21</v>
          </cell>
          <cell r="G264">
            <v>3486.1875393329137</v>
          </cell>
          <cell r="H264">
            <v>0</v>
          </cell>
        </row>
        <row r="265">
          <cell r="A265" t="str">
            <v>049478</v>
          </cell>
          <cell r="B265" t="str">
            <v>Ontario Local</v>
          </cell>
          <cell r="D265">
            <v>21</v>
          </cell>
          <cell r="E265">
            <v>0</v>
          </cell>
          <cell r="F265">
            <v>21</v>
          </cell>
          <cell r="G265">
            <v>3486.1875393329137</v>
          </cell>
          <cell r="H265">
            <v>0</v>
          </cell>
        </row>
        <row r="266">
          <cell r="A266" t="str">
            <v>014139</v>
          </cell>
          <cell r="B266" t="str">
            <v>Imagine Columbus Primary School</v>
          </cell>
          <cell r="D266">
            <v>20</v>
          </cell>
          <cell r="E266">
            <v>0</v>
          </cell>
          <cell r="F266">
            <v>20</v>
          </cell>
          <cell r="G266">
            <v>3320.1786088884892</v>
          </cell>
          <cell r="H266">
            <v>0</v>
          </cell>
        </row>
        <row r="267">
          <cell r="A267" t="str">
            <v>044297</v>
          </cell>
          <cell r="B267" t="str">
            <v>Mansfield City</v>
          </cell>
          <cell r="D267">
            <v>20</v>
          </cell>
          <cell r="E267">
            <v>0</v>
          </cell>
          <cell r="F267">
            <v>20</v>
          </cell>
          <cell r="G267">
            <v>3320.1786088884892</v>
          </cell>
          <cell r="H267">
            <v>0</v>
          </cell>
        </row>
        <row r="268">
          <cell r="A268" t="str">
            <v>044511</v>
          </cell>
          <cell r="B268" t="str">
            <v>North College Hill City</v>
          </cell>
          <cell r="D268">
            <v>20</v>
          </cell>
          <cell r="E268">
            <v>0</v>
          </cell>
          <cell r="F268">
            <v>20</v>
          </cell>
          <cell r="G268">
            <v>3320.1786088884892</v>
          </cell>
          <cell r="H268">
            <v>0</v>
          </cell>
        </row>
        <row r="269">
          <cell r="A269" t="str">
            <v>047696</v>
          </cell>
          <cell r="B269" t="str">
            <v>West Holmes Local</v>
          </cell>
          <cell r="D269">
            <v>20</v>
          </cell>
          <cell r="E269">
            <v>0</v>
          </cell>
          <cell r="F269">
            <v>20</v>
          </cell>
          <cell r="G269">
            <v>3320.1786088884892</v>
          </cell>
          <cell r="H269">
            <v>0</v>
          </cell>
        </row>
        <row r="270">
          <cell r="A270" t="str">
            <v>143396</v>
          </cell>
          <cell r="B270" t="str">
            <v>Alternative Education Academy</v>
          </cell>
          <cell r="D270">
            <v>20</v>
          </cell>
          <cell r="E270">
            <v>0</v>
          </cell>
          <cell r="F270">
            <v>20</v>
          </cell>
          <cell r="G270">
            <v>3320.1786088884892</v>
          </cell>
          <cell r="H270">
            <v>0</v>
          </cell>
        </row>
        <row r="271">
          <cell r="A271" t="str">
            <v>000509</v>
          </cell>
          <cell r="B271" t="str">
            <v>Whitehall Preparatory and Fitness Academy</v>
          </cell>
          <cell r="D271">
            <v>19</v>
          </cell>
          <cell r="E271">
            <v>0</v>
          </cell>
          <cell r="F271">
            <v>19</v>
          </cell>
          <cell r="G271">
            <v>3154.1696784440646</v>
          </cell>
          <cell r="H271">
            <v>0</v>
          </cell>
        </row>
        <row r="272">
          <cell r="A272" t="str">
            <v>009149</v>
          </cell>
          <cell r="B272" t="str">
            <v>Constellation Schools: Westside Community School of the Arts</v>
          </cell>
          <cell r="D272">
            <v>19</v>
          </cell>
          <cell r="E272">
            <v>0</v>
          </cell>
          <cell r="F272">
            <v>19</v>
          </cell>
          <cell r="G272">
            <v>3154.1696784440646</v>
          </cell>
          <cell r="H272">
            <v>0</v>
          </cell>
        </row>
        <row r="273">
          <cell r="A273" t="str">
            <v>043851</v>
          </cell>
          <cell r="B273" t="str">
            <v>Deer Park Community City</v>
          </cell>
          <cell r="D273">
            <v>19</v>
          </cell>
          <cell r="E273">
            <v>0</v>
          </cell>
          <cell r="F273">
            <v>19</v>
          </cell>
          <cell r="G273">
            <v>3154.1696784440646</v>
          </cell>
          <cell r="H273">
            <v>0</v>
          </cell>
        </row>
        <row r="274">
          <cell r="A274" t="str">
            <v>046565</v>
          </cell>
          <cell r="B274" t="str">
            <v>Independence Local</v>
          </cell>
          <cell r="D274">
            <v>19</v>
          </cell>
          <cell r="E274">
            <v>0</v>
          </cell>
          <cell r="F274">
            <v>19</v>
          </cell>
          <cell r="G274">
            <v>3154.1696784440646</v>
          </cell>
          <cell r="H274">
            <v>0</v>
          </cell>
        </row>
        <row r="275">
          <cell r="A275" t="str">
            <v>049353</v>
          </cell>
          <cell r="B275" t="str">
            <v>Leipsic Local</v>
          </cell>
          <cell r="D275">
            <v>19</v>
          </cell>
          <cell r="E275">
            <v>0</v>
          </cell>
          <cell r="F275">
            <v>19</v>
          </cell>
          <cell r="G275">
            <v>3154.1696784440646</v>
          </cell>
          <cell r="H275">
            <v>0</v>
          </cell>
        </row>
        <row r="276">
          <cell r="A276" t="str">
            <v>050195</v>
          </cell>
          <cell r="B276" t="str">
            <v>Liberty Local</v>
          </cell>
          <cell r="D276">
            <v>19</v>
          </cell>
          <cell r="E276">
            <v>0</v>
          </cell>
          <cell r="F276">
            <v>19</v>
          </cell>
          <cell r="G276">
            <v>3154.1696784440646</v>
          </cell>
          <cell r="H276">
            <v>0</v>
          </cell>
        </row>
        <row r="277">
          <cell r="A277" t="str">
            <v>043505</v>
          </cell>
          <cell r="B277" t="str">
            <v>Ashland City</v>
          </cell>
          <cell r="D277">
            <v>18</v>
          </cell>
          <cell r="E277">
            <v>0</v>
          </cell>
          <cell r="F277">
            <v>18</v>
          </cell>
          <cell r="G277">
            <v>2988.1607479996405</v>
          </cell>
          <cell r="H277">
            <v>0</v>
          </cell>
        </row>
        <row r="278">
          <cell r="A278" t="str">
            <v>044859</v>
          </cell>
          <cell r="B278" t="str">
            <v>Struthers City</v>
          </cell>
          <cell r="D278">
            <v>18</v>
          </cell>
          <cell r="E278">
            <v>0</v>
          </cell>
          <cell r="F278">
            <v>18</v>
          </cell>
          <cell r="G278">
            <v>2988.1607479996405</v>
          </cell>
          <cell r="H278">
            <v>0</v>
          </cell>
        </row>
        <row r="279">
          <cell r="A279" t="str">
            <v>044966</v>
          </cell>
          <cell r="B279" t="str">
            <v>Van Wert City</v>
          </cell>
          <cell r="D279">
            <v>18</v>
          </cell>
          <cell r="E279">
            <v>0</v>
          </cell>
          <cell r="F279">
            <v>18</v>
          </cell>
          <cell r="G279">
            <v>2988.1607479996405</v>
          </cell>
          <cell r="H279">
            <v>0</v>
          </cell>
        </row>
        <row r="280">
          <cell r="A280" t="str">
            <v>046300</v>
          </cell>
          <cell r="B280" t="str">
            <v>Batavia Local</v>
          </cell>
          <cell r="D280">
            <v>18</v>
          </cell>
          <cell r="E280">
            <v>0</v>
          </cell>
          <cell r="F280">
            <v>18</v>
          </cell>
          <cell r="G280">
            <v>2988.1607479996405</v>
          </cell>
          <cell r="H280">
            <v>0</v>
          </cell>
        </row>
        <row r="281">
          <cell r="A281" t="str">
            <v>046920</v>
          </cell>
          <cell r="B281" t="str">
            <v>Miami Trace Local</v>
          </cell>
          <cell r="D281">
            <v>18</v>
          </cell>
          <cell r="E281">
            <v>0</v>
          </cell>
          <cell r="F281">
            <v>18</v>
          </cell>
          <cell r="G281">
            <v>2988.1607479996405</v>
          </cell>
          <cell r="H281">
            <v>0</v>
          </cell>
        </row>
        <row r="282">
          <cell r="A282" t="str">
            <v>047464</v>
          </cell>
          <cell r="B282" t="str">
            <v>Van Buren Local</v>
          </cell>
          <cell r="D282">
            <v>18</v>
          </cell>
          <cell r="E282">
            <v>0</v>
          </cell>
          <cell r="F282">
            <v>18</v>
          </cell>
          <cell r="G282">
            <v>2988.1607479996405</v>
          </cell>
          <cell r="H282">
            <v>0</v>
          </cell>
        </row>
        <row r="283">
          <cell r="A283" t="str">
            <v>049999</v>
          </cell>
          <cell r="B283" t="str">
            <v>Coventry Local</v>
          </cell>
          <cell r="D283">
            <v>18</v>
          </cell>
          <cell r="E283">
            <v>0</v>
          </cell>
          <cell r="F283">
            <v>18</v>
          </cell>
          <cell r="G283">
            <v>2988.1607479996405</v>
          </cell>
          <cell r="H283">
            <v>0</v>
          </cell>
        </row>
        <row r="284">
          <cell r="A284" t="str">
            <v>050278</v>
          </cell>
          <cell r="B284" t="str">
            <v>Garaway Local</v>
          </cell>
          <cell r="D284">
            <v>18</v>
          </cell>
          <cell r="E284">
            <v>0</v>
          </cell>
          <cell r="F284">
            <v>18</v>
          </cell>
          <cell r="G284">
            <v>2988.1607479996405</v>
          </cell>
          <cell r="H284">
            <v>0</v>
          </cell>
        </row>
        <row r="285">
          <cell r="A285" t="str">
            <v>045005</v>
          </cell>
          <cell r="B285" t="str">
            <v>Warrensville Heights City</v>
          </cell>
          <cell r="D285">
            <v>17</v>
          </cell>
          <cell r="E285">
            <v>0</v>
          </cell>
          <cell r="F285">
            <v>17</v>
          </cell>
          <cell r="G285">
            <v>2822.151817555216</v>
          </cell>
          <cell r="H285">
            <v>0</v>
          </cell>
        </row>
        <row r="286">
          <cell r="A286" t="str">
            <v>045088</v>
          </cell>
          <cell r="B286" t="str">
            <v>Wickliffe City</v>
          </cell>
          <cell r="D286">
            <v>17</v>
          </cell>
          <cell r="E286">
            <v>0</v>
          </cell>
          <cell r="F286">
            <v>17</v>
          </cell>
          <cell r="G286">
            <v>2822.151817555216</v>
          </cell>
          <cell r="H286">
            <v>0</v>
          </cell>
        </row>
        <row r="287">
          <cell r="A287" t="str">
            <v>045195</v>
          </cell>
          <cell r="B287" t="str">
            <v>Amherst Exempted Village</v>
          </cell>
          <cell r="D287">
            <v>17</v>
          </cell>
          <cell r="E287">
            <v>0</v>
          </cell>
          <cell r="F287">
            <v>17</v>
          </cell>
          <cell r="G287">
            <v>2822.151817555216</v>
          </cell>
          <cell r="H287">
            <v>0</v>
          </cell>
        </row>
        <row r="288">
          <cell r="A288" t="str">
            <v>048413</v>
          </cell>
          <cell r="B288" t="str">
            <v>Elgin Local</v>
          </cell>
          <cell r="D288">
            <v>17</v>
          </cell>
          <cell r="E288">
            <v>0</v>
          </cell>
          <cell r="F288">
            <v>17</v>
          </cell>
          <cell r="G288">
            <v>2822.151817555216</v>
          </cell>
          <cell r="H288">
            <v>0</v>
          </cell>
        </row>
        <row r="289">
          <cell r="A289" t="str">
            <v>050054</v>
          </cell>
          <cell r="B289" t="str">
            <v>Revere Local</v>
          </cell>
          <cell r="D289">
            <v>17</v>
          </cell>
          <cell r="E289">
            <v>0</v>
          </cell>
          <cell r="F289">
            <v>17</v>
          </cell>
          <cell r="G289">
            <v>2822.151817555216</v>
          </cell>
          <cell r="H289">
            <v>0</v>
          </cell>
        </row>
        <row r="290">
          <cell r="A290" t="str">
            <v>050062</v>
          </cell>
          <cell r="B290" t="str">
            <v>Springfield Local</v>
          </cell>
          <cell r="D290">
            <v>17</v>
          </cell>
          <cell r="E290">
            <v>0</v>
          </cell>
          <cell r="F290">
            <v>17</v>
          </cell>
          <cell r="G290">
            <v>2822.151817555216</v>
          </cell>
          <cell r="H290">
            <v>0</v>
          </cell>
        </row>
        <row r="291">
          <cell r="A291" t="str">
            <v>050096</v>
          </cell>
          <cell r="B291" t="str">
            <v>Bloomfield-Mespo Local</v>
          </cell>
          <cell r="D291">
            <v>17</v>
          </cell>
          <cell r="E291">
            <v>0</v>
          </cell>
          <cell r="F291">
            <v>17</v>
          </cell>
          <cell r="G291">
            <v>2822.151817555216</v>
          </cell>
          <cell r="H291">
            <v>0</v>
          </cell>
        </row>
        <row r="292">
          <cell r="A292" t="str">
            <v>143479</v>
          </cell>
          <cell r="B292" t="str">
            <v>Constellation Schools: Puritas Community Elementary</v>
          </cell>
          <cell r="D292">
            <v>17</v>
          </cell>
          <cell r="E292">
            <v>0</v>
          </cell>
          <cell r="F292">
            <v>17</v>
          </cell>
          <cell r="G292">
            <v>2822.151817555216</v>
          </cell>
          <cell r="H292">
            <v>0</v>
          </cell>
        </row>
        <row r="293">
          <cell r="A293" t="str">
            <v>008000</v>
          </cell>
          <cell r="B293" t="str">
            <v>Lorain Preparatory Academy</v>
          </cell>
          <cell r="D293">
            <v>16</v>
          </cell>
          <cell r="E293">
            <v>0</v>
          </cell>
          <cell r="F293">
            <v>16</v>
          </cell>
          <cell r="G293">
            <v>2656.1428871107914</v>
          </cell>
          <cell r="H293">
            <v>0</v>
          </cell>
        </row>
        <row r="294">
          <cell r="A294" t="str">
            <v>009122</v>
          </cell>
          <cell r="B294" t="str">
            <v>Columbus Collegiate Academy</v>
          </cell>
          <cell r="D294">
            <v>16</v>
          </cell>
          <cell r="E294">
            <v>0</v>
          </cell>
          <cell r="F294">
            <v>16</v>
          </cell>
          <cell r="G294">
            <v>2656.1428871107914</v>
          </cell>
          <cell r="H294">
            <v>0</v>
          </cell>
        </row>
        <row r="295">
          <cell r="A295" t="str">
            <v>011923</v>
          </cell>
          <cell r="B295" t="str">
            <v>Northeast Ohio College Preparatory School</v>
          </cell>
          <cell r="D295">
            <v>16</v>
          </cell>
          <cell r="E295">
            <v>0</v>
          </cell>
          <cell r="F295">
            <v>16</v>
          </cell>
          <cell r="G295">
            <v>2656.1428871107914</v>
          </cell>
          <cell r="H295">
            <v>0</v>
          </cell>
        </row>
        <row r="296">
          <cell r="A296" t="str">
            <v>014065</v>
          </cell>
          <cell r="B296" t="str">
            <v>Lincoln Park Academy</v>
          </cell>
          <cell r="D296">
            <v>16</v>
          </cell>
          <cell r="E296">
            <v>0</v>
          </cell>
          <cell r="F296">
            <v>16</v>
          </cell>
          <cell r="G296">
            <v>2656.1428871107914</v>
          </cell>
          <cell r="H296">
            <v>0</v>
          </cell>
        </row>
        <row r="297">
          <cell r="A297" t="str">
            <v>045286</v>
          </cell>
          <cell r="B297" t="str">
            <v>Chagrin Falls Exempted Village</v>
          </cell>
          <cell r="D297">
            <v>16</v>
          </cell>
          <cell r="E297">
            <v>0</v>
          </cell>
          <cell r="F297">
            <v>16</v>
          </cell>
          <cell r="G297">
            <v>2656.1428871107914</v>
          </cell>
          <cell r="H297">
            <v>0</v>
          </cell>
        </row>
        <row r="298">
          <cell r="A298" t="str">
            <v>047084</v>
          </cell>
          <cell r="B298" t="str">
            <v>Pike-Delta-York Local</v>
          </cell>
          <cell r="D298">
            <v>16</v>
          </cell>
          <cell r="E298">
            <v>0</v>
          </cell>
          <cell r="F298">
            <v>16</v>
          </cell>
          <cell r="G298">
            <v>2656.1428871107914</v>
          </cell>
          <cell r="H298">
            <v>0</v>
          </cell>
        </row>
        <row r="299">
          <cell r="A299" t="str">
            <v>048470</v>
          </cell>
          <cell r="B299" t="str">
            <v xml:space="preserve">Buckeye Local </v>
          </cell>
          <cell r="D299">
            <v>16</v>
          </cell>
          <cell r="E299">
            <v>0</v>
          </cell>
          <cell r="F299">
            <v>16</v>
          </cell>
          <cell r="G299">
            <v>2656.1428871107914</v>
          </cell>
          <cell r="H299">
            <v>0</v>
          </cell>
        </row>
        <row r="300">
          <cell r="A300" t="str">
            <v>050112</v>
          </cell>
          <cell r="B300" t="str">
            <v>Bristol Local</v>
          </cell>
          <cell r="D300">
            <v>16</v>
          </cell>
          <cell r="E300">
            <v>0</v>
          </cell>
          <cell r="F300">
            <v>16</v>
          </cell>
          <cell r="G300">
            <v>2656.1428871107914</v>
          </cell>
          <cell r="H300">
            <v>0</v>
          </cell>
        </row>
        <row r="301">
          <cell r="A301" t="str">
            <v>050468</v>
          </cell>
          <cell r="B301" t="str">
            <v>Wayne Local</v>
          </cell>
          <cell r="D301">
            <v>16</v>
          </cell>
          <cell r="E301">
            <v>0</v>
          </cell>
          <cell r="F301">
            <v>16</v>
          </cell>
          <cell r="G301">
            <v>2656.1428871107914</v>
          </cell>
          <cell r="H301">
            <v>0</v>
          </cell>
        </row>
        <row r="302">
          <cell r="A302" t="str">
            <v>143529</v>
          </cell>
          <cell r="B302" t="str">
            <v>North Dayton School Of Science &amp; Discovery</v>
          </cell>
          <cell r="D302">
            <v>16</v>
          </cell>
          <cell r="E302">
            <v>0</v>
          </cell>
          <cell r="F302">
            <v>16</v>
          </cell>
          <cell r="G302">
            <v>2656.1428871107914</v>
          </cell>
          <cell r="H302">
            <v>0</v>
          </cell>
        </row>
        <row r="303">
          <cell r="A303" t="str">
            <v>046862</v>
          </cell>
          <cell r="B303" t="str">
            <v>Bloom-Carroll Local</v>
          </cell>
          <cell r="D303">
            <v>15</v>
          </cell>
          <cell r="E303">
            <v>0</v>
          </cell>
          <cell r="F303">
            <v>15</v>
          </cell>
          <cell r="G303">
            <v>2490.1339566663669</v>
          </cell>
          <cell r="H303">
            <v>0</v>
          </cell>
        </row>
        <row r="304">
          <cell r="A304" t="str">
            <v>047183</v>
          </cell>
          <cell r="B304" t="str">
            <v>Chardon Local</v>
          </cell>
          <cell r="D304">
            <v>15</v>
          </cell>
          <cell r="E304">
            <v>0</v>
          </cell>
          <cell r="F304">
            <v>15</v>
          </cell>
          <cell r="G304">
            <v>2490.1339566663669</v>
          </cell>
          <cell r="H304">
            <v>0</v>
          </cell>
        </row>
        <row r="305">
          <cell r="A305" t="str">
            <v>143313</v>
          </cell>
          <cell r="B305" t="str">
            <v>Innovation Academy West</v>
          </cell>
          <cell r="D305">
            <v>15</v>
          </cell>
          <cell r="E305">
            <v>0</v>
          </cell>
          <cell r="F305">
            <v>15</v>
          </cell>
          <cell r="G305">
            <v>2490.1339566663669</v>
          </cell>
          <cell r="H305">
            <v>0</v>
          </cell>
        </row>
        <row r="306">
          <cell r="A306" t="str">
            <v>011291</v>
          </cell>
          <cell r="B306" t="str">
            <v>Village Preparatory School Cliffs</v>
          </cell>
          <cell r="D306">
            <v>14</v>
          </cell>
          <cell r="E306">
            <v>0</v>
          </cell>
          <cell r="F306">
            <v>14</v>
          </cell>
          <cell r="G306">
            <v>2324.1250262219423</v>
          </cell>
          <cell r="H306">
            <v>0</v>
          </cell>
        </row>
        <row r="307">
          <cell r="A307" t="str">
            <v>012010</v>
          </cell>
          <cell r="B307" t="str">
            <v>Cleveland College Preparatory School</v>
          </cell>
          <cell r="D307">
            <v>14</v>
          </cell>
          <cell r="E307">
            <v>0</v>
          </cell>
          <cell r="F307">
            <v>14</v>
          </cell>
          <cell r="G307">
            <v>2324.1250262219423</v>
          </cell>
          <cell r="H307">
            <v>0</v>
          </cell>
        </row>
        <row r="308">
          <cell r="A308" t="str">
            <v>014090</v>
          </cell>
          <cell r="B308" t="str">
            <v>Eastland Preparatory Academy</v>
          </cell>
          <cell r="D308">
            <v>14</v>
          </cell>
          <cell r="E308">
            <v>0</v>
          </cell>
          <cell r="F308">
            <v>14</v>
          </cell>
          <cell r="G308">
            <v>2324.1250262219423</v>
          </cell>
          <cell r="H308">
            <v>0</v>
          </cell>
        </row>
        <row r="309">
          <cell r="A309" t="str">
            <v>043695</v>
          </cell>
          <cell r="B309" t="str">
            <v>Cambridge City</v>
          </cell>
          <cell r="D309">
            <v>14</v>
          </cell>
          <cell r="E309">
            <v>0</v>
          </cell>
          <cell r="F309">
            <v>14</v>
          </cell>
          <cell r="G309">
            <v>2324.1250262219423</v>
          </cell>
          <cell r="H309">
            <v>0</v>
          </cell>
        </row>
        <row r="310">
          <cell r="A310" t="str">
            <v>044552</v>
          </cell>
          <cell r="B310" t="str">
            <v>Norton City</v>
          </cell>
          <cell r="D310">
            <v>14</v>
          </cell>
          <cell r="E310">
            <v>0</v>
          </cell>
          <cell r="F310">
            <v>14</v>
          </cell>
          <cell r="G310">
            <v>2324.1250262219423</v>
          </cell>
          <cell r="H310">
            <v>0</v>
          </cell>
        </row>
        <row r="311">
          <cell r="A311" t="str">
            <v>044727</v>
          </cell>
          <cell r="B311" t="str">
            <v>St Marys City</v>
          </cell>
          <cell r="D311">
            <v>14</v>
          </cell>
          <cell r="E311">
            <v>0</v>
          </cell>
          <cell r="F311">
            <v>14</v>
          </cell>
          <cell r="G311">
            <v>2324.1250262219423</v>
          </cell>
          <cell r="H311">
            <v>0</v>
          </cell>
        </row>
        <row r="312">
          <cell r="A312" t="str">
            <v>046128</v>
          </cell>
          <cell r="B312" t="str">
            <v>Madison Local</v>
          </cell>
          <cell r="D312">
            <v>14</v>
          </cell>
          <cell r="E312">
            <v>0</v>
          </cell>
          <cell r="F312">
            <v>14</v>
          </cell>
          <cell r="G312">
            <v>2324.1250262219423</v>
          </cell>
          <cell r="H312">
            <v>0</v>
          </cell>
        </row>
        <row r="313">
          <cell r="A313" t="str">
            <v>046599</v>
          </cell>
          <cell r="B313" t="str">
            <v>Richmond Heights Local</v>
          </cell>
          <cell r="D313">
            <v>14</v>
          </cell>
          <cell r="E313">
            <v>0</v>
          </cell>
          <cell r="F313">
            <v>14</v>
          </cell>
          <cell r="G313">
            <v>2324.1250262219423</v>
          </cell>
          <cell r="H313">
            <v>0</v>
          </cell>
        </row>
        <row r="314">
          <cell r="A314" t="str">
            <v>048215</v>
          </cell>
          <cell r="B314" t="str">
            <v>Ottawa Hills Local</v>
          </cell>
          <cell r="D314">
            <v>14</v>
          </cell>
          <cell r="E314">
            <v>0</v>
          </cell>
          <cell r="F314">
            <v>14</v>
          </cell>
          <cell r="G314">
            <v>2324.1250262219423</v>
          </cell>
          <cell r="H314">
            <v>0</v>
          </cell>
        </row>
        <row r="315">
          <cell r="A315" t="str">
            <v>048272</v>
          </cell>
          <cell r="B315" t="str">
            <v>Madison-Plains Local</v>
          </cell>
          <cell r="D315">
            <v>14</v>
          </cell>
          <cell r="E315">
            <v>0</v>
          </cell>
          <cell r="F315">
            <v>14</v>
          </cell>
          <cell r="G315">
            <v>2324.1250262219423</v>
          </cell>
          <cell r="H315">
            <v>0</v>
          </cell>
        </row>
        <row r="316">
          <cell r="A316" t="str">
            <v>049874</v>
          </cell>
          <cell r="B316" t="str">
            <v>Louisville City</v>
          </cell>
          <cell r="D316">
            <v>14</v>
          </cell>
          <cell r="E316">
            <v>0</v>
          </cell>
          <cell r="F316">
            <v>14</v>
          </cell>
          <cell r="G316">
            <v>2324.1250262219423</v>
          </cell>
          <cell r="H316">
            <v>0</v>
          </cell>
        </row>
        <row r="317">
          <cell r="A317" t="str">
            <v>050161</v>
          </cell>
          <cell r="B317" t="str">
            <v>Howland Local</v>
          </cell>
          <cell r="D317">
            <v>14</v>
          </cell>
          <cell r="E317">
            <v>0</v>
          </cell>
          <cell r="F317">
            <v>14</v>
          </cell>
          <cell r="G317">
            <v>2324.1250262219423</v>
          </cell>
          <cell r="H317">
            <v>0</v>
          </cell>
        </row>
        <row r="318">
          <cell r="A318" t="str">
            <v>050559</v>
          </cell>
          <cell r="B318" t="str">
            <v>Green Local</v>
          </cell>
          <cell r="D318">
            <v>14</v>
          </cell>
          <cell r="E318">
            <v>0</v>
          </cell>
          <cell r="F318">
            <v>14</v>
          </cell>
          <cell r="G318">
            <v>2324.1250262219423</v>
          </cell>
          <cell r="H318">
            <v>0</v>
          </cell>
        </row>
        <row r="319">
          <cell r="A319" t="str">
            <v>000282</v>
          </cell>
          <cell r="B319" t="str">
            <v>Greater Ohio Virtual School</v>
          </cell>
          <cell r="D319">
            <v>13</v>
          </cell>
          <cell r="E319">
            <v>0</v>
          </cell>
          <cell r="F319">
            <v>13</v>
          </cell>
          <cell r="G319">
            <v>2158.1160957775182</v>
          </cell>
          <cell r="H319">
            <v>0</v>
          </cell>
        </row>
        <row r="320">
          <cell r="A320" t="str">
            <v>043992</v>
          </cell>
          <cell r="B320" t="str">
            <v>Fostoria City</v>
          </cell>
          <cell r="D320">
            <v>13</v>
          </cell>
          <cell r="E320">
            <v>0</v>
          </cell>
          <cell r="F320">
            <v>13</v>
          </cell>
          <cell r="G320">
            <v>2158.1160957775182</v>
          </cell>
          <cell r="H320">
            <v>0</v>
          </cell>
        </row>
        <row r="321">
          <cell r="A321" t="str">
            <v>044362</v>
          </cell>
          <cell r="B321" t="str">
            <v>Maumee City</v>
          </cell>
          <cell r="D321">
            <v>13</v>
          </cell>
          <cell r="E321">
            <v>0</v>
          </cell>
          <cell r="F321">
            <v>13</v>
          </cell>
          <cell r="G321">
            <v>2158.1160957775182</v>
          </cell>
          <cell r="H321">
            <v>0</v>
          </cell>
        </row>
        <row r="322">
          <cell r="A322" t="str">
            <v>044602</v>
          </cell>
          <cell r="B322" t="str">
            <v>Oregon City</v>
          </cell>
          <cell r="D322">
            <v>13</v>
          </cell>
          <cell r="E322">
            <v>0</v>
          </cell>
          <cell r="F322">
            <v>13</v>
          </cell>
          <cell r="G322">
            <v>2158.1160957775182</v>
          </cell>
          <cell r="H322">
            <v>0</v>
          </cell>
        </row>
        <row r="323">
          <cell r="A323" t="str">
            <v>044685</v>
          </cell>
          <cell r="B323" t="str">
            <v>Ravenna City</v>
          </cell>
          <cell r="D323">
            <v>13</v>
          </cell>
          <cell r="E323">
            <v>0</v>
          </cell>
          <cell r="F323">
            <v>13</v>
          </cell>
          <cell r="G323">
            <v>2158.1160957775182</v>
          </cell>
          <cell r="H323">
            <v>0</v>
          </cell>
        </row>
        <row r="324">
          <cell r="A324" t="str">
            <v>045427</v>
          </cell>
          <cell r="B324" t="str">
            <v>Hubbard Exempted Village</v>
          </cell>
          <cell r="D324">
            <v>13</v>
          </cell>
          <cell r="E324">
            <v>0</v>
          </cell>
          <cell r="F324">
            <v>13</v>
          </cell>
          <cell r="G324">
            <v>2158.1160957775182</v>
          </cell>
          <cell r="H324">
            <v>0</v>
          </cell>
        </row>
        <row r="325">
          <cell r="A325" t="str">
            <v>045542</v>
          </cell>
          <cell r="B325" t="str">
            <v>Newcomerstown Exempted Village</v>
          </cell>
          <cell r="D325">
            <v>13</v>
          </cell>
          <cell r="E325">
            <v>0</v>
          </cell>
          <cell r="F325">
            <v>13</v>
          </cell>
          <cell r="G325">
            <v>2158.1160957775182</v>
          </cell>
          <cell r="H325">
            <v>0</v>
          </cell>
        </row>
        <row r="326">
          <cell r="A326" t="str">
            <v>045856</v>
          </cell>
          <cell r="B326" t="str">
            <v>Buckeye Local</v>
          </cell>
          <cell r="D326">
            <v>13</v>
          </cell>
          <cell r="E326">
            <v>0</v>
          </cell>
          <cell r="F326">
            <v>13</v>
          </cell>
          <cell r="G326">
            <v>2158.1160957775182</v>
          </cell>
          <cell r="H326">
            <v>0</v>
          </cell>
        </row>
        <row r="327">
          <cell r="A327" t="str">
            <v>046284</v>
          </cell>
          <cell r="B327" t="str">
            <v>Clark-Shawnee Local</v>
          </cell>
          <cell r="D327">
            <v>13</v>
          </cell>
          <cell r="E327">
            <v>0</v>
          </cell>
          <cell r="F327">
            <v>13</v>
          </cell>
          <cell r="G327">
            <v>2158.1160957775182</v>
          </cell>
          <cell r="H327">
            <v>0</v>
          </cell>
        </row>
        <row r="328">
          <cell r="A328" t="str">
            <v>049437</v>
          </cell>
          <cell r="B328" t="str">
            <v>Lexington Local</v>
          </cell>
          <cell r="D328">
            <v>13</v>
          </cell>
          <cell r="E328">
            <v>0</v>
          </cell>
          <cell r="F328">
            <v>13</v>
          </cell>
          <cell r="G328">
            <v>2158.1160957775182</v>
          </cell>
          <cell r="H328">
            <v>0</v>
          </cell>
        </row>
        <row r="329">
          <cell r="A329" t="str">
            <v>050294</v>
          </cell>
          <cell r="B329" t="str">
            <v>Strasburg-Franklin Local</v>
          </cell>
          <cell r="D329">
            <v>13</v>
          </cell>
          <cell r="E329">
            <v>0</v>
          </cell>
          <cell r="F329">
            <v>13</v>
          </cell>
          <cell r="G329">
            <v>2158.1160957775182</v>
          </cell>
          <cell r="H329">
            <v>0</v>
          </cell>
        </row>
        <row r="330">
          <cell r="A330" t="str">
            <v>142968</v>
          </cell>
          <cell r="B330" t="str">
            <v>Hope Academy Northcoast</v>
          </cell>
          <cell r="D330">
            <v>13</v>
          </cell>
          <cell r="E330">
            <v>0</v>
          </cell>
          <cell r="F330">
            <v>13</v>
          </cell>
          <cell r="G330">
            <v>2158.1160957775182</v>
          </cell>
          <cell r="H330">
            <v>0</v>
          </cell>
        </row>
        <row r="331">
          <cell r="A331" t="str">
            <v>012038</v>
          </cell>
          <cell r="B331" t="str">
            <v>Old Brook High School</v>
          </cell>
          <cell r="D331">
            <v>12</v>
          </cell>
          <cell r="E331">
            <v>0</v>
          </cell>
          <cell r="F331">
            <v>12</v>
          </cell>
          <cell r="G331">
            <v>1992.1071653330937</v>
          </cell>
          <cell r="H331">
            <v>0</v>
          </cell>
        </row>
        <row r="332">
          <cell r="A332" t="str">
            <v>012501</v>
          </cell>
          <cell r="B332" t="str">
            <v>Beacon Hill Academy</v>
          </cell>
          <cell r="D332">
            <v>12</v>
          </cell>
          <cell r="E332">
            <v>0</v>
          </cell>
          <cell r="F332">
            <v>12</v>
          </cell>
          <cell r="G332">
            <v>1992.1071653330937</v>
          </cell>
          <cell r="H332">
            <v>0</v>
          </cell>
        </row>
        <row r="333">
          <cell r="A333" t="str">
            <v>043547</v>
          </cell>
          <cell r="B333" t="str">
            <v>Bay Village City</v>
          </cell>
          <cell r="D333">
            <v>12</v>
          </cell>
          <cell r="E333">
            <v>0</v>
          </cell>
          <cell r="F333">
            <v>12</v>
          </cell>
          <cell r="G333">
            <v>1992.1071653330937</v>
          </cell>
          <cell r="H333">
            <v>0</v>
          </cell>
        </row>
        <row r="334">
          <cell r="A334" t="str">
            <v>043869</v>
          </cell>
          <cell r="B334" t="str">
            <v>Defiance City</v>
          </cell>
          <cell r="D334">
            <v>12</v>
          </cell>
          <cell r="E334">
            <v>0</v>
          </cell>
          <cell r="F334">
            <v>12</v>
          </cell>
          <cell r="G334">
            <v>1992.1071653330937</v>
          </cell>
          <cell r="H334">
            <v>0</v>
          </cell>
        </row>
        <row r="335">
          <cell r="A335" t="str">
            <v>043935</v>
          </cell>
          <cell r="B335" t="str">
            <v>Eaton Community City</v>
          </cell>
          <cell r="D335">
            <v>12</v>
          </cell>
          <cell r="E335">
            <v>0</v>
          </cell>
          <cell r="F335">
            <v>12</v>
          </cell>
          <cell r="G335">
            <v>1992.1071653330937</v>
          </cell>
          <cell r="H335">
            <v>0</v>
          </cell>
        </row>
        <row r="336">
          <cell r="A336" t="str">
            <v>044099</v>
          </cell>
          <cell r="B336" t="str">
            <v xml:space="preserve">Greenville City </v>
          </cell>
          <cell r="D336">
            <v>12</v>
          </cell>
          <cell r="E336">
            <v>0</v>
          </cell>
          <cell r="F336">
            <v>12</v>
          </cell>
          <cell r="G336">
            <v>1992.1071653330937</v>
          </cell>
          <cell r="H336">
            <v>0</v>
          </cell>
        </row>
        <row r="337">
          <cell r="A337" t="str">
            <v>045997</v>
          </cell>
          <cell r="B337" t="str">
            <v>St Clairsville-Richland City</v>
          </cell>
          <cell r="D337">
            <v>12</v>
          </cell>
          <cell r="E337">
            <v>0</v>
          </cell>
          <cell r="F337">
            <v>12</v>
          </cell>
          <cell r="G337">
            <v>1992.1071653330937</v>
          </cell>
          <cell r="H337">
            <v>0</v>
          </cell>
        </row>
        <row r="338">
          <cell r="A338" t="str">
            <v>046789</v>
          </cell>
          <cell r="B338" t="str">
            <v>Edison Local (formerly Berlin-Milan)</v>
          </cell>
          <cell r="D338">
            <v>12</v>
          </cell>
          <cell r="E338">
            <v>0</v>
          </cell>
          <cell r="F338">
            <v>12</v>
          </cell>
          <cell r="G338">
            <v>1992.1071653330937</v>
          </cell>
          <cell r="H338">
            <v>0</v>
          </cell>
        </row>
        <row r="339">
          <cell r="A339" t="str">
            <v>050567</v>
          </cell>
          <cell r="B339" t="str">
            <v>Norwayne Local</v>
          </cell>
          <cell r="D339">
            <v>12</v>
          </cell>
          <cell r="E339">
            <v>0</v>
          </cell>
          <cell r="F339">
            <v>12</v>
          </cell>
          <cell r="G339">
            <v>1992.1071653330937</v>
          </cell>
          <cell r="H339">
            <v>0</v>
          </cell>
        </row>
        <row r="340">
          <cell r="A340" t="str">
            <v>132803</v>
          </cell>
          <cell r="B340" t="str">
            <v>Marshall High School</v>
          </cell>
          <cell r="D340">
            <v>12</v>
          </cell>
          <cell r="E340">
            <v>0</v>
          </cell>
          <cell r="F340">
            <v>12</v>
          </cell>
          <cell r="G340">
            <v>1992.1071653330937</v>
          </cell>
          <cell r="H340">
            <v>0</v>
          </cell>
        </row>
        <row r="341">
          <cell r="A341" t="str">
            <v>017233</v>
          </cell>
          <cell r="B341" t="str">
            <v>Great River Connections Academy</v>
          </cell>
          <cell r="D341">
            <v>11</v>
          </cell>
          <cell r="E341">
            <v>0</v>
          </cell>
          <cell r="F341">
            <v>11</v>
          </cell>
          <cell r="G341">
            <v>1826.0982348886691</v>
          </cell>
          <cell r="H341">
            <v>0</v>
          </cell>
        </row>
        <row r="342">
          <cell r="A342" t="str">
            <v>043885</v>
          </cell>
          <cell r="B342" t="str">
            <v>Delphos City</v>
          </cell>
          <cell r="D342">
            <v>11</v>
          </cell>
          <cell r="E342">
            <v>0</v>
          </cell>
          <cell r="F342">
            <v>11</v>
          </cell>
          <cell r="G342">
            <v>1826.0982348886691</v>
          </cell>
          <cell r="H342">
            <v>0</v>
          </cell>
        </row>
        <row r="343">
          <cell r="A343" t="str">
            <v>045799</v>
          </cell>
          <cell r="B343" t="str">
            <v>Shawnee Local</v>
          </cell>
          <cell r="D343">
            <v>11</v>
          </cell>
          <cell r="E343">
            <v>0</v>
          </cell>
          <cell r="F343">
            <v>11</v>
          </cell>
          <cell r="G343">
            <v>1826.0982348886691</v>
          </cell>
          <cell r="H343">
            <v>0</v>
          </cell>
        </row>
        <row r="344">
          <cell r="A344" t="str">
            <v>046755</v>
          </cell>
          <cell r="B344" t="str">
            <v>Buckeye Valley Local</v>
          </cell>
          <cell r="D344">
            <v>11</v>
          </cell>
          <cell r="E344">
            <v>0</v>
          </cell>
          <cell r="F344">
            <v>11</v>
          </cell>
          <cell r="G344">
            <v>1826.0982348886691</v>
          </cell>
          <cell r="H344">
            <v>0</v>
          </cell>
        </row>
        <row r="345">
          <cell r="A345" t="str">
            <v>047068</v>
          </cell>
          <cell r="B345" t="str">
            <v>Fayette Local</v>
          </cell>
          <cell r="D345">
            <v>11</v>
          </cell>
          <cell r="E345">
            <v>0</v>
          </cell>
          <cell r="F345">
            <v>11</v>
          </cell>
          <cell r="G345">
            <v>1826.0982348886691</v>
          </cell>
          <cell r="H345">
            <v>0</v>
          </cell>
        </row>
        <row r="346">
          <cell r="A346" t="str">
            <v>047449</v>
          </cell>
          <cell r="B346" t="str">
            <v>Liberty-Benton Local</v>
          </cell>
          <cell r="D346">
            <v>11</v>
          </cell>
          <cell r="E346">
            <v>0</v>
          </cell>
          <cell r="F346">
            <v>11</v>
          </cell>
          <cell r="G346">
            <v>1826.0982348886691</v>
          </cell>
          <cell r="H346">
            <v>0</v>
          </cell>
        </row>
        <row r="347">
          <cell r="A347" t="str">
            <v>048033</v>
          </cell>
          <cell r="B347" t="str">
            <v>Northridge Local</v>
          </cell>
          <cell r="D347">
            <v>11</v>
          </cell>
          <cell r="E347">
            <v>0</v>
          </cell>
          <cell r="F347">
            <v>11</v>
          </cell>
          <cell r="G347">
            <v>1826.0982348886691</v>
          </cell>
          <cell r="H347">
            <v>0</v>
          </cell>
        </row>
        <row r="348">
          <cell r="A348" t="str">
            <v>048348</v>
          </cell>
          <cell r="B348" t="str">
            <v>Poland Local</v>
          </cell>
          <cell r="D348">
            <v>11</v>
          </cell>
          <cell r="E348">
            <v>0</v>
          </cell>
          <cell r="F348">
            <v>11</v>
          </cell>
          <cell r="G348">
            <v>1826.0982348886691</v>
          </cell>
          <cell r="H348">
            <v>0</v>
          </cell>
        </row>
        <row r="349">
          <cell r="A349" t="str">
            <v>050328</v>
          </cell>
          <cell r="B349" t="str">
            <v>Fairbanks Local</v>
          </cell>
          <cell r="D349">
            <v>11</v>
          </cell>
          <cell r="E349">
            <v>0</v>
          </cell>
          <cell r="F349">
            <v>11</v>
          </cell>
          <cell r="G349">
            <v>1826.0982348886691</v>
          </cell>
          <cell r="H349">
            <v>0</v>
          </cell>
        </row>
        <row r="350">
          <cell r="A350" t="str">
            <v>133421</v>
          </cell>
          <cell r="B350" t="str">
            <v>Graham School, The</v>
          </cell>
          <cell r="D350">
            <v>11</v>
          </cell>
          <cell r="E350">
            <v>0</v>
          </cell>
          <cell r="F350">
            <v>11</v>
          </cell>
          <cell r="G350">
            <v>1826.0982348886691</v>
          </cell>
          <cell r="H350">
            <v>0</v>
          </cell>
        </row>
        <row r="351">
          <cell r="A351" t="str">
            <v>133538</v>
          </cell>
          <cell r="B351" t="str">
            <v>Edge Academy, The</v>
          </cell>
          <cell r="D351">
            <v>11</v>
          </cell>
          <cell r="E351">
            <v>0</v>
          </cell>
          <cell r="F351">
            <v>11</v>
          </cell>
          <cell r="G351">
            <v>1826.0982348886691</v>
          </cell>
          <cell r="H351">
            <v>0</v>
          </cell>
        </row>
        <row r="352">
          <cell r="A352" t="str">
            <v>000575</v>
          </cell>
          <cell r="B352" t="str">
            <v>Hope Academy Northwest Campus</v>
          </cell>
          <cell r="D352">
            <v>10</v>
          </cell>
          <cell r="E352">
            <v>0</v>
          </cell>
          <cell r="F352">
            <v>10</v>
          </cell>
          <cell r="G352">
            <v>1660.0893044442446</v>
          </cell>
          <cell r="H352">
            <v>0</v>
          </cell>
        </row>
        <row r="353">
          <cell r="A353" t="str">
            <v>007984</v>
          </cell>
          <cell r="B353" t="str">
            <v>Youngstown Academy of Excellence</v>
          </cell>
          <cell r="D353">
            <v>10</v>
          </cell>
          <cell r="E353">
            <v>0</v>
          </cell>
          <cell r="F353">
            <v>10</v>
          </cell>
          <cell r="G353">
            <v>1660.0893044442446</v>
          </cell>
          <cell r="H353">
            <v>0</v>
          </cell>
        </row>
        <row r="354">
          <cell r="A354" t="str">
            <v>044065</v>
          </cell>
          <cell r="B354" t="str">
            <v>Girard City School District</v>
          </cell>
          <cell r="D354">
            <v>10</v>
          </cell>
          <cell r="E354">
            <v>0</v>
          </cell>
          <cell r="F354">
            <v>10</v>
          </cell>
          <cell r="G354">
            <v>1660.0893044442446</v>
          </cell>
          <cell r="H354">
            <v>0</v>
          </cell>
        </row>
        <row r="355">
          <cell r="A355" t="str">
            <v>045146</v>
          </cell>
          <cell r="B355" t="str">
            <v>Wyoming City</v>
          </cell>
          <cell r="D355">
            <v>10</v>
          </cell>
          <cell r="E355">
            <v>0</v>
          </cell>
          <cell r="F355">
            <v>10</v>
          </cell>
          <cell r="G355">
            <v>1660.0893044442446</v>
          </cell>
          <cell r="H355">
            <v>0</v>
          </cell>
        </row>
        <row r="356">
          <cell r="A356" t="str">
            <v>047043</v>
          </cell>
          <cell r="B356" t="str">
            <v>Archbold-Area Local</v>
          </cell>
          <cell r="D356">
            <v>10</v>
          </cell>
          <cell r="E356">
            <v>0</v>
          </cell>
          <cell r="F356">
            <v>10</v>
          </cell>
          <cell r="G356">
            <v>1660.0893044442446</v>
          </cell>
          <cell r="H356">
            <v>0</v>
          </cell>
        </row>
        <row r="357">
          <cell r="A357" t="str">
            <v>048173</v>
          </cell>
          <cell r="B357" t="str">
            <v>Midview Local</v>
          </cell>
          <cell r="D357">
            <v>10</v>
          </cell>
          <cell r="E357">
            <v>0</v>
          </cell>
          <cell r="F357">
            <v>10</v>
          </cell>
          <cell r="G357">
            <v>1660.0893044442446</v>
          </cell>
          <cell r="H357">
            <v>0</v>
          </cell>
        </row>
        <row r="358">
          <cell r="A358" t="str">
            <v>048314</v>
          </cell>
          <cell r="B358" t="str">
            <v>Canfield Local</v>
          </cell>
          <cell r="D358">
            <v>10</v>
          </cell>
          <cell r="E358">
            <v>0</v>
          </cell>
          <cell r="F358">
            <v>10</v>
          </cell>
          <cell r="G358">
            <v>1660.0893044442446</v>
          </cell>
          <cell r="H358">
            <v>0</v>
          </cell>
        </row>
        <row r="359">
          <cell r="A359" t="str">
            <v>048686</v>
          </cell>
          <cell r="B359" t="str">
            <v>Jefferson Township Local</v>
          </cell>
          <cell r="D359">
            <v>10</v>
          </cell>
          <cell r="E359">
            <v>0</v>
          </cell>
          <cell r="F359">
            <v>10</v>
          </cell>
          <cell r="G359">
            <v>1660.0893044442446</v>
          </cell>
          <cell r="H359">
            <v>0</v>
          </cell>
        </row>
        <row r="360">
          <cell r="A360" t="str">
            <v>050237</v>
          </cell>
          <cell r="B360" t="str">
            <v>Southington Local</v>
          </cell>
          <cell r="D360">
            <v>10</v>
          </cell>
          <cell r="E360">
            <v>0</v>
          </cell>
          <cell r="F360">
            <v>10</v>
          </cell>
          <cell r="G360">
            <v>1660.0893044442446</v>
          </cell>
          <cell r="H360">
            <v>0</v>
          </cell>
        </row>
        <row r="361">
          <cell r="A361" t="str">
            <v>050690</v>
          </cell>
          <cell r="B361" t="str">
            <v>Lake Local</v>
          </cell>
          <cell r="D361">
            <v>10</v>
          </cell>
          <cell r="E361">
            <v>0</v>
          </cell>
          <cell r="F361">
            <v>10</v>
          </cell>
          <cell r="G361">
            <v>1660.0893044442446</v>
          </cell>
          <cell r="H361">
            <v>0</v>
          </cell>
        </row>
        <row r="362">
          <cell r="A362" t="str">
            <v>132951</v>
          </cell>
          <cell r="B362" t="str">
            <v>Constellation Schools: Lorain Community Elementary</v>
          </cell>
          <cell r="D362">
            <v>10</v>
          </cell>
          <cell r="E362">
            <v>0</v>
          </cell>
          <cell r="F362">
            <v>10</v>
          </cell>
          <cell r="G362">
            <v>1660.0893044442446</v>
          </cell>
          <cell r="H362">
            <v>0</v>
          </cell>
        </row>
        <row r="363">
          <cell r="A363" t="str">
            <v>043679</v>
          </cell>
          <cell r="B363" t="str">
            <v>Bryan City</v>
          </cell>
          <cell r="D363">
            <v>9</v>
          </cell>
          <cell r="E363">
            <v>0</v>
          </cell>
          <cell r="F363">
            <v>9</v>
          </cell>
          <cell r="G363">
            <v>1494.0803739998203</v>
          </cell>
          <cell r="H363">
            <v>0</v>
          </cell>
        </row>
        <row r="364">
          <cell r="A364" t="str">
            <v>043919</v>
          </cell>
          <cell r="B364" t="str">
            <v>East Liverpool City</v>
          </cell>
          <cell r="D364">
            <v>9</v>
          </cell>
          <cell r="E364">
            <v>0</v>
          </cell>
          <cell r="F364">
            <v>9</v>
          </cell>
          <cell r="G364">
            <v>1494.0803739998203</v>
          </cell>
          <cell r="H364">
            <v>0</v>
          </cell>
        </row>
        <row r="365">
          <cell r="A365" t="str">
            <v>044073</v>
          </cell>
          <cell r="B365" t="str">
            <v>Grandview Heights Schools</v>
          </cell>
          <cell r="D365">
            <v>9</v>
          </cell>
          <cell r="E365">
            <v>0</v>
          </cell>
          <cell r="F365">
            <v>9</v>
          </cell>
          <cell r="G365">
            <v>1494.0803739998203</v>
          </cell>
          <cell r="H365">
            <v>0</v>
          </cell>
        </row>
        <row r="366">
          <cell r="A366" t="str">
            <v>044313</v>
          </cell>
          <cell r="B366" t="str">
            <v>Mariemont City</v>
          </cell>
          <cell r="D366">
            <v>9</v>
          </cell>
          <cell r="E366">
            <v>0</v>
          </cell>
          <cell r="F366">
            <v>9</v>
          </cell>
          <cell r="G366">
            <v>1494.0803739998203</v>
          </cell>
          <cell r="H366">
            <v>0</v>
          </cell>
        </row>
        <row r="367">
          <cell r="A367" t="str">
            <v>045153</v>
          </cell>
          <cell r="B367" t="str">
            <v>Xenia Community City</v>
          </cell>
          <cell r="D367">
            <v>9</v>
          </cell>
          <cell r="E367">
            <v>0</v>
          </cell>
          <cell r="F367">
            <v>9</v>
          </cell>
          <cell r="G367">
            <v>1494.0803739998203</v>
          </cell>
          <cell r="H367">
            <v>0</v>
          </cell>
        </row>
        <row r="368">
          <cell r="A368" t="str">
            <v>045807</v>
          </cell>
          <cell r="B368" t="str">
            <v>Spencerville Local</v>
          </cell>
          <cell r="D368">
            <v>9</v>
          </cell>
          <cell r="E368">
            <v>0</v>
          </cell>
          <cell r="F368">
            <v>9</v>
          </cell>
          <cell r="G368">
            <v>1494.0803739998203</v>
          </cell>
          <cell r="H368">
            <v>0</v>
          </cell>
        </row>
        <row r="369">
          <cell r="A369" t="str">
            <v>046672</v>
          </cell>
          <cell r="B369" t="str">
            <v>Mississinawa Valley Local</v>
          </cell>
          <cell r="D369">
            <v>9</v>
          </cell>
          <cell r="E369">
            <v>0</v>
          </cell>
          <cell r="F369">
            <v>9</v>
          </cell>
          <cell r="G369">
            <v>1494.0803739998203</v>
          </cell>
          <cell r="H369">
            <v>0</v>
          </cell>
        </row>
        <row r="370">
          <cell r="A370" t="str">
            <v>047308</v>
          </cell>
          <cell r="B370" t="str">
            <v>Rolling Hills Local</v>
          </cell>
          <cell r="D370">
            <v>9</v>
          </cell>
          <cell r="E370">
            <v>0</v>
          </cell>
          <cell r="F370">
            <v>9</v>
          </cell>
          <cell r="G370">
            <v>1494.0803739998203</v>
          </cell>
          <cell r="H370">
            <v>0</v>
          </cell>
        </row>
        <row r="371">
          <cell r="A371" t="str">
            <v>048447</v>
          </cell>
          <cell r="B371" t="str">
            <v>River Valley Local</v>
          </cell>
          <cell r="D371">
            <v>9</v>
          </cell>
          <cell r="E371">
            <v>0</v>
          </cell>
          <cell r="F371">
            <v>9</v>
          </cell>
          <cell r="G371">
            <v>1494.0803739998203</v>
          </cell>
          <cell r="H371">
            <v>0</v>
          </cell>
        </row>
        <row r="372">
          <cell r="A372" t="str">
            <v>049031</v>
          </cell>
          <cell r="B372" t="str">
            <v>Wayne Trace Local</v>
          </cell>
          <cell r="D372">
            <v>9</v>
          </cell>
          <cell r="E372">
            <v>0</v>
          </cell>
          <cell r="F372">
            <v>9</v>
          </cell>
          <cell r="G372">
            <v>1494.0803739998203</v>
          </cell>
          <cell r="H372">
            <v>0</v>
          </cell>
        </row>
        <row r="373">
          <cell r="A373" t="str">
            <v>000534</v>
          </cell>
          <cell r="B373" t="str">
            <v>Constellation Schools: Puritas Community Middle</v>
          </cell>
          <cell r="D373">
            <v>8</v>
          </cell>
          <cell r="E373">
            <v>0</v>
          </cell>
          <cell r="F373">
            <v>8</v>
          </cell>
          <cell r="G373">
            <v>1328.0714435553957</v>
          </cell>
          <cell r="H373">
            <v>0</v>
          </cell>
        </row>
        <row r="374">
          <cell r="A374" t="str">
            <v>011534</v>
          </cell>
          <cell r="B374" t="str">
            <v>Horizon Science Academy Dayton High School</v>
          </cell>
          <cell r="D374">
            <v>8</v>
          </cell>
          <cell r="E374">
            <v>0</v>
          </cell>
          <cell r="F374">
            <v>8</v>
          </cell>
          <cell r="G374">
            <v>1328.0714435553957</v>
          </cell>
          <cell r="H374">
            <v>0</v>
          </cell>
        </row>
        <row r="375">
          <cell r="A375" t="str">
            <v>016829</v>
          </cell>
          <cell r="B375" t="str">
            <v>South Columbus Preparatory Academy at German Village</v>
          </cell>
          <cell r="D375">
            <v>8</v>
          </cell>
          <cell r="E375">
            <v>0</v>
          </cell>
          <cell r="F375">
            <v>8</v>
          </cell>
          <cell r="G375">
            <v>1328.0714435553957</v>
          </cell>
          <cell r="H375">
            <v>0</v>
          </cell>
        </row>
        <row r="376">
          <cell r="A376" t="str">
            <v>017538</v>
          </cell>
          <cell r="B376" t="str">
            <v>North Columbus Preparatory Academy</v>
          </cell>
          <cell r="D376">
            <v>8</v>
          </cell>
          <cell r="E376">
            <v>0</v>
          </cell>
          <cell r="F376">
            <v>8</v>
          </cell>
          <cell r="G376">
            <v>1328.0714435553957</v>
          </cell>
          <cell r="H376">
            <v>0</v>
          </cell>
        </row>
        <row r="377">
          <cell r="A377" t="str">
            <v>045278</v>
          </cell>
          <cell r="B377" t="str">
            <v>Carrollton Exempted Village</v>
          </cell>
          <cell r="D377">
            <v>8</v>
          </cell>
          <cell r="E377">
            <v>0</v>
          </cell>
          <cell r="F377">
            <v>8</v>
          </cell>
          <cell r="G377">
            <v>1328.0714435553957</v>
          </cell>
          <cell r="H377">
            <v>0</v>
          </cell>
        </row>
        <row r="378">
          <cell r="A378" t="str">
            <v>045609</v>
          </cell>
          <cell r="B378" t="str">
            <v>Rossford Exempted Village</v>
          </cell>
          <cell r="D378">
            <v>8</v>
          </cell>
          <cell r="E378">
            <v>0</v>
          </cell>
          <cell r="F378">
            <v>8</v>
          </cell>
          <cell r="G378">
            <v>1328.0714435553957</v>
          </cell>
          <cell r="H378">
            <v>0</v>
          </cell>
        </row>
        <row r="379">
          <cell r="A379" t="str">
            <v>046144</v>
          </cell>
          <cell r="B379" t="str">
            <v>Ross Local</v>
          </cell>
          <cell r="D379">
            <v>8</v>
          </cell>
          <cell r="E379">
            <v>0</v>
          </cell>
          <cell r="F379">
            <v>8</v>
          </cell>
          <cell r="G379">
            <v>1328.0714435553957</v>
          </cell>
          <cell r="H379">
            <v>0</v>
          </cell>
        </row>
        <row r="380">
          <cell r="A380" t="str">
            <v>048017</v>
          </cell>
          <cell r="B380" t="str">
            <v>Licking Valley Local</v>
          </cell>
          <cell r="D380">
            <v>8</v>
          </cell>
          <cell r="E380">
            <v>0</v>
          </cell>
          <cell r="F380">
            <v>8</v>
          </cell>
          <cell r="G380">
            <v>1328.0714435553957</v>
          </cell>
          <cell r="H380">
            <v>0</v>
          </cell>
        </row>
        <row r="381">
          <cell r="A381" t="str">
            <v>050641</v>
          </cell>
          <cell r="B381" t="str">
            <v>North Central Local</v>
          </cell>
          <cell r="D381">
            <v>8</v>
          </cell>
          <cell r="E381">
            <v>0</v>
          </cell>
          <cell r="F381">
            <v>8</v>
          </cell>
          <cell r="G381">
            <v>1328.0714435553957</v>
          </cell>
          <cell r="H381">
            <v>0</v>
          </cell>
        </row>
        <row r="382">
          <cell r="A382" t="str">
            <v>149047</v>
          </cell>
          <cell r="B382" t="str">
            <v>GOAL Digital Academy</v>
          </cell>
          <cell r="D382">
            <v>8</v>
          </cell>
          <cell r="E382">
            <v>0</v>
          </cell>
          <cell r="F382">
            <v>8</v>
          </cell>
          <cell r="G382">
            <v>1328.0714435553957</v>
          </cell>
          <cell r="H382">
            <v>0</v>
          </cell>
        </row>
        <row r="383">
          <cell r="A383" t="str">
            <v>012924</v>
          </cell>
          <cell r="B383" t="str">
            <v>DECA PREP</v>
          </cell>
          <cell r="D383">
            <v>7</v>
          </cell>
          <cell r="E383">
            <v>0</v>
          </cell>
          <cell r="F383">
            <v>7</v>
          </cell>
          <cell r="G383">
            <v>1162.0625131109712</v>
          </cell>
          <cell r="H383">
            <v>0</v>
          </cell>
        </row>
        <row r="384">
          <cell r="A384" t="str">
            <v>043810</v>
          </cell>
          <cell r="B384" t="str">
            <v>Conneaut Area City</v>
          </cell>
          <cell r="D384">
            <v>7</v>
          </cell>
          <cell r="E384">
            <v>0</v>
          </cell>
          <cell r="F384">
            <v>7</v>
          </cell>
          <cell r="G384">
            <v>1162.0625131109712</v>
          </cell>
          <cell r="H384">
            <v>0</v>
          </cell>
        </row>
        <row r="385">
          <cell r="A385" t="str">
            <v>045013</v>
          </cell>
          <cell r="B385" t="str">
            <v>Washington Court House City</v>
          </cell>
          <cell r="D385">
            <v>7</v>
          </cell>
          <cell r="E385">
            <v>0</v>
          </cell>
          <cell r="F385">
            <v>7</v>
          </cell>
          <cell r="G385">
            <v>1162.0625131109712</v>
          </cell>
          <cell r="H385">
            <v>0</v>
          </cell>
        </row>
        <row r="386">
          <cell r="A386" t="str">
            <v>045872</v>
          </cell>
          <cell r="B386" t="str">
            <v>Jefferson Area Local</v>
          </cell>
          <cell r="D386">
            <v>7</v>
          </cell>
          <cell r="E386">
            <v>0</v>
          </cell>
          <cell r="F386">
            <v>7</v>
          </cell>
          <cell r="G386">
            <v>1162.0625131109712</v>
          </cell>
          <cell r="H386">
            <v>0</v>
          </cell>
        </row>
        <row r="387">
          <cell r="A387" t="str">
            <v>046250</v>
          </cell>
          <cell r="B387" t="str">
            <v>Northeastern Local</v>
          </cell>
          <cell r="D387">
            <v>7</v>
          </cell>
          <cell r="E387">
            <v>0</v>
          </cell>
          <cell r="F387">
            <v>7</v>
          </cell>
          <cell r="G387">
            <v>1162.0625131109712</v>
          </cell>
          <cell r="H387">
            <v>0</v>
          </cell>
        </row>
        <row r="388">
          <cell r="A388" t="str">
            <v>046813</v>
          </cell>
          <cell r="B388" t="str">
            <v>Perkins Local</v>
          </cell>
          <cell r="D388">
            <v>7</v>
          </cell>
          <cell r="E388">
            <v>0</v>
          </cell>
          <cell r="F388">
            <v>7</v>
          </cell>
          <cell r="G388">
            <v>1162.0625131109712</v>
          </cell>
          <cell r="H388">
            <v>0</v>
          </cell>
        </row>
        <row r="389">
          <cell r="A389" t="str">
            <v>047993</v>
          </cell>
          <cell r="B389" t="str">
            <v>Lakewood Local</v>
          </cell>
          <cell r="D389">
            <v>7</v>
          </cell>
          <cell r="E389">
            <v>0</v>
          </cell>
          <cell r="F389">
            <v>7</v>
          </cell>
          <cell r="G389">
            <v>1162.0625131109712</v>
          </cell>
          <cell r="H389">
            <v>0</v>
          </cell>
        </row>
        <row r="390">
          <cell r="A390" t="str">
            <v>048488</v>
          </cell>
          <cell r="B390" t="str">
            <v>Cloverleaf Local</v>
          </cell>
          <cell r="D390">
            <v>7</v>
          </cell>
          <cell r="E390">
            <v>0</v>
          </cell>
          <cell r="F390">
            <v>7</v>
          </cell>
          <cell r="G390">
            <v>1162.0625131109712</v>
          </cell>
          <cell r="H390">
            <v>0</v>
          </cell>
        </row>
        <row r="391">
          <cell r="A391" t="str">
            <v>048587</v>
          </cell>
          <cell r="B391" t="str">
            <v>St Henry Consolidated Local</v>
          </cell>
          <cell r="D391">
            <v>7</v>
          </cell>
          <cell r="E391">
            <v>0</v>
          </cell>
          <cell r="F391">
            <v>7</v>
          </cell>
          <cell r="G391">
            <v>1162.0625131109712</v>
          </cell>
          <cell r="H391">
            <v>0</v>
          </cell>
        </row>
        <row r="392">
          <cell r="A392" t="str">
            <v>049247</v>
          </cell>
          <cell r="B392" t="str">
            <v>Waterloo Local</v>
          </cell>
          <cell r="D392">
            <v>7</v>
          </cell>
          <cell r="E392">
            <v>0</v>
          </cell>
          <cell r="F392">
            <v>7</v>
          </cell>
          <cell r="G392">
            <v>1162.0625131109712</v>
          </cell>
          <cell r="H392">
            <v>0</v>
          </cell>
        </row>
        <row r="393">
          <cell r="A393" t="str">
            <v>000241</v>
          </cell>
          <cell r="B393" t="str">
            <v>Quaker Digital Academy</v>
          </cell>
          <cell r="D393">
            <v>6</v>
          </cell>
          <cell r="E393">
            <v>0</v>
          </cell>
          <cell r="F393">
            <v>6</v>
          </cell>
          <cell r="G393">
            <v>996.05358266654684</v>
          </cell>
          <cell r="H393">
            <v>0</v>
          </cell>
        </row>
        <row r="394">
          <cell r="A394" t="str">
            <v>011381</v>
          </cell>
          <cell r="B394" t="str">
            <v>Greater Summit County Early Learning Center</v>
          </cell>
          <cell r="D394">
            <v>6</v>
          </cell>
          <cell r="E394">
            <v>0</v>
          </cell>
          <cell r="F394">
            <v>6</v>
          </cell>
          <cell r="G394">
            <v>996.05358266654684</v>
          </cell>
          <cell r="H394">
            <v>0</v>
          </cell>
        </row>
        <row r="395">
          <cell r="A395" t="str">
            <v>012025</v>
          </cell>
          <cell r="B395" t="str">
            <v>Constellation Schools: Stockyard Community Middle</v>
          </cell>
          <cell r="D395">
            <v>6</v>
          </cell>
          <cell r="E395">
            <v>0</v>
          </cell>
          <cell r="F395">
            <v>6</v>
          </cell>
          <cell r="G395">
            <v>996.05358266654684</v>
          </cell>
          <cell r="H395">
            <v>0</v>
          </cell>
        </row>
        <row r="396">
          <cell r="A396" t="str">
            <v>043950</v>
          </cell>
          <cell r="B396" t="str">
            <v>Euclid City</v>
          </cell>
          <cell r="D396">
            <v>6</v>
          </cell>
          <cell r="E396">
            <v>0</v>
          </cell>
          <cell r="F396">
            <v>6</v>
          </cell>
          <cell r="G396">
            <v>996.05358266654684</v>
          </cell>
          <cell r="H396">
            <v>0</v>
          </cell>
        </row>
        <row r="397">
          <cell r="A397" t="str">
            <v>044123</v>
          </cell>
          <cell r="B397" t="str">
            <v>Hillsboro City</v>
          </cell>
          <cell r="D397">
            <v>6</v>
          </cell>
          <cell r="E397">
            <v>0</v>
          </cell>
          <cell r="F397">
            <v>6</v>
          </cell>
          <cell r="G397">
            <v>996.05358266654684</v>
          </cell>
          <cell r="H397">
            <v>0</v>
          </cell>
        </row>
        <row r="398">
          <cell r="A398" t="str">
            <v>044495</v>
          </cell>
          <cell r="B398" t="str">
            <v>Niles City</v>
          </cell>
          <cell r="D398">
            <v>6</v>
          </cell>
          <cell r="E398">
            <v>0</v>
          </cell>
          <cell r="F398">
            <v>6</v>
          </cell>
          <cell r="G398">
            <v>996.05358266654684</v>
          </cell>
          <cell r="H398">
            <v>0</v>
          </cell>
        </row>
        <row r="399">
          <cell r="A399" t="str">
            <v>045179</v>
          </cell>
          <cell r="B399" t="str">
            <v>Zanesville City</v>
          </cell>
          <cell r="D399">
            <v>6</v>
          </cell>
          <cell r="E399">
            <v>0</v>
          </cell>
          <cell r="F399">
            <v>6</v>
          </cell>
          <cell r="G399">
            <v>996.05358266654684</v>
          </cell>
          <cell r="H399">
            <v>0</v>
          </cell>
        </row>
        <row r="400">
          <cell r="A400" t="str">
            <v>045674</v>
          </cell>
          <cell r="B400" t="str">
            <v>Yellow Springs Exempted Village</v>
          </cell>
          <cell r="D400">
            <v>6</v>
          </cell>
          <cell r="E400">
            <v>0</v>
          </cell>
          <cell r="F400">
            <v>6</v>
          </cell>
          <cell r="G400">
            <v>996.05358266654684</v>
          </cell>
          <cell r="H400">
            <v>0</v>
          </cell>
        </row>
        <row r="401">
          <cell r="A401" t="str">
            <v>045864</v>
          </cell>
          <cell r="B401" t="str">
            <v>Grand Valley Local</v>
          </cell>
          <cell r="D401">
            <v>6</v>
          </cell>
          <cell r="E401">
            <v>0</v>
          </cell>
          <cell r="F401">
            <v>6</v>
          </cell>
          <cell r="G401">
            <v>996.05358266654684</v>
          </cell>
          <cell r="H401">
            <v>0</v>
          </cell>
        </row>
        <row r="402">
          <cell r="A402" t="str">
            <v>046136</v>
          </cell>
          <cell r="B402" t="str">
            <v>New Miami Local</v>
          </cell>
          <cell r="D402">
            <v>6</v>
          </cell>
          <cell r="E402">
            <v>0</v>
          </cell>
          <cell r="F402">
            <v>6</v>
          </cell>
          <cell r="G402">
            <v>996.05358266654684</v>
          </cell>
          <cell r="H402">
            <v>0</v>
          </cell>
        </row>
        <row r="403">
          <cell r="A403" t="str">
            <v>047522</v>
          </cell>
          <cell r="B403" t="str">
            <v>Upper Scioto Valley Local</v>
          </cell>
          <cell r="D403">
            <v>6</v>
          </cell>
          <cell r="E403">
            <v>0</v>
          </cell>
          <cell r="F403">
            <v>6</v>
          </cell>
          <cell r="G403">
            <v>996.05358266654684</v>
          </cell>
          <cell r="H403">
            <v>0</v>
          </cell>
        </row>
        <row r="404">
          <cell r="A404" t="str">
            <v>048256</v>
          </cell>
          <cell r="B404" t="str">
            <v>Jefferson Local</v>
          </cell>
          <cell r="D404">
            <v>6</v>
          </cell>
          <cell r="E404">
            <v>0</v>
          </cell>
          <cell r="F404">
            <v>6</v>
          </cell>
          <cell r="G404">
            <v>996.05358266654684</v>
          </cell>
          <cell r="H404">
            <v>0</v>
          </cell>
        </row>
        <row r="405">
          <cell r="A405" t="str">
            <v>048389</v>
          </cell>
          <cell r="B405" t="str">
            <v>West Branch Local</v>
          </cell>
          <cell r="D405">
            <v>6</v>
          </cell>
          <cell r="E405">
            <v>0</v>
          </cell>
          <cell r="F405">
            <v>6</v>
          </cell>
          <cell r="G405">
            <v>996.05358266654684</v>
          </cell>
          <cell r="H405">
            <v>0</v>
          </cell>
        </row>
        <row r="406">
          <cell r="A406" t="str">
            <v>048801</v>
          </cell>
          <cell r="B406" t="str">
            <v>Highland Local</v>
          </cell>
          <cell r="D406">
            <v>6</v>
          </cell>
          <cell r="E406">
            <v>0</v>
          </cell>
          <cell r="F406">
            <v>6</v>
          </cell>
          <cell r="G406">
            <v>996.05358266654684</v>
          </cell>
          <cell r="H406">
            <v>0</v>
          </cell>
        </row>
        <row r="407">
          <cell r="A407" t="str">
            <v>049213</v>
          </cell>
          <cell r="B407" t="str">
            <v>Rootstown Local</v>
          </cell>
          <cell r="D407">
            <v>6</v>
          </cell>
          <cell r="E407">
            <v>0</v>
          </cell>
          <cell r="F407">
            <v>6</v>
          </cell>
          <cell r="G407">
            <v>996.05358266654684</v>
          </cell>
          <cell r="H407">
            <v>0</v>
          </cell>
        </row>
        <row r="408">
          <cell r="A408" t="str">
            <v>049395</v>
          </cell>
          <cell r="B408" t="str">
            <v>Pandora-Gilboa Local</v>
          </cell>
          <cell r="D408">
            <v>6</v>
          </cell>
          <cell r="E408">
            <v>0</v>
          </cell>
          <cell r="F408">
            <v>6</v>
          </cell>
          <cell r="G408">
            <v>996.05358266654684</v>
          </cell>
          <cell r="H408">
            <v>0</v>
          </cell>
        </row>
        <row r="409">
          <cell r="A409" t="str">
            <v>049957</v>
          </cell>
          <cell r="B409" t="str">
            <v>Tuslaw Local</v>
          </cell>
          <cell r="D409">
            <v>6</v>
          </cell>
          <cell r="E409">
            <v>0</v>
          </cell>
          <cell r="F409">
            <v>6</v>
          </cell>
          <cell r="G409">
            <v>996.05358266654684</v>
          </cell>
          <cell r="H409">
            <v>0</v>
          </cell>
        </row>
        <row r="410">
          <cell r="A410" t="str">
            <v>050138</v>
          </cell>
          <cell r="B410" t="str">
            <v>Champion Local</v>
          </cell>
          <cell r="D410">
            <v>6</v>
          </cell>
          <cell r="E410">
            <v>0</v>
          </cell>
          <cell r="F410">
            <v>6</v>
          </cell>
          <cell r="G410">
            <v>996.05358266654684</v>
          </cell>
          <cell r="H410">
            <v>0</v>
          </cell>
        </row>
        <row r="411">
          <cell r="A411" t="str">
            <v>011972</v>
          </cell>
          <cell r="B411" t="str">
            <v>Graham Elementary and Middle School</v>
          </cell>
          <cell r="D411">
            <v>5</v>
          </cell>
          <cell r="E411">
            <v>0</v>
          </cell>
          <cell r="F411">
            <v>5</v>
          </cell>
          <cell r="G411">
            <v>830.04465222212229</v>
          </cell>
          <cell r="H411">
            <v>0</v>
          </cell>
        </row>
        <row r="412">
          <cell r="A412" t="str">
            <v>012030</v>
          </cell>
          <cell r="B412" t="str">
            <v>Near West Intergenerational School</v>
          </cell>
          <cell r="D412">
            <v>5</v>
          </cell>
          <cell r="E412">
            <v>0</v>
          </cell>
          <cell r="F412">
            <v>5</v>
          </cell>
          <cell r="G412">
            <v>830.04465222212229</v>
          </cell>
          <cell r="H412">
            <v>0</v>
          </cell>
        </row>
        <row r="413">
          <cell r="A413" t="str">
            <v>017535</v>
          </cell>
          <cell r="B413" t="str">
            <v>Huber Heights Preparatory Academy dba Parma Academy</v>
          </cell>
          <cell r="D413">
            <v>5</v>
          </cell>
          <cell r="E413">
            <v>0</v>
          </cell>
          <cell r="F413">
            <v>5</v>
          </cell>
          <cell r="G413">
            <v>830.04465222212229</v>
          </cell>
          <cell r="H413">
            <v>0</v>
          </cell>
        </row>
        <row r="414">
          <cell r="A414" t="str">
            <v>043497</v>
          </cell>
          <cell r="B414" t="str">
            <v>Alliance City</v>
          </cell>
          <cell r="D414">
            <v>5</v>
          </cell>
          <cell r="E414">
            <v>0</v>
          </cell>
          <cell r="F414">
            <v>5</v>
          </cell>
          <cell r="G414">
            <v>830.04465222212229</v>
          </cell>
          <cell r="H414">
            <v>0</v>
          </cell>
        </row>
        <row r="415">
          <cell r="A415" t="str">
            <v>044115</v>
          </cell>
          <cell r="B415" t="str">
            <v>Heath City</v>
          </cell>
          <cell r="D415">
            <v>5</v>
          </cell>
          <cell r="E415">
            <v>0</v>
          </cell>
          <cell r="F415">
            <v>5</v>
          </cell>
          <cell r="G415">
            <v>830.04465222212229</v>
          </cell>
          <cell r="H415">
            <v>0</v>
          </cell>
        </row>
        <row r="416">
          <cell r="A416" t="str">
            <v>044321</v>
          </cell>
          <cell r="B416" t="str">
            <v>Marietta City</v>
          </cell>
          <cell r="D416">
            <v>5</v>
          </cell>
          <cell r="E416">
            <v>0</v>
          </cell>
          <cell r="F416">
            <v>5</v>
          </cell>
          <cell r="G416">
            <v>830.04465222212229</v>
          </cell>
          <cell r="H416">
            <v>0</v>
          </cell>
        </row>
        <row r="417">
          <cell r="A417" t="str">
            <v>044891</v>
          </cell>
          <cell r="B417" t="str">
            <v>Tiffin City</v>
          </cell>
          <cell r="D417">
            <v>5</v>
          </cell>
          <cell r="E417">
            <v>0</v>
          </cell>
          <cell r="F417">
            <v>5</v>
          </cell>
          <cell r="G417">
            <v>830.04465222212229</v>
          </cell>
          <cell r="H417">
            <v>0</v>
          </cell>
        </row>
        <row r="418">
          <cell r="A418" t="str">
            <v>045187</v>
          </cell>
          <cell r="B418" t="str">
            <v>Ada Exempted Village</v>
          </cell>
          <cell r="D418">
            <v>5</v>
          </cell>
          <cell r="E418">
            <v>0</v>
          </cell>
          <cell r="F418">
            <v>5</v>
          </cell>
          <cell r="G418">
            <v>830.04465222212229</v>
          </cell>
          <cell r="H418">
            <v>0</v>
          </cell>
        </row>
        <row r="419">
          <cell r="A419" t="str">
            <v>045484</v>
          </cell>
          <cell r="B419" t="str">
            <v>Mechanicsburg Exempted Village</v>
          </cell>
          <cell r="D419">
            <v>5</v>
          </cell>
          <cell r="E419">
            <v>0</v>
          </cell>
          <cell r="F419">
            <v>5</v>
          </cell>
          <cell r="G419">
            <v>830.04465222212229</v>
          </cell>
          <cell r="H419">
            <v>0</v>
          </cell>
        </row>
        <row r="420">
          <cell r="A420" t="str">
            <v>046383</v>
          </cell>
          <cell r="B420" t="str">
            <v>Blanchester Local</v>
          </cell>
          <cell r="D420">
            <v>5</v>
          </cell>
          <cell r="E420">
            <v>0</v>
          </cell>
          <cell r="F420">
            <v>5</v>
          </cell>
          <cell r="G420">
            <v>830.04465222212229</v>
          </cell>
          <cell r="H420">
            <v>0</v>
          </cell>
        </row>
        <row r="421">
          <cell r="A421" t="str">
            <v>047092</v>
          </cell>
          <cell r="B421" t="str">
            <v>Swanton Local</v>
          </cell>
          <cell r="D421">
            <v>5</v>
          </cell>
          <cell r="E421">
            <v>0</v>
          </cell>
          <cell r="F421">
            <v>5</v>
          </cell>
          <cell r="G421">
            <v>830.04465222212229</v>
          </cell>
          <cell r="H421">
            <v>0</v>
          </cell>
        </row>
        <row r="422">
          <cell r="A422" t="str">
            <v>047191</v>
          </cell>
          <cell r="B422" t="str">
            <v>Kenston Local</v>
          </cell>
          <cell r="D422">
            <v>5</v>
          </cell>
          <cell r="E422">
            <v>0</v>
          </cell>
          <cell r="F422">
            <v>5</v>
          </cell>
          <cell r="G422">
            <v>830.04465222212229</v>
          </cell>
          <cell r="H422">
            <v>0</v>
          </cell>
        </row>
        <row r="423">
          <cell r="A423" t="str">
            <v>047258</v>
          </cell>
          <cell r="B423" t="str">
            <v>Cedar Cliff Local</v>
          </cell>
          <cell r="D423">
            <v>5</v>
          </cell>
          <cell r="E423">
            <v>0</v>
          </cell>
          <cell r="F423">
            <v>5</v>
          </cell>
          <cell r="G423">
            <v>830.04465222212229</v>
          </cell>
          <cell r="H423">
            <v>0</v>
          </cell>
        </row>
        <row r="424">
          <cell r="A424" t="str">
            <v>047415</v>
          </cell>
          <cell r="B424" t="str">
            <v>Arcadia Local</v>
          </cell>
          <cell r="D424">
            <v>5</v>
          </cell>
          <cell r="E424">
            <v>0</v>
          </cell>
          <cell r="F424">
            <v>5</v>
          </cell>
          <cell r="G424">
            <v>830.04465222212229</v>
          </cell>
          <cell r="H424">
            <v>0</v>
          </cell>
        </row>
        <row r="425">
          <cell r="A425" t="str">
            <v>047837</v>
          </cell>
          <cell r="B425" t="str">
            <v xml:space="preserve">Danville Local </v>
          </cell>
          <cell r="D425">
            <v>5</v>
          </cell>
          <cell r="E425">
            <v>0</v>
          </cell>
          <cell r="F425">
            <v>5</v>
          </cell>
          <cell r="G425">
            <v>830.04465222212229</v>
          </cell>
          <cell r="H425">
            <v>0</v>
          </cell>
        </row>
        <row r="426">
          <cell r="A426" t="str">
            <v>049379</v>
          </cell>
          <cell r="B426" t="str">
            <v>Ottawa-Glandorf Local</v>
          </cell>
          <cell r="D426">
            <v>5</v>
          </cell>
          <cell r="E426">
            <v>0</v>
          </cell>
          <cell r="F426">
            <v>5</v>
          </cell>
          <cell r="G426">
            <v>830.04465222212229</v>
          </cell>
          <cell r="H426">
            <v>0</v>
          </cell>
        </row>
        <row r="427">
          <cell r="A427" t="str">
            <v>049668</v>
          </cell>
          <cell r="B427" t="str">
            <v>Wheelersburg Local</v>
          </cell>
          <cell r="D427">
            <v>5</v>
          </cell>
          <cell r="E427">
            <v>0</v>
          </cell>
          <cell r="F427">
            <v>5</v>
          </cell>
          <cell r="G427">
            <v>830.04465222212229</v>
          </cell>
          <cell r="H427">
            <v>0</v>
          </cell>
        </row>
        <row r="428">
          <cell r="A428" t="str">
            <v>050187</v>
          </cell>
          <cell r="B428" t="str">
            <v>Lakeview Local</v>
          </cell>
          <cell r="D428">
            <v>5</v>
          </cell>
          <cell r="E428">
            <v>0</v>
          </cell>
          <cell r="F428">
            <v>5</v>
          </cell>
          <cell r="G428">
            <v>830.04465222212229</v>
          </cell>
          <cell r="H428">
            <v>0</v>
          </cell>
        </row>
        <row r="429">
          <cell r="A429" t="str">
            <v>050336</v>
          </cell>
          <cell r="B429" t="str">
            <v>North Union Local School District</v>
          </cell>
          <cell r="D429">
            <v>5</v>
          </cell>
          <cell r="E429">
            <v>0</v>
          </cell>
          <cell r="F429">
            <v>5</v>
          </cell>
          <cell r="G429">
            <v>830.04465222212229</v>
          </cell>
          <cell r="H429">
            <v>0</v>
          </cell>
        </row>
        <row r="430">
          <cell r="A430" t="str">
            <v>050591</v>
          </cell>
          <cell r="B430" t="str">
            <v>Triway Local</v>
          </cell>
          <cell r="D430">
            <v>5</v>
          </cell>
          <cell r="E430">
            <v>0</v>
          </cell>
          <cell r="F430">
            <v>5</v>
          </cell>
          <cell r="G430">
            <v>830.04465222212229</v>
          </cell>
          <cell r="H430">
            <v>0</v>
          </cell>
        </row>
        <row r="431">
          <cell r="A431" t="str">
            <v>133629</v>
          </cell>
          <cell r="B431" t="str">
            <v>Horizon Science Acad Cleveland</v>
          </cell>
          <cell r="D431">
            <v>5</v>
          </cell>
          <cell r="E431">
            <v>0</v>
          </cell>
          <cell r="F431">
            <v>5</v>
          </cell>
          <cell r="G431">
            <v>830.04465222212229</v>
          </cell>
          <cell r="H431">
            <v>0</v>
          </cell>
        </row>
        <row r="432">
          <cell r="A432" t="str">
            <v>000825</v>
          </cell>
          <cell r="B432" t="str">
            <v>Horizon Science Academy-Springfield</v>
          </cell>
          <cell r="D432">
            <v>4</v>
          </cell>
          <cell r="E432">
            <v>0</v>
          </cell>
          <cell r="F432">
            <v>4</v>
          </cell>
          <cell r="G432">
            <v>664.03572177769786</v>
          </cell>
          <cell r="H432">
            <v>0</v>
          </cell>
        </row>
        <row r="433">
          <cell r="A433" t="str">
            <v>019221</v>
          </cell>
          <cell r="B433" t="str">
            <v>Case Preparatory Academy</v>
          </cell>
          <cell r="D433">
            <v>4</v>
          </cell>
          <cell r="E433">
            <v>0</v>
          </cell>
          <cell r="F433">
            <v>4</v>
          </cell>
          <cell r="G433">
            <v>664.03572177769786</v>
          </cell>
          <cell r="H433">
            <v>0</v>
          </cell>
        </row>
        <row r="434">
          <cell r="A434" t="str">
            <v>043687</v>
          </cell>
          <cell r="B434" t="str">
            <v>Bucyrus City</v>
          </cell>
          <cell r="D434">
            <v>4</v>
          </cell>
          <cell r="E434">
            <v>0</v>
          </cell>
          <cell r="F434">
            <v>4</v>
          </cell>
          <cell r="G434">
            <v>664.03572177769786</v>
          </cell>
          <cell r="H434">
            <v>0</v>
          </cell>
        </row>
        <row r="435">
          <cell r="A435" t="str">
            <v>044305</v>
          </cell>
          <cell r="B435" t="str">
            <v>Maple Heights City</v>
          </cell>
          <cell r="D435">
            <v>4</v>
          </cell>
          <cell r="E435">
            <v>0</v>
          </cell>
          <cell r="F435">
            <v>4</v>
          </cell>
          <cell r="G435">
            <v>664.03572177769786</v>
          </cell>
          <cell r="H435">
            <v>0</v>
          </cell>
        </row>
        <row r="436">
          <cell r="A436" t="str">
            <v>044438</v>
          </cell>
          <cell r="B436" t="str">
            <v>Napoleon Area City</v>
          </cell>
          <cell r="D436">
            <v>4</v>
          </cell>
          <cell r="E436">
            <v>0</v>
          </cell>
          <cell r="F436">
            <v>4</v>
          </cell>
          <cell r="G436">
            <v>664.03572177769786</v>
          </cell>
          <cell r="H436">
            <v>0</v>
          </cell>
        </row>
        <row r="437">
          <cell r="A437" t="str">
            <v>045450</v>
          </cell>
          <cell r="B437" t="str">
            <v>Lisbon Exempted Village</v>
          </cell>
          <cell r="D437">
            <v>4</v>
          </cell>
          <cell r="E437">
            <v>0</v>
          </cell>
          <cell r="F437">
            <v>4</v>
          </cell>
          <cell r="G437">
            <v>664.03572177769786</v>
          </cell>
          <cell r="H437">
            <v>0</v>
          </cell>
        </row>
        <row r="438">
          <cell r="A438" t="str">
            <v>046268</v>
          </cell>
          <cell r="B438" t="str">
            <v>Northwestern Local</v>
          </cell>
          <cell r="D438">
            <v>4</v>
          </cell>
          <cell r="E438">
            <v>0</v>
          </cell>
          <cell r="F438">
            <v>4</v>
          </cell>
          <cell r="G438">
            <v>664.03572177769786</v>
          </cell>
          <cell r="H438">
            <v>0</v>
          </cell>
        </row>
        <row r="439">
          <cell r="A439" t="str">
            <v>046557</v>
          </cell>
          <cell r="B439" t="str">
            <v>Cuyahoga Heights Local</v>
          </cell>
          <cell r="D439">
            <v>4</v>
          </cell>
          <cell r="E439">
            <v>0</v>
          </cell>
          <cell r="F439">
            <v>4</v>
          </cell>
          <cell r="G439">
            <v>664.03572177769786</v>
          </cell>
          <cell r="H439">
            <v>0</v>
          </cell>
        </row>
        <row r="440">
          <cell r="A440" t="str">
            <v>046888</v>
          </cell>
          <cell r="B440" t="str">
            <v>Liberty Union-Thurston Local</v>
          </cell>
          <cell r="D440">
            <v>4</v>
          </cell>
          <cell r="E440">
            <v>0</v>
          </cell>
          <cell r="F440">
            <v>4</v>
          </cell>
          <cell r="G440">
            <v>664.03572177769786</v>
          </cell>
          <cell r="H440">
            <v>0</v>
          </cell>
        </row>
        <row r="441">
          <cell r="A441" t="str">
            <v>047597</v>
          </cell>
          <cell r="B441" t="str">
            <v>Patrick Henry Local</v>
          </cell>
          <cell r="D441">
            <v>4</v>
          </cell>
          <cell r="E441">
            <v>0</v>
          </cell>
          <cell r="F441">
            <v>4</v>
          </cell>
          <cell r="G441">
            <v>664.03572177769786</v>
          </cell>
          <cell r="H441">
            <v>0</v>
          </cell>
        </row>
        <row r="442">
          <cell r="A442" t="str">
            <v>047738</v>
          </cell>
          <cell r="B442" t="str">
            <v>South Central Local</v>
          </cell>
          <cell r="D442">
            <v>4</v>
          </cell>
          <cell r="E442">
            <v>0</v>
          </cell>
          <cell r="F442">
            <v>4</v>
          </cell>
          <cell r="G442">
            <v>664.03572177769786</v>
          </cell>
          <cell r="H442">
            <v>0</v>
          </cell>
        </row>
        <row r="443">
          <cell r="A443" t="str">
            <v>047951</v>
          </cell>
          <cell r="B443" t="str">
            <v>South Point Local</v>
          </cell>
          <cell r="D443">
            <v>4</v>
          </cell>
          <cell r="E443">
            <v>0</v>
          </cell>
          <cell r="F443">
            <v>4</v>
          </cell>
          <cell r="G443">
            <v>664.03572177769786</v>
          </cell>
          <cell r="H443">
            <v>0</v>
          </cell>
        </row>
        <row r="444">
          <cell r="A444" t="str">
            <v>048835</v>
          </cell>
          <cell r="B444" t="str">
            <v>East Muskingum Local</v>
          </cell>
          <cell r="D444">
            <v>4</v>
          </cell>
          <cell r="E444">
            <v>0</v>
          </cell>
          <cell r="F444">
            <v>4</v>
          </cell>
          <cell r="G444">
            <v>664.03572177769786</v>
          </cell>
          <cell r="H444">
            <v>0</v>
          </cell>
        </row>
        <row r="445">
          <cell r="A445" t="str">
            <v>049536</v>
          </cell>
          <cell r="B445" t="str">
            <v>Union-Scioto Local</v>
          </cell>
          <cell r="D445">
            <v>4</v>
          </cell>
          <cell r="E445">
            <v>0</v>
          </cell>
          <cell r="F445">
            <v>4</v>
          </cell>
          <cell r="G445">
            <v>664.03572177769786</v>
          </cell>
          <cell r="H445">
            <v>0</v>
          </cell>
        </row>
        <row r="446">
          <cell r="A446" t="str">
            <v>049577</v>
          </cell>
          <cell r="B446" t="str">
            <v>Woodmore Local</v>
          </cell>
          <cell r="D446">
            <v>4</v>
          </cell>
          <cell r="E446">
            <v>0</v>
          </cell>
          <cell r="F446">
            <v>4</v>
          </cell>
          <cell r="G446">
            <v>664.03572177769786</v>
          </cell>
          <cell r="H446">
            <v>0</v>
          </cell>
        </row>
        <row r="447">
          <cell r="A447" t="str">
            <v>049940</v>
          </cell>
          <cell r="B447" t="str">
            <v>Sandy Valley Local</v>
          </cell>
          <cell r="D447">
            <v>4</v>
          </cell>
          <cell r="E447">
            <v>0</v>
          </cell>
          <cell r="F447">
            <v>4</v>
          </cell>
          <cell r="G447">
            <v>664.03572177769786</v>
          </cell>
          <cell r="H447">
            <v>0</v>
          </cell>
        </row>
        <row r="448">
          <cell r="A448" t="str">
            <v>050302</v>
          </cell>
          <cell r="B448" t="str">
            <v>Tuscarawas Valley Local</v>
          </cell>
          <cell r="D448">
            <v>4</v>
          </cell>
          <cell r="E448">
            <v>0</v>
          </cell>
          <cell r="F448">
            <v>4</v>
          </cell>
          <cell r="G448">
            <v>664.03572177769786</v>
          </cell>
          <cell r="H448">
            <v>0</v>
          </cell>
        </row>
        <row r="449">
          <cell r="A449" t="str">
            <v>050369</v>
          </cell>
          <cell r="B449" t="str">
            <v>Lincolnview Local</v>
          </cell>
          <cell r="D449">
            <v>4</v>
          </cell>
          <cell r="E449">
            <v>0</v>
          </cell>
          <cell r="F449">
            <v>4</v>
          </cell>
          <cell r="G449">
            <v>664.03572177769786</v>
          </cell>
          <cell r="H449">
            <v>0</v>
          </cell>
        </row>
        <row r="450">
          <cell r="A450" t="str">
            <v>050575</v>
          </cell>
          <cell r="B450" t="str">
            <v>Northwestern Local</v>
          </cell>
          <cell r="D450">
            <v>4</v>
          </cell>
          <cell r="E450">
            <v>0</v>
          </cell>
          <cell r="F450">
            <v>4</v>
          </cell>
          <cell r="G450">
            <v>664.03572177769786</v>
          </cell>
          <cell r="H450">
            <v>0</v>
          </cell>
        </row>
        <row r="451">
          <cell r="A451" t="str">
            <v>050724</v>
          </cell>
          <cell r="B451" t="str">
            <v>Otsego Local</v>
          </cell>
          <cell r="D451">
            <v>4</v>
          </cell>
          <cell r="E451">
            <v>0</v>
          </cell>
          <cell r="F451">
            <v>4</v>
          </cell>
          <cell r="G451">
            <v>664.03572177769786</v>
          </cell>
          <cell r="H451">
            <v>0</v>
          </cell>
        </row>
        <row r="452">
          <cell r="A452" t="str">
            <v>133330</v>
          </cell>
          <cell r="B452" t="str">
            <v>T.C.P. World Academy</v>
          </cell>
          <cell r="D452">
            <v>4</v>
          </cell>
          <cell r="E452">
            <v>0</v>
          </cell>
          <cell r="F452">
            <v>4</v>
          </cell>
          <cell r="G452">
            <v>664.03572177769786</v>
          </cell>
          <cell r="H452">
            <v>0</v>
          </cell>
        </row>
        <row r="453">
          <cell r="A453" t="str">
            <v>000305</v>
          </cell>
          <cell r="B453" t="str">
            <v>Summit Academy Community School-Warren</v>
          </cell>
          <cell r="D453">
            <v>3</v>
          </cell>
          <cell r="E453">
            <v>0</v>
          </cell>
          <cell r="F453">
            <v>3</v>
          </cell>
          <cell r="G453">
            <v>498.02679133327342</v>
          </cell>
          <cell r="H453">
            <v>0</v>
          </cell>
        </row>
        <row r="454">
          <cell r="A454" t="str">
            <v>000320</v>
          </cell>
          <cell r="B454" t="str">
            <v>Constellation Schools: Lorain Community Middle</v>
          </cell>
          <cell r="D454">
            <v>3</v>
          </cell>
          <cell r="E454">
            <v>0</v>
          </cell>
          <cell r="F454">
            <v>3</v>
          </cell>
          <cell r="G454">
            <v>498.02679133327342</v>
          </cell>
          <cell r="H454">
            <v>0</v>
          </cell>
        </row>
        <row r="455">
          <cell r="A455" t="str">
            <v>000560</v>
          </cell>
          <cell r="B455" t="str">
            <v>Apex Academy</v>
          </cell>
          <cell r="D455">
            <v>3</v>
          </cell>
          <cell r="E455">
            <v>0</v>
          </cell>
          <cell r="F455">
            <v>3</v>
          </cell>
          <cell r="G455">
            <v>498.02679133327342</v>
          </cell>
          <cell r="H455">
            <v>0</v>
          </cell>
        </row>
        <row r="456">
          <cell r="A456" t="str">
            <v>000577</v>
          </cell>
          <cell r="B456" t="str">
            <v xml:space="preserve">Emerson Academy </v>
          </cell>
          <cell r="D456">
            <v>3</v>
          </cell>
          <cell r="E456">
            <v>0</v>
          </cell>
          <cell r="F456">
            <v>3</v>
          </cell>
          <cell r="G456">
            <v>498.02679133327342</v>
          </cell>
          <cell r="H456">
            <v>0</v>
          </cell>
        </row>
        <row r="457">
          <cell r="A457" t="str">
            <v>000664</v>
          </cell>
          <cell r="B457" t="str">
            <v>Capital City Career Prep High School</v>
          </cell>
          <cell r="D457">
            <v>3</v>
          </cell>
          <cell r="E457">
            <v>0</v>
          </cell>
          <cell r="F457">
            <v>3</v>
          </cell>
          <cell r="G457">
            <v>498.02679133327342</v>
          </cell>
          <cell r="H457">
            <v>0</v>
          </cell>
        </row>
        <row r="458">
          <cell r="A458" t="str">
            <v>008281</v>
          </cell>
          <cell r="B458" t="str">
            <v>South Scioto Academy</v>
          </cell>
          <cell r="D458">
            <v>3</v>
          </cell>
          <cell r="E458">
            <v>0</v>
          </cell>
          <cell r="F458">
            <v>3</v>
          </cell>
          <cell r="G458">
            <v>498.02679133327342</v>
          </cell>
          <cell r="H458">
            <v>0</v>
          </cell>
        </row>
        <row r="459">
          <cell r="A459" t="str">
            <v>012867</v>
          </cell>
          <cell r="B459" t="str">
            <v>Townsend North Community School</v>
          </cell>
          <cell r="D459">
            <v>3</v>
          </cell>
          <cell r="E459">
            <v>0</v>
          </cell>
          <cell r="F459">
            <v>3</v>
          </cell>
          <cell r="G459">
            <v>498.02679133327342</v>
          </cell>
          <cell r="H459">
            <v>0</v>
          </cell>
        </row>
        <row r="460">
          <cell r="A460" t="str">
            <v>012951</v>
          </cell>
          <cell r="B460" t="str">
            <v>Columbus Collegiate Academy - West</v>
          </cell>
          <cell r="D460">
            <v>3</v>
          </cell>
          <cell r="E460">
            <v>0</v>
          </cell>
          <cell r="F460">
            <v>3</v>
          </cell>
          <cell r="G460">
            <v>498.02679133327342</v>
          </cell>
          <cell r="H460">
            <v>0</v>
          </cell>
        </row>
        <row r="461">
          <cell r="A461" t="str">
            <v>019201</v>
          </cell>
          <cell r="B461" t="str">
            <v>Franklinton Prep High School</v>
          </cell>
          <cell r="D461">
            <v>3</v>
          </cell>
          <cell r="E461">
            <v>0</v>
          </cell>
          <cell r="F461">
            <v>3</v>
          </cell>
          <cell r="G461">
            <v>498.02679133327342</v>
          </cell>
          <cell r="H461">
            <v>0</v>
          </cell>
        </row>
        <row r="462">
          <cell r="A462" t="str">
            <v>044941</v>
          </cell>
          <cell r="B462" t="str">
            <v>Urbana City</v>
          </cell>
          <cell r="D462">
            <v>3</v>
          </cell>
          <cell r="E462">
            <v>0</v>
          </cell>
          <cell r="F462">
            <v>3</v>
          </cell>
          <cell r="G462">
            <v>498.02679133327342</v>
          </cell>
          <cell r="H462">
            <v>0</v>
          </cell>
          <cell r="I462" t="str">
            <v>no</v>
          </cell>
        </row>
        <row r="463">
          <cell r="A463" t="str">
            <v>044982</v>
          </cell>
          <cell r="B463" t="str">
            <v>Wapakoneta City</v>
          </cell>
          <cell r="D463">
            <v>3</v>
          </cell>
          <cell r="E463">
            <v>0</v>
          </cell>
          <cell r="F463">
            <v>3</v>
          </cell>
          <cell r="G463">
            <v>498.02679133327342</v>
          </cell>
          <cell r="H463">
            <v>0</v>
          </cell>
          <cell r="I463" t="str">
            <v>no</v>
          </cell>
        </row>
        <row r="464">
          <cell r="A464" t="str">
            <v>045633</v>
          </cell>
          <cell r="B464" t="str">
            <v>Versailles Exempted Village</v>
          </cell>
          <cell r="D464">
            <v>3</v>
          </cell>
          <cell r="E464">
            <v>0</v>
          </cell>
          <cell r="F464">
            <v>3</v>
          </cell>
          <cell r="G464">
            <v>498.02679133327342</v>
          </cell>
          <cell r="H464">
            <v>0</v>
          </cell>
          <cell r="I464" t="str">
            <v>no</v>
          </cell>
        </row>
        <row r="465">
          <cell r="A465" t="str">
            <v>045955</v>
          </cell>
          <cell r="B465" t="str">
            <v>New Bremen Local</v>
          </cell>
          <cell r="D465">
            <v>3</v>
          </cell>
          <cell r="E465">
            <v>0</v>
          </cell>
          <cell r="F465">
            <v>3</v>
          </cell>
          <cell r="G465">
            <v>498.02679133327342</v>
          </cell>
          <cell r="H465">
            <v>0</v>
          </cell>
          <cell r="I465" t="str">
            <v>no</v>
          </cell>
        </row>
        <row r="466">
          <cell r="A466" t="str">
            <v>046193</v>
          </cell>
          <cell r="B466" t="str">
            <v>Graham Local</v>
          </cell>
          <cell r="D466">
            <v>3</v>
          </cell>
          <cell r="E466">
            <v>0</v>
          </cell>
          <cell r="F466">
            <v>3</v>
          </cell>
          <cell r="G466">
            <v>498.02679133327342</v>
          </cell>
          <cell r="H466">
            <v>0</v>
          </cell>
          <cell r="I466" t="str">
            <v>no</v>
          </cell>
        </row>
        <row r="467">
          <cell r="A467" t="str">
            <v>046318</v>
          </cell>
          <cell r="B467" t="str">
            <v>Bethel-Tate Local</v>
          </cell>
          <cell r="D467">
            <v>3</v>
          </cell>
          <cell r="E467">
            <v>0</v>
          </cell>
          <cell r="F467">
            <v>3</v>
          </cell>
          <cell r="G467">
            <v>498.02679133327342</v>
          </cell>
          <cell r="H467">
            <v>0</v>
          </cell>
          <cell r="I467" t="str">
            <v>no</v>
          </cell>
        </row>
        <row r="468">
          <cell r="A468" t="str">
            <v>046391</v>
          </cell>
          <cell r="B468" t="str">
            <v>Clinton-Massie Local</v>
          </cell>
          <cell r="D468">
            <v>3</v>
          </cell>
          <cell r="E468">
            <v>0</v>
          </cell>
          <cell r="F468">
            <v>3</v>
          </cell>
          <cell r="G468">
            <v>498.02679133327342</v>
          </cell>
          <cell r="H468">
            <v>0</v>
          </cell>
          <cell r="I468" t="str">
            <v>no</v>
          </cell>
        </row>
        <row r="469">
          <cell r="A469" t="str">
            <v>047167</v>
          </cell>
          <cell r="B469" t="str">
            <v>Berkshire Local</v>
          </cell>
          <cell r="D469">
            <v>3</v>
          </cell>
          <cell r="E469">
            <v>0</v>
          </cell>
          <cell r="F469">
            <v>3</v>
          </cell>
          <cell r="G469">
            <v>498.02679133327342</v>
          </cell>
          <cell r="H469">
            <v>0</v>
          </cell>
          <cell r="I469" t="str">
            <v>no</v>
          </cell>
        </row>
        <row r="470">
          <cell r="A470" t="str">
            <v>047399</v>
          </cell>
          <cell r="B470" t="str">
            <v xml:space="preserve">Three Rivers Local </v>
          </cell>
          <cell r="D470">
            <v>3</v>
          </cell>
          <cell r="E470">
            <v>0</v>
          </cell>
          <cell r="F470">
            <v>3</v>
          </cell>
          <cell r="G470">
            <v>498.02679133327342</v>
          </cell>
          <cell r="H470">
            <v>0</v>
          </cell>
          <cell r="I470" t="str">
            <v>no</v>
          </cell>
        </row>
        <row r="471">
          <cell r="A471" t="str">
            <v>047514</v>
          </cell>
          <cell r="B471" t="str">
            <v>Riverdale Local</v>
          </cell>
          <cell r="D471">
            <v>3</v>
          </cell>
          <cell r="E471">
            <v>0</v>
          </cell>
          <cell r="F471">
            <v>3</v>
          </cell>
          <cell r="G471">
            <v>498.02679133327342</v>
          </cell>
          <cell r="H471">
            <v>0</v>
          </cell>
          <cell r="I471" t="str">
            <v>no</v>
          </cell>
        </row>
        <row r="472">
          <cell r="A472" t="str">
            <v>047571</v>
          </cell>
          <cell r="B472" t="str">
            <v>Holgate Local</v>
          </cell>
          <cell r="D472">
            <v>3</v>
          </cell>
          <cell r="E472">
            <v>0</v>
          </cell>
          <cell r="F472">
            <v>3</v>
          </cell>
          <cell r="G472">
            <v>498.02679133327342</v>
          </cell>
          <cell r="H472">
            <v>0</v>
          </cell>
          <cell r="I472" t="str">
            <v>no</v>
          </cell>
        </row>
        <row r="473">
          <cell r="A473" t="str">
            <v>048090</v>
          </cell>
          <cell r="B473" t="str">
            <v>Riverside Local</v>
          </cell>
          <cell r="D473">
            <v>3</v>
          </cell>
          <cell r="E473">
            <v>0</v>
          </cell>
          <cell r="F473">
            <v>3</v>
          </cell>
          <cell r="G473">
            <v>498.02679133327342</v>
          </cell>
          <cell r="H473">
            <v>0</v>
          </cell>
          <cell r="I473" t="str">
            <v>no</v>
          </cell>
        </row>
        <row r="474">
          <cell r="A474" t="str">
            <v>048462</v>
          </cell>
          <cell r="B474" t="str">
            <v>Black River Local</v>
          </cell>
          <cell r="D474">
            <v>3</v>
          </cell>
          <cell r="E474">
            <v>0</v>
          </cell>
          <cell r="F474">
            <v>3</v>
          </cell>
          <cell r="G474">
            <v>498.02679133327342</v>
          </cell>
          <cell r="H474">
            <v>0</v>
          </cell>
          <cell r="I474" t="str">
            <v>no</v>
          </cell>
        </row>
        <row r="475">
          <cell r="A475" t="str">
            <v>048553</v>
          </cell>
          <cell r="B475" t="str">
            <v>Marion Local</v>
          </cell>
          <cell r="D475">
            <v>3</v>
          </cell>
          <cell r="E475">
            <v>0</v>
          </cell>
          <cell r="F475">
            <v>3</v>
          </cell>
          <cell r="G475">
            <v>498.02679133327342</v>
          </cell>
          <cell r="H475">
            <v>0</v>
          </cell>
          <cell r="I475" t="str">
            <v>no</v>
          </cell>
        </row>
        <row r="476">
          <cell r="A476" t="str">
            <v>048595</v>
          </cell>
          <cell r="B476" t="str">
            <v>Fort Recovery Local</v>
          </cell>
          <cell r="D476">
            <v>3</v>
          </cell>
          <cell r="E476">
            <v>0</v>
          </cell>
          <cell r="F476">
            <v>3</v>
          </cell>
          <cell r="G476">
            <v>498.02679133327342</v>
          </cell>
          <cell r="H476">
            <v>0</v>
          </cell>
          <cell r="I476" t="str">
            <v>no</v>
          </cell>
        </row>
        <row r="477">
          <cell r="A477" t="str">
            <v>048991</v>
          </cell>
          <cell r="B477" t="str">
            <v>Antwerp Local</v>
          </cell>
          <cell r="D477">
            <v>3</v>
          </cell>
          <cell r="E477">
            <v>0</v>
          </cell>
          <cell r="F477">
            <v>3</v>
          </cell>
          <cell r="G477">
            <v>498.02679133327342</v>
          </cell>
          <cell r="H477">
            <v>0</v>
          </cell>
          <cell r="I477" t="str">
            <v>no</v>
          </cell>
        </row>
        <row r="478">
          <cell r="A478" t="str">
            <v>049205</v>
          </cell>
          <cell r="B478" t="str">
            <v>James A Garfield Local</v>
          </cell>
          <cell r="D478">
            <v>3</v>
          </cell>
          <cell r="E478">
            <v>0</v>
          </cell>
          <cell r="F478">
            <v>3</v>
          </cell>
          <cell r="G478">
            <v>498.02679133327342</v>
          </cell>
          <cell r="H478">
            <v>0</v>
          </cell>
          <cell r="I478" t="str">
            <v>no</v>
          </cell>
        </row>
        <row r="479">
          <cell r="A479" t="str">
            <v>049296</v>
          </cell>
          <cell r="B479" t="str">
            <v>Twin Valley Community Local</v>
          </cell>
          <cell r="D479">
            <v>3</v>
          </cell>
          <cell r="E479">
            <v>0</v>
          </cell>
          <cell r="F479">
            <v>3</v>
          </cell>
          <cell r="G479">
            <v>498.02679133327342</v>
          </cell>
          <cell r="H479">
            <v>0</v>
          </cell>
          <cell r="I479" t="str">
            <v>no</v>
          </cell>
        </row>
        <row r="480">
          <cell r="A480" t="str">
            <v>049452</v>
          </cell>
          <cell r="B480" t="str">
            <v>Madison Local</v>
          </cell>
          <cell r="D480">
            <v>3</v>
          </cell>
          <cell r="E480">
            <v>0</v>
          </cell>
          <cell r="F480">
            <v>3</v>
          </cell>
          <cell r="G480">
            <v>498.02679133327342</v>
          </cell>
          <cell r="H480">
            <v>0</v>
          </cell>
          <cell r="I480" t="str">
            <v>no</v>
          </cell>
        </row>
        <row r="481">
          <cell r="A481" t="str">
            <v>049841</v>
          </cell>
          <cell r="B481" t="str">
            <v>Fairless Local</v>
          </cell>
          <cell r="D481">
            <v>3</v>
          </cell>
          <cell r="E481">
            <v>0</v>
          </cell>
          <cell r="F481">
            <v>3</v>
          </cell>
          <cell r="G481">
            <v>498.02679133327342</v>
          </cell>
          <cell r="H481">
            <v>0</v>
          </cell>
          <cell r="I481" t="str">
            <v>no</v>
          </cell>
        </row>
        <row r="482">
          <cell r="A482" t="str">
            <v>049908</v>
          </cell>
          <cell r="B482" t="str">
            <v>Northwest Local</v>
          </cell>
          <cell r="D482">
            <v>3</v>
          </cell>
          <cell r="E482">
            <v>0</v>
          </cell>
          <cell r="F482">
            <v>3</v>
          </cell>
          <cell r="G482">
            <v>498.02679133327342</v>
          </cell>
          <cell r="H482">
            <v>0</v>
          </cell>
          <cell r="I482" t="str">
            <v>no</v>
          </cell>
        </row>
        <row r="483">
          <cell r="A483" t="str">
            <v>050351</v>
          </cell>
          <cell r="B483" t="str">
            <v>Crestview Local</v>
          </cell>
          <cell r="D483">
            <v>3</v>
          </cell>
          <cell r="E483">
            <v>0</v>
          </cell>
          <cell r="F483">
            <v>3</v>
          </cell>
          <cell r="G483">
            <v>498.02679133327342</v>
          </cell>
          <cell r="H483">
            <v>0</v>
          </cell>
          <cell r="I483" t="str">
            <v>no</v>
          </cell>
        </row>
        <row r="484">
          <cell r="A484" t="str">
            <v>050419</v>
          </cell>
          <cell r="B484" t="str">
            <v>Carlisle Local</v>
          </cell>
          <cell r="D484">
            <v>3</v>
          </cell>
          <cell r="E484">
            <v>0</v>
          </cell>
          <cell r="F484">
            <v>3</v>
          </cell>
          <cell r="G484">
            <v>498.02679133327342</v>
          </cell>
          <cell r="H484">
            <v>0</v>
          </cell>
          <cell r="I484" t="str">
            <v>no</v>
          </cell>
        </row>
        <row r="485">
          <cell r="A485" t="str">
            <v>133348</v>
          </cell>
          <cell r="B485" t="str">
            <v>Richard Allen Preparatory</v>
          </cell>
          <cell r="D485">
            <v>3</v>
          </cell>
          <cell r="E485">
            <v>0</v>
          </cell>
          <cell r="F485">
            <v>3</v>
          </cell>
          <cell r="G485">
            <v>498.02679133327342</v>
          </cell>
          <cell r="H485">
            <v>0</v>
          </cell>
          <cell r="I485" t="str">
            <v>no</v>
          </cell>
        </row>
        <row r="486">
          <cell r="A486" t="str">
            <v>134072</v>
          </cell>
          <cell r="B486" t="str">
            <v>Youngstown Community School</v>
          </cell>
          <cell r="D486">
            <v>3</v>
          </cell>
          <cell r="E486">
            <v>0</v>
          </cell>
          <cell r="F486">
            <v>3</v>
          </cell>
          <cell r="G486">
            <v>498.02679133327342</v>
          </cell>
          <cell r="H486">
            <v>0</v>
          </cell>
          <cell r="I486" t="str">
            <v>no</v>
          </cell>
        </row>
        <row r="487">
          <cell r="A487" t="str">
            <v>142919</v>
          </cell>
          <cell r="B487" t="str">
            <v>Black River Career Prep High School</v>
          </cell>
          <cell r="D487">
            <v>3</v>
          </cell>
          <cell r="E487">
            <v>0</v>
          </cell>
          <cell r="F487">
            <v>3</v>
          </cell>
          <cell r="G487">
            <v>498.02679133327342</v>
          </cell>
          <cell r="H487">
            <v>0</v>
          </cell>
          <cell r="I487" t="str">
            <v>no</v>
          </cell>
        </row>
        <row r="488">
          <cell r="A488" t="str">
            <v>000139</v>
          </cell>
          <cell r="B488" t="str">
            <v>Alliance Academy of Cincinnati</v>
          </cell>
          <cell r="C488" t="str">
            <v>CS</v>
          </cell>
          <cell r="D488">
            <v>2</v>
          </cell>
          <cell r="E488">
            <v>0</v>
          </cell>
          <cell r="F488">
            <v>2</v>
          </cell>
          <cell r="G488">
            <v>332.01786088884893</v>
          </cell>
          <cell r="H488">
            <v>0</v>
          </cell>
          <cell r="I488" t="str">
            <v>no</v>
          </cell>
        </row>
        <row r="489">
          <cell r="A489" t="str">
            <v>000311</v>
          </cell>
          <cell r="B489" t="str">
            <v>Bridges Community Academy dba Bridges Preparatory Academy</v>
          </cell>
          <cell r="D489">
            <v>2</v>
          </cell>
          <cell r="E489">
            <v>0</v>
          </cell>
          <cell r="F489">
            <v>2</v>
          </cell>
          <cell r="G489">
            <v>332.01786088884893</v>
          </cell>
          <cell r="H489">
            <v>0</v>
          </cell>
          <cell r="I489" t="str">
            <v>no</v>
          </cell>
        </row>
        <row r="490">
          <cell r="A490" t="str">
            <v>000417</v>
          </cell>
          <cell r="B490" t="str">
            <v>Buckeye On-Line School for Success</v>
          </cell>
          <cell r="D490">
            <v>2</v>
          </cell>
          <cell r="E490">
            <v>0</v>
          </cell>
          <cell r="F490">
            <v>2</v>
          </cell>
          <cell r="G490">
            <v>332.01786088884893</v>
          </cell>
          <cell r="H490">
            <v>0</v>
          </cell>
          <cell r="I490" t="str">
            <v>no</v>
          </cell>
        </row>
        <row r="491">
          <cell r="A491" t="str">
            <v>000527</v>
          </cell>
          <cell r="B491" t="str">
            <v>Cleveland Academy for Scholarship Technology and Leadership</v>
          </cell>
          <cell r="D491">
            <v>2</v>
          </cell>
          <cell r="E491">
            <v>0</v>
          </cell>
          <cell r="F491">
            <v>2</v>
          </cell>
          <cell r="G491">
            <v>332.01786088884893</v>
          </cell>
          <cell r="H491">
            <v>0</v>
          </cell>
          <cell r="I491" t="str">
            <v>no</v>
          </cell>
        </row>
        <row r="492">
          <cell r="A492" t="str">
            <v>000629</v>
          </cell>
          <cell r="B492" t="str">
            <v>Summit Academy Community School - Painesville</v>
          </cell>
          <cell r="D492">
            <v>2</v>
          </cell>
          <cell r="E492">
            <v>0</v>
          </cell>
          <cell r="F492">
            <v>2</v>
          </cell>
          <cell r="G492">
            <v>332.01786088884893</v>
          </cell>
          <cell r="H492">
            <v>0</v>
          </cell>
          <cell r="I492" t="str">
            <v>no</v>
          </cell>
        </row>
        <row r="493">
          <cell r="A493" t="str">
            <v>009283</v>
          </cell>
          <cell r="B493" t="str">
            <v>Dayton Early College Academy, Inc</v>
          </cell>
          <cell r="D493">
            <v>2</v>
          </cell>
          <cell r="E493">
            <v>0</v>
          </cell>
          <cell r="F493">
            <v>2</v>
          </cell>
          <cell r="G493">
            <v>332.01786088884893</v>
          </cell>
          <cell r="H493">
            <v>0</v>
          </cell>
          <cell r="I493" t="str">
            <v>no</v>
          </cell>
        </row>
        <row r="494">
          <cell r="A494" t="str">
            <v>012060</v>
          </cell>
          <cell r="B494" t="str">
            <v>Akros Middle School</v>
          </cell>
          <cell r="D494">
            <v>2</v>
          </cell>
          <cell r="E494">
            <v>0</v>
          </cell>
          <cell r="F494">
            <v>2</v>
          </cell>
          <cell r="G494">
            <v>332.01786088884893</v>
          </cell>
          <cell r="H494">
            <v>0</v>
          </cell>
          <cell r="I494" t="str">
            <v>no</v>
          </cell>
        </row>
        <row r="495">
          <cell r="A495" t="str">
            <v>013255</v>
          </cell>
          <cell r="B495" t="str">
            <v>Canton College Preparatory School</v>
          </cell>
          <cell r="D495">
            <v>2</v>
          </cell>
          <cell r="E495">
            <v>0</v>
          </cell>
          <cell r="F495">
            <v>2</v>
          </cell>
          <cell r="G495">
            <v>332.01786088884893</v>
          </cell>
          <cell r="H495">
            <v>0</v>
          </cell>
          <cell r="I495" t="str">
            <v>no</v>
          </cell>
        </row>
        <row r="496">
          <cell r="A496" t="str">
            <v>015712</v>
          </cell>
          <cell r="B496" t="str">
            <v>Euclid Preparatory School</v>
          </cell>
          <cell r="D496">
            <v>2</v>
          </cell>
          <cell r="E496">
            <v>0</v>
          </cell>
          <cell r="F496">
            <v>2</v>
          </cell>
          <cell r="G496">
            <v>332.01786088884893</v>
          </cell>
          <cell r="H496">
            <v>0</v>
          </cell>
          <cell r="I496" t="str">
            <v>no</v>
          </cell>
        </row>
        <row r="497">
          <cell r="A497" t="str">
            <v>019152</v>
          </cell>
          <cell r="B497" t="str">
            <v>Buckeye Community School</v>
          </cell>
          <cell r="D497">
            <v>2</v>
          </cell>
          <cell r="E497">
            <v>0</v>
          </cell>
          <cell r="F497">
            <v>2</v>
          </cell>
          <cell r="G497">
            <v>332.01786088884893</v>
          </cell>
          <cell r="H497">
            <v>0</v>
          </cell>
          <cell r="I497" t="str">
            <v>no</v>
          </cell>
        </row>
        <row r="498">
          <cell r="A498" t="str">
            <v>043760</v>
          </cell>
          <cell r="B498" t="str">
            <v>Circleville City</v>
          </cell>
          <cell r="D498">
            <v>2</v>
          </cell>
          <cell r="E498">
            <v>0</v>
          </cell>
          <cell r="F498">
            <v>2</v>
          </cell>
          <cell r="G498">
            <v>332.01786088884893</v>
          </cell>
          <cell r="H498">
            <v>0</v>
          </cell>
          <cell r="I498" t="str">
            <v>no</v>
          </cell>
        </row>
        <row r="499">
          <cell r="A499" t="str">
            <v>044032</v>
          </cell>
          <cell r="B499" t="str">
            <v xml:space="preserve">Gallipolis City </v>
          </cell>
          <cell r="D499">
            <v>2</v>
          </cell>
          <cell r="E499">
            <v>0</v>
          </cell>
          <cell r="F499">
            <v>2</v>
          </cell>
          <cell r="G499">
            <v>332.01786088884893</v>
          </cell>
          <cell r="H499">
            <v>0</v>
          </cell>
          <cell r="I499" t="str">
            <v>no</v>
          </cell>
        </row>
        <row r="500">
          <cell r="A500" t="str">
            <v>044131</v>
          </cell>
          <cell r="B500" t="str">
            <v>Huron City Schools</v>
          </cell>
          <cell r="D500">
            <v>2</v>
          </cell>
          <cell r="E500">
            <v>0</v>
          </cell>
          <cell r="F500">
            <v>2</v>
          </cell>
          <cell r="G500">
            <v>332.01786088884893</v>
          </cell>
          <cell r="H500">
            <v>0</v>
          </cell>
          <cell r="I500" t="str">
            <v>no</v>
          </cell>
        </row>
        <row r="501">
          <cell r="A501" t="str">
            <v>045302</v>
          </cell>
          <cell r="B501" t="str">
            <v>Clyde-Green Springs Exempted Village</v>
          </cell>
          <cell r="D501">
            <v>2</v>
          </cell>
          <cell r="E501">
            <v>0</v>
          </cell>
          <cell r="F501">
            <v>2</v>
          </cell>
          <cell r="G501">
            <v>332.01786088884893</v>
          </cell>
          <cell r="H501">
            <v>0</v>
          </cell>
          <cell r="I501" t="str">
            <v>no</v>
          </cell>
        </row>
        <row r="502">
          <cell r="A502" t="str">
            <v>045344</v>
          </cell>
          <cell r="B502" t="str">
            <v>Crestline Exempted Village</v>
          </cell>
          <cell r="D502">
            <v>2</v>
          </cell>
          <cell r="E502">
            <v>0</v>
          </cell>
          <cell r="F502">
            <v>2</v>
          </cell>
          <cell r="G502">
            <v>332.01786088884893</v>
          </cell>
          <cell r="H502">
            <v>0</v>
          </cell>
          <cell r="I502" t="str">
            <v>no</v>
          </cell>
        </row>
        <row r="503">
          <cell r="A503" t="str">
            <v>045468</v>
          </cell>
          <cell r="B503" t="str">
            <v>Loudonville-Perrysville Exempted Village</v>
          </cell>
          <cell r="D503">
            <v>2</v>
          </cell>
          <cell r="E503">
            <v>0</v>
          </cell>
          <cell r="F503">
            <v>2</v>
          </cell>
          <cell r="G503">
            <v>332.01786088884893</v>
          </cell>
          <cell r="H503">
            <v>0</v>
          </cell>
          <cell r="I503" t="str">
            <v>no</v>
          </cell>
        </row>
        <row r="504">
          <cell r="A504" t="str">
            <v>045534</v>
          </cell>
          <cell r="B504" t="str">
            <v>Mount Gilead Exempted Village</v>
          </cell>
          <cell r="D504">
            <v>2</v>
          </cell>
          <cell r="E504">
            <v>0</v>
          </cell>
          <cell r="F504">
            <v>2</v>
          </cell>
          <cell r="G504">
            <v>332.01786088884893</v>
          </cell>
          <cell r="H504">
            <v>0</v>
          </cell>
          <cell r="I504" t="str">
            <v>no</v>
          </cell>
        </row>
        <row r="505">
          <cell r="A505" t="str">
            <v>045765</v>
          </cell>
          <cell r="B505" t="str">
            <v>Bath Local</v>
          </cell>
          <cell r="D505">
            <v>2</v>
          </cell>
          <cell r="E505">
            <v>0</v>
          </cell>
          <cell r="F505">
            <v>2</v>
          </cell>
          <cell r="G505">
            <v>332.01786088884893</v>
          </cell>
          <cell r="H505">
            <v>0</v>
          </cell>
          <cell r="I505" t="str">
            <v>no</v>
          </cell>
        </row>
        <row r="506">
          <cell r="A506" t="str">
            <v>046458</v>
          </cell>
          <cell r="B506" t="str">
            <v>United Local</v>
          </cell>
          <cell r="D506">
            <v>2</v>
          </cell>
          <cell r="E506">
            <v>0</v>
          </cell>
          <cell r="F506">
            <v>2</v>
          </cell>
          <cell r="G506">
            <v>332.01786088884893</v>
          </cell>
          <cell r="H506">
            <v>0</v>
          </cell>
          <cell r="I506" t="str">
            <v>no</v>
          </cell>
        </row>
        <row r="507">
          <cell r="A507" t="str">
            <v>046649</v>
          </cell>
          <cell r="B507" t="str">
            <v>Franklin Monroe Local</v>
          </cell>
          <cell r="D507">
            <v>2</v>
          </cell>
          <cell r="E507">
            <v>0</v>
          </cell>
          <cell r="F507">
            <v>2</v>
          </cell>
          <cell r="G507">
            <v>332.01786088884893</v>
          </cell>
          <cell r="H507">
            <v>0</v>
          </cell>
          <cell r="I507" t="str">
            <v>no</v>
          </cell>
        </row>
        <row r="508">
          <cell r="A508" t="str">
            <v>046714</v>
          </cell>
          <cell r="B508" t="str">
            <v xml:space="preserve">Central Local </v>
          </cell>
          <cell r="D508">
            <v>2</v>
          </cell>
          <cell r="E508">
            <v>0</v>
          </cell>
          <cell r="F508">
            <v>2</v>
          </cell>
          <cell r="G508">
            <v>332.01786088884893</v>
          </cell>
          <cell r="H508">
            <v>0</v>
          </cell>
          <cell r="I508" t="str">
            <v>no</v>
          </cell>
        </row>
        <row r="509">
          <cell r="A509" t="str">
            <v>047720</v>
          </cell>
          <cell r="B509" t="str">
            <v>New London Local</v>
          </cell>
          <cell r="D509">
            <v>2</v>
          </cell>
          <cell r="E509">
            <v>0</v>
          </cell>
          <cell r="F509">
            <v>2</v>
          </cell>
          <cell r="G509">
            <v>332.01786088884893</v>
          </cell>
          <cell r="H509">
            <v>0</v>
          </cell>
          <cell r="I509" t="str">
            <v>no</v>
          </cell>
        </row>
        <row r="510">
          <cell r="A510" t="str">
            <v>047878</v>
          </cell>
          <cell r="B510" t="str">
            <v>Kirtland Local</v>
          </cell>
          <cell r="D510">
            <v>2</v>
          </cell>
          <cell r="E510">
            <v>0</v>
          </cell>
          <cell r="F510">
            <v>2</v>
          </cell>
          <cell r="G510">
            <v>332.01786088884893</v>
          </cell>
          <cell r="H510">
            <v>0</v>
          </cell>
          <cell r="I510" t="str">
            <v>no</v>
          </cell>
        </row>
        <row r="511">
          <cell r="A511" t="str">
            <v>048074</v>
          </cell>
          <cell r="B511" t="str">
            <v>Benjamin Logan Local</v>
          </cell>
          <cell r="D511">
            <v>2</v>
          </cell>
          <cell r="E511">
            <v>0</v>
          </cell>
          <cell r="F511">
            <v>2</v>
          </cell>
          <cell r="G511">
            <v>332.01786088884893</v>
          </cell>
          <cell r="H511">
            <v>0</v>
          </cell>
          <cell r="I511" t="str">
            <v>no</v>
          </cell>
        </row>
        <row r="512">
          <cell r="A512" t="str">
            <v>048355</v>
          </cell>
          <cell r="B512" t="str">
            <v>Sebring Local</v>
          </cell>
          <cell r="D512">
            <v>2</v>
          </cell>
          <cell r="E512">
            <v>0</v>
          </cell>
          <cell r="F512">
            <v>2</v>
          </cell>
          <cell r="G512">
            <v>332.01786088884893</v>
          </cell>
          <cell r="H512">
            <v>0</v>
          </cell>
          <cell r="I512" t="str">
            <v>no</v>
          </cell>
        </row>
        <row r="513">
          <cell r="A513" t="str">
            <v>048363</v>
          </cell>
          <cell r="B513" t="str">
            <v>South Range Local</v>
          </cell>
          <cell r="D513">
            <v>2</v>
          </cell>
          <cell r="E513">
            <v>0</v>
          </cell>
          <cell r="F513">
            <v>2</v>
          </cell>
          <cell r="G513">
            <v>332.01786088884893</v>
          </cell>
          <cell r="H513">
            <v>0</v>
          </cell>
          <cell r="I513" t="str">
            <v>no</v>
          </cell>
        </row>
        <row r="514">
          <cell r="A514" t="str">
            <v>048371</v>
          </cell>
          <cell r="B514" t="str">
            <v>Springfield Local</v>
          </cell>
          <cell r="D514">
            <v>2</v>
          </cell>
          <cell r="E514">
            <v>0</v>
          </cell>
          <cell r="F514">
            <v>2</v>
          </cell>
          <cell r="G514">
            <v>332.01786088884893</v>
          </cell>
          <cell r="H514">
            <v>0</v>
          </cell>
          <cell r="I514" t="str">
            <v>no</v>
          </cell>
        </row>
        <row r="515">
          <cell r="A515" t="str">
            <v>048652</v>
          </cell>
          <cell r="B515" t="str">
            <v>Switzerland of Ohio Local</v>
          </cell>
          <cell r="D515">
            <v>2</v>
          </cell>
          <cell r="E515">
            <v>0</v>
          </cell>
          <cell r="F515">
            <v>2</v>
          </cell>
          <cell r="G515">
            <v>332.01786088884893</v>
          </cell>
          <cell r="H515">
            <v>0</v>
          </cell>
          <cell r="I515" t="str">
            <v>no</v>
          </cell>
        </row>
        <row r="516">
          <cell r="A516" t="str">
            <v>048744</v>
          </cell>
          <cell r="B516" t="str">
            <v>Valley View Local</v>
          </cell>
          <cell r="D516">
            <v>2</v>
          </cell>
          <cell r="E516">
            <v>0</v>
          </cell>
          <cell r="F516">
            <v>2</v>
          </cell>
          <cell r="G516">
            <v>332.01786088884893</v>
          </cell>
          <cell r="H516">
            <v>0</v>
          </cell>
          <cell r="I516" t="str">
            <v>no</v>
          </cell>
        </row>
        <row r="517">
          <cell r="A517" t="str">
            <v>048793</v>
          </cell>
          <cell r="B517" t="str">
            <v>Cardington-Lincoln Local</v>
          </cell>
          <cell r="D517">
            <v>2</v>
          </cell>
          <cell r="E517">
            <v>0</v>
          </cell>
          <cell r="F517">
            <v>2</v>
          </cell>
          <cell r="G517">
            <v>332.01786088884893</v>
          </cell>
          <cell r="H517">
            <v>0</v>
          </cell>
          <cell r="I517" t="str">
            <v>no</v>
          </cell>
        </row>
        <row r="518">
          <cell r="A518" t="str">
            <v>048850</v>
          </cell>
          <cell r="B518" t="str">
            <v>Maysville Local</v>
          </cell>
          <cell r="D518">
            <v>2</v>
          </cell>
          <cell r="E518">
            <v>0</v>
          </cell>
          <cell r="F518">
            <v>2</v>
          </cell>
          <cell r="G518">
            <v>332.01786088884893</v>
          </cell>
          <cell r="H518">
            <v>0</v>
          </cell>
          <cell r="I518" t="str">
            <v>no</v>
          </cell>
        </row>
        <row r="519">
          <cell r="A519" t="str">
            <v>048884</v>
          </cell>
          <cell r="B519" t="str">
            <v>West Muskingum Local</v>
          </cell>
          <cell r="D519">
            <v>2</v>
          </cell>
          <cell r="E519">
            <v>0</v>
          </cell>
          <cell r="F519">
            <v>2</v>
          </cell>
          <cell r="G519">
            <v>332.01786088884893</v>
          </cell>
          <cell r="H519">
            <v>0</v>
          </cell>
          <cell r="I519" t="str">
            <v>no</v>
          </cell>
        </row>
        <row r="520">
          <cell r="A520" t="str">
            <v>048934</v>
          </cell>
          <cell r="B520" t="str">
            <v>Danbury Local</v>
          </cell>
          <cell r="D520">
            <v>2</v>
          </cell>
          <cell r="E520">
            <v>0</v>
          </cell>
          <cell r="F520">
            <v>2</v>
          </cell>
          <cell r="G520">
            <v>332.01786088884893</v>
          </cell>
          <cell r="H520">
            <v>0</v>
          </cell>
          <cell r="I520" t="str">
            <v>no</v>
          </cell>
        </row>
        <row r="521">
          <cell r="A521" t="str">
            <v>049080</v>
          </cell>
          <cell r="B521" t="str">
            <v>Logan Elm Local</v>
          </cell>
          <cell r="D521">
            <v>2</v>
          </cell>
          <cell r="E521">
            <v>0</v>
          </cell>
          <cell r="F521">
            <v>2</v>
          </cell>
          <cell r="G521">
            <v>332.01786088884893</v>
          </cell>
          <cell r="H521">
            <v>0</v>
          </cell>
          <cell r="I521" t="str">
            <v>no</v>
          </cell>
        </row>
        <row r="522">
          <cell r="A522" t="str">
            <v>049189</v>
          </cell>
          <cell r="B522" t="str">
            <v>Crestwood Local</v>
          </cell>
          <cell r="D522">
            <v>2</v>
          </cell>
          <cell r="E522">
            <v>0</v>
          </cell>
          <cell r="F522">
            <v>2</v>
          </cell>
          <cell r="G522">
            <v>332.01786088884893</v>
          </cell>
          <cell r="H522">
            <v>0</v>
          </cell>
          <cell r="I522" t="str">
            <v>no</v>
          </cell>
        </row>
        <row r="523">
          <cell r="A523" t="str">
            <v>049288</v>
          </cell>
          <cell r="B523" t="str">
            <v>Preble Shawnee Local</v>
          </cell>
          <cell r="D523">
            <v>2</v>
          </cell>
          <cell r="E523">
            <v>0</v>
          </cell>
          <cell r="F523">
            <v>2</v>
          </cell>
          <cell r="G523">
            <v>332.01786088884893</v>
          </cell>
          <cell r="H523">
            <v>0</v>
          </cell>
          <cell r="I523" t="str">
            <v>no</v>
          </cell>
        </row>
        <row r="524">
          <cell r="A524" t="str">
            <v>049569</v>
          </cell>
          <cell r="B524" t="str">
            <v>Lakota Local</v>
          </cell>
          <cell r="D524">
            <v>2</v>
          </cell>
          <cell r="E524">
            <v>0</v>
          </cell>
          <cell r="F524">
            <v>2</v>
          </cell>
          <cell r="G524">
            <v>332.01786088884893</v>
          </cell>
          <cell r="H524">
            <v>0</v>
          </cell>
          <cell r="I524" t="str">
            <v>no</v>
          </cell>
        </row>
        <row r="525">
          <cell r="A525" t="str">
            <v>049593</v>
          </cell>
          <cell r="B525" t="str">
            <v>Bloom-Vernon Local</v>
          </cell>
          <cell r="D525">
            <v>2</v>
          </cell>
          <cell r="E525">
            <v>0</v>
          </cell>
          <cell r="F525">
            <v>2</v>
          </cell>
          <cell r="G525">
            <v>332.01786088884893</v>
          </cell>
          <cell r="H525">
            <v>0</v>
          </cell>
          <cell r="I525" t="str">
            <v>no</v>
          </cell>
        </row>
        <row r="526">
          <cell r="A526" t="str">
            <v>049650</v>
          </cell>
          <cell r="B526" t="str">
            <v>Washington-Nile Local</v>
          </cell>
          <cell r="D526">
            <v>2</v>
          </cell>
          <cell r="E526">
            <v>0</v>
          </cell>
          <cell r="F526">
            <v>2</v>
          </cell>
          <cell r="G526">
            <v>332.01786088884893</v>
          </cell>
          <cell r="H526">
            <v>0</v>
          </cell>
          <cell r="I526" t="str">
            <v>no</v>
          </cell>
        </row>
        <row r="527">
          <cell r="A527" t="str">
            <v>049759</v>
          </cell>
          <cell r="B527" t="str">
            <v>Anna Local</v>
          </cell>
          <cell r="D527">
            <v>2</v>
          </cell>
          <cell r="E527">
            <v>0</v>
          </cell>
          <cell r="F527">
            <v>2</v>
          </cell>
          <cell r="G527">
            <v>332.01786088884893</v>
          </cell>
          <cell r="H527">
            <v>0</v>
          </cell>
          <cell r="I527" t="str">
            <v>no</v>
          </cell>
        </row>
        <row r="528">
          <cell r="A528" t="str">
            <v>049833</v>
          </cell>
          <cell r="B528" t="str">
            <v>Canton Local</v>
          </cell>
          <cell r="D528">
            <v>2</v>
          </cell>
          <cell r="E528">
            <v>0</v>
          </cell>
          <cell r="F528">
            <v>2</v>
          </cell>
          <cell r="G528">
            <v>332.01786088884893</v>
          </cell>
          <cell r="H528">
            <v>0</v>
          </cell>
          <cell r="I528" t="str">
            <v>no</v>
          </cell>
        </row>
        <row r="529">
          <cell r="A529" t="str">
            <v>049916</v>
          </cell>
          <cell r="B529" t="str">
            <v>Osnaburg Local</v>
          </cell>
          <cell r="D529">
            <v>2</v>
          </cell>
          <cell r="E529">
            <v>0</v>
          </cell>
          <cell r="F529">
            <v>2</v>
          </cell>
          <cell r="G529">
            <v>332.01786088884893</v>
          </cell>
          <cell r="H529">
            <v>0</v>
          </cell>
          <cell r="I529" t="str">
            <v>no</v>
          </cell>
        </row>
        <row r="530">
          <cell r="A530" t="str">
            <v>050179</v>
          </cell>
          <cell r="B530" t="str">
            <v>Joseph Badger Local</v>
          </cell>
          <cell r="D530">
            <v>2</v>
          </cell>
          <cell r="E530">
            <v>0</v>
          </cell>
          <cell r="F530">
            <v>2</v>
          </cell>
          <cell r="G530">
            <v>332.01786088884893</v>
          </cell>
          <cell r="H530">
            <v>0</v>
          </cell>
          <cell r="I530" t="str">
            <v>no</v>
          </cell>
        </row>
        <row r="531">
          <cell r="A531" t="str">
            <v>050203</v>
          </cell>
          <cell r="B531" t="str">
            <v>Lordstown Local</v>
          </cell>
          <cell r="D531">
            <v>2</v>
          </cell>
          <cell r="E531">
            <v>0</v>
          </cell>
          <cell r="F531">
            <v>2</v>
          </cell>
          <cell r="G531">
            <v>332.01786088884893</v>
          </cell>
          <cell r="H531">
            <v>0</v>
          </cell>
          <cell r="I531" t="str">
            <v>no</v>
          </cell>
        </row>
        <row r="532">
          <cell r="A532" t="str">
            <v>050674</v>
          </cell>
          <cell r="B532" t="str">
            <v>Eastwood Local</v>
          </cell>
          <cell r="D532">
            <v>2</v>
          </cell>
          <cell r="E532">
            <v>0</v>
          </cell>
          <cell r="F532">
            <v>2</v>
          </cell>
          <cell r="G532">
            <v>332.01786088884893</v>
          </cell>
          <cell r="H532">
            <v>0</v>
          </cell>
          <cell r="I532" t="str">
            <v>no</v>
          </cell>
        </row>
        <row r="533">
          <cell r="A533" t="str">
            <v>050708</v>
          </cell>
          <cell r="B533" t="str">
            <v>North Baltimore Local</v>
          </cell>
          <cell r="D533">
            <v>2</v>
          </cell>
          <cell r="E533">
            <v>0</v>
          </cell>
          <cell r="F533">
            <v>2</v>
          </cell>
          <cell r="G533">
            <v>332.01786088884893</v>
          </cell>
          <cell r="H533">
            <v>0</v>
          </cell>
          <cell r="I533" t="str">
            <v>no</v>
          </cell>
        </row>
        <row r="534">
          <cell r="A534" t="str">
            <v>061903</v>
          </cell>
          <cell r="B534" t="str">
            <v>Adams County Ohio Valley Local</v>
          </cell>
          <cell r="D534">
            <v>2</v>
          </cell>
          <cell r="E534">
            <v>0</v>
          </cell>
          <cell r="F534">
            <v>2</v>
          </cell>
          <cell r="G534">
            <v>332.01786088884893</v>
          </cell>
          <cell r="H534">
            <v>0</v>
          </cell>
          <cell r="I534" t="str">
            <v>no</v>
          </cell>
        </row>
        <row r="535">
          <cell r="A535" t="str">
            <v>134213</v>
          </cell>
          <cell r="B535" t="str">
            <v>Middlebury Academy</v>
          </cell>
          <cell r="D535">
            <v>2</v>
          </cell>
          <cell r="E535">
            <v>0</v>
          </cell>
          <cell r="F535">
            <v>2</v>
          </cell>
          <cell r="G535">
            <v>332.01786088884893</v>
          </cell>
          <cell r="H535">
            <v>0</v>
          </cell>
          <cell r="I535" t="str">
            <v>no</v>
          </cell>
        </row>
        <row r="536">
          <cell r="A536" t="str">
            <v>000296</v>
          </cell>
          <cell r="B536" t="str">
            <v>Summit Academy Community School-Columbus</v>
          </cell>
          <cell r="D536">
            <v>1</v>
          </cell>
          <cell r="E536">
            <v>0</v>
          </cell>
          <cell r="F536">
            <v>1</v>
          </cell>
          <cell r="G536">
            <v>166.00893044442446</v>
          </cell>
          <cell r="H536">
            <v>0</v>
          </cell>
          <cell r="I536" t="str">
            <v>no</v>
          </cell>
        </row>
        <row r="537">
          <cell r="A537" t="str">
            <v>000804</v>
          </cell>
          <cell r="B537" t="str">
            <v>Horizon Science Academy-Cincinnati</v>
          </cell>
          <cell r="D537">
            <v>1</v>
          </cell>
          <cell r="E537">
            <v>0</v>
          </cell>
          <cell r="F537">
            <v>1</v>
          </cell>
          <cell r="G537">
            <v>166.00893044442446</v>
          </cell>
          <cell r="H537">
            <v>0</v>
          </cell>
          <cell r="I537" t="str">
            <v>no</v>
          </cell>
        </row>
        <row r="538">
          <cell r="A538" t="str">
            <v>000843</v>
          </cell>
          <cell r="B538" t="str">
            <v>Bennett Venture Academy</v>
          </cell>
          <cell r="D538">
            <v>1</v>
          </cell>
          <cell r="E538">
            <v>0</v>
          </cell>
          <cell r="F538">
            <v>1</v>
          </cell>
          <cell r="G538">
            <v>166.00893044442446</v>
          </cell>
          <cell r="H538">
            <v>0</v>
          </cell>
          <cell r="I538" t="str">
            <v>no</v>
          </cell>
        </row>
        <row r="539">
          <cell r="A539" t="str">
            <v>000951</v>
          </cell>
          <cell r="B539" t="str">
            <v>Toledo Preparatory and Fitness Academy</v>
          </cell>
          <cell r="D539">
            <v>1</v>
          </cell>
          <cell r="E539">
            <v>0</v>
          </cell>
          <cell r="F539">
            <v>1</v>
          </cell>
          <cell r="G539">
            <v>166.00893044442446</v>
          </cell>
          <cell r="H539">
            <v>0</v>
          </cell>
          <cell r="I539" t="str">
            <v>no</v>
          </cell>
        </row>
        <row r="540">
          <cell r="A540" t="str">
            <v>008289</v>
          </cell>
          <cell r="B540" t="str">
            <v>Eagle Learning Center</v>
          </cell>
          <cell r="D540">
            <v>1</v>
          </cell>
          <cell r="E540">
            <v>0</v>
          </cell>
          <cell r="F540">
            <v>1</v>
          </cell>
          <cell r="G540">
            <v>166.00893044442446</v>
          </cell>
          <cell r="H540">
            <v>0</v>
          </cell>
          <cell r="I540" t="str">
            <v>no</v>
          </cell>
        </row>
        <row r="541">
          <cell r="A541" t="str">
            <v>011956</v>
          </cell>
          <cell r="B541" t="str">
            <v>Everest High School</v>
          </cell>
          <cell r="D541">
            <v>1</v>
          </cell>
          <cell r="E541">
            <v>0</v>
          </cell>
          <cell r="F541">
            <v>1</v>
          </cell>
          <cell r="G541">
            <v>166.00893044442446</v>
          </cell>
          <cell r="H541">
            <v>0</v>
          </cell>
          <cell r="I541" t="str">
            <v>no</v>
          </cell>
        </row>
        <row r="542">
          <cell r="A542" t="str">
            <v>012037</v>
          </cell>
          <cell r="B542" t="str">
            <v>Mason Run High School</v>
          </cell>
          <cell r="D542">
            <v>1</v>
          </cell>
          <cell r="E542">
            <v>0</v>
          </cell>
          <cell r="F542">
            <v>1</v>
          </cell>
          <cell r="G542">
            <v>166.00893044442446</v>
          </cell>
          <cell r="H542">
            <v>0</v>
          </cell>
          <cell r="I542" t="str">
            <v>no</v>
          </cell>
        </row>
        <row r="543">
          <cell r="A543" t="str">
            <v>012541</v>
          </cell>
          <cell r="B543" t="str">
            <v>University of Cleveland Preparatory School</v>
          </cell>
          <cell r="D543">
            <v>1</v>
          </cell>
          <cell r="E543">
            <v>0</v>
          </cell>
          <cell r="F543">
            <v>1</v>
          </cell>
          <cell r="G543">
            <v>166.00893044442446</v>
          </cell>
          <cell r="H543">
            <v>0</v>
          </cell>
          <cell r="I543" t="str">
            <v>no</v>
          </cell>
        </row>
        <row r="544">
          <cell r="A544" t="str">
            <v>013994</v>
          </cell>
          <cell r="B544" t="str">
            <v>Albert Einstein Academy for Letters, Arts and Sciences-Ohio</v>
          </cell>
          <cell r="D544">
            <v>1</v>
          </cell>
          <cell r="E544">
            <v>0</v>
          </cell>
          <cell r="F544">
            <v>1</v>
          </cell>
          <cell r="G544">
            <v>166.00893044442446</v>
          </cell>
          <cell r="H544">
            <v>0</v>
          </cell>
          <cell r="I544" t="str">
            <v>no</v>
          </cell>
        </row>
        <row r="545">
          <cell r="A545" t="str">
            <v>014067</v>
          </cell>
          <cell r="B545" t="str">
            <v>Ohio Construction Academy</v>
          </cell>
          <cell r="D545">
            <v>1</v>
          </cell>
          <cell r="E545">
            <v>0</v>
          </cell>
          <cell r="F545">
            <v>1</v>
          </cell>
          <cell r="G545">
            <v>166.00893044442446</v>
          </cell>
          <cell r="H545">
            <v>0</v>
          </cell>
          <cell r="I545" t="str">
            <v>no</v>
          </cell>
        </row>
        <row r="546">
          <cell r="A546" t="str">
            <v>014121</v>
          </cell>
          <cell r="B546" t="str">
            <v>Imagine Leadership Academy</v>
          </cell>
          <cell r="D546">
            <v>1</v>
          </cell>
          <cell r="E546">
            <v>0</v>
          </cell>
          <cell r="F546">
            <v>1</v>
          </cell>
          <cell r="G546">
            <v>166.00893044442446</v>
          </cell>
          <cell r="H546">
            <v>0</v>
          </cell>
          <cell r="I546" t="str">
            <v>no</v>
          </cell>
        </row>
        <row r="547">
          <cell r="A547" t="str">
            <v>014927</v>
          </cell>
          <cell r="B547" t="str">
            <v>Steel Academy</v>
          </cell>
          <cell r="D547">
            <v>1</v>
          </cell>
          <cell r="E547">
            <v>0</v>
          </cell>
          <cell r="F547">
            <v>1</v>
          </cell>
          <cell r="G547">
            <v>166.00893044442446</v>
          </cell>
          <cell r="H547">
            <v>0</v>
          </cell>
          <cell r="I547" t="str">
            <v>no</v>
          </cell>
        </row>
        <row r="548">
          <cell r="A548" t="str">
            <v>019200</v>
          </cell>
          <cell r="B548" t="str">
            <v>South Columbus Preparatory Academy at Southfield</v>
          </cell>
          <cell r="D548">
            <v>1</v>
          </cell>
          <cell r="E548">
            <v>0</v>
          </cell>
          <cell r="F548">
            <v>1</v>
          </cell>
          <cell r="G548">
            <v>166.00893044442446</v>
          </cell>
          <cell r="H548">
            <v>0</v>
          </cell>
          <cell r="I548" t="str">
            <v>no</v>
          </cell>
        </row>
        <row r="549">
          <cell r="A549" t="str">
            <v>019220</v>
          </cell>
          <cell r="B549" t="str">
            <v>North Shore High School</v>
          </cell>
          <cell r="D549">
            <v>1</v>
          </cell>
          <cell r="E549">
            <v>0</v>
          </cell>
          <cell r="F549">
            <v>1</v>
          </cell>
          <cell r="G549">
            <v>166.00893044442446</v>
          </cell>
          <cell r="H549">
            <v>0</v>
          </cell>
          <cell r="I549" t="str">
            <v>no</v>
          </cell>
        </row>
        <row r="550">
          <cell r="A550" t="str">
            <v>019227</v>
          </cell>
          <cell r="B550" t="str">
            <v>Dublin Preparatory Academy dba Northside Preparatory Academy</v>
          </cell>
          <cell r="D550">
            <v>1</v>
          </cell>
          <cell r="E550">
            <v>0</v>
          </cell>
          <cell r="F550">
            <v>1</v>
          </cell>
          <cell r="G550">
            <v>166.00893044442446</v>
          </cell>
          <cell r="H550">
            <v>0</v>
          </cell>
          <cell r="I550" t="str">
            <v>no</v>
          </cell>
        </row>
        <row r="551">
          <cell r="A551" t="str">
            <v>019442</v>
          </cell>
          <cell r="B551" t="str">
            <v>Buckeye Community School - Marion</v>
          </cell>
          <cell r="D551">
            <v>1</v>
          </cell>
          <cell r="E551">
            <v>0</v>
          </cell>
          <cell r="F551">
            <v>1</v>
          </cell>
          <cell r="G551">
            <v>166.00893044442446</v>
          </cell>
          <cell r="H551">
            <v>0</v>
          </cell>
          <cell r="I551" t="str">
            <v>no</v>
          </cell>
        </row>
        <row r="552">
          <cell r="A552" t="str">
            <v>043778</v>
          </cell>
          <cell r="B552" t="str">
            <v>Claymont City</v>
          </cell>
          <cell r="D552">
            <v>1</v>
          </cell>
          <cell r="E552">
            <v>0</v>
          </cell>
          <cell r="F552">
            <v>1</v>
          </cell>
          <cell r="G552">
            <v>166.00893044442446</v>
          </cell>
          <cell r="H552">
            <v>0</v>
          </cell>
          <cell r="I552" t="str">
            <v>no</v>
          </cell>
        </row>
        <row r="553">
          <cell r="A553" t="str">
            <v>043828</v>
          </cell>
          <cell r="B553" t="str">
            <v>Coshocton City</v>
          </cell>
          <cell r="D553">
            <v>1</v>
          </cell>
          <cell r="E553">
            <v>0</v>
          </cell>
          <cell r="F553">
            <v>1</v>
          </cell>
          <cell r="G553">
            <v>166.00893044442446</v>
          </cell>
          <cell r="H553">
            <v>0</v>
          </cell>
          <cell r="I553" t="str">
            <v>no</v>
          </cell>
        </row>
        <row r="554">
          <cell r="A554" t="str">
            <v>044024</v>
          </cell>
          <cell r="B554" t="str">
            <v>Galion City</v>
          </cell>
          <cell r="D554">
            <v>1</v>
          </cell>
          <cell r="E554">
            <v>0</v>
          </cell>
          <cell r="F554">
            <v>1</v>
          </cell>
          <cell r="G554">
            <v>166.00893044442446</v>
          </cell>
          <cell r="H554">
            <v>0</v>
          </cell>
          <cell r="I554" t="str">
            <v>no</v>
          </cell>
        </row>
        <row r="555">
          <cell r="A555" t="str">
            <v>044149</v>
          </cell>
          <cell r="B555" t="str">
            <v>Ironton City School District</v>
          </cell>
          <cell r="D555">
            <v>1</v>
          </cell>
          <cell r="E555">
            <v>0</v>
          </cell>
          <cell r="F555">
            <v>1</v>
          </cell>
          <cell r="G555">
            <v>166.00893044442446</v>
          </cell>
          <cell r="H555">
            <v>0</v>
          </cell>
          <cell r="I555" t="str">
            <v>no</v>
          </cell>
        </row>
        <row r="556">
          <cell r="A556" t="str">
            <v>044248</v>
          </cell>
          <cell r="B556" t="str">
            <v>Logan-Hocking Local</v>
          </cell>
          <cell r="D556">
            <v>1</v>
          </cell>
          <cell r="E556">
            <v>0</v>
          </cell>
          <cell r="F556">
            <v>1</v>
          </cell>
          <cell r="G556">
            <v>166.00893044442446</v>
          </cell>
          <cell r="H556">
            <v>0</v>
          </cell>
          <cell r="I556" t="str">
            <v>no</v>
          </cell>
        </row>
        <row r="557">
          <cell r="A557" t="str">
            <v>044776</v>
          </cell>
          <cell r="B557" t="str">
            <v>Shelby City</v>
          </cell>
          <cell r="D557">
            <v>1</v>
          </cell>
          <cell r="E557">
            <v>0</v>
          </cell>
          <cell r="F557">
            <v>1</v>
          </cell>
          <cell r="G557">
            <v>166.00893044442446</v>
          </cell>
          <cell r="H557">
            <v>0</v>
          </cell>
          <cell r="I557" t="str">
            <v>no</v>
          </cell>
        </row>
        <row r="558">
          <cell r="A558" t="str">
            <v>044826</v>
          </cell>
          <cell r="B558" t="str">
            <v>Steubenville City</v>
          </cell>
          <cell r="D558">
            <v>1</v>
          </cell>
          <cell r="E558">
            <v>0</v>
          </cell>
          <cell r="F558">
            <v>1</v>
          </cell>
          <cell r="G558">
            <v>166.00893044442446</v>
          </cell>
          <cell r="H558">
            <v>0</v>
          </cell>
          <cell r="I558" t="str">
            <v>no</v>
          </cell>
        </row>
        <row r="559">
          <cell r="A559" t="str">
            <v>045021</v>
          </cell>
          <cell r="B559" t="str">
            <v xml:space="preserve">Wellston City </v>
          </cell>
          <cell r="D559">
            <v>1</v>
          </cell>
          <cell r="E559">
            <v>0</v>
          </cell>
          <cell r="F559">
            <v>1</v>
          </cell>
          <cell r="G559">
            <v>166.00893044442446</v>
          </cell>
          <cell r="H559">
            <v>0</v>
          </cell>
          <cell r="I559" t="str">
            <v>no</v>
          </cell>
        </row>
        <row r="560">
          <cell r="A560" t="str">
            <v>045203</v>
          </cell>
          <cell r="B560" t="str">
            <v>Barnesville Exempted Village</v>
          </cell>
          <cell r="D560">
            <v>1</v>
          </cell>
          <cell r="E560">
            <v>0</v>
          </cell>
          <cell r="F560">
            <v>1</v>
          </cell>
          <cell r="G560">
            <v>166.00893044442446</v>
          </cell>
          <cell r="H560">
            <v>0</v>
          </cell>
          <cell r="I560" t="str">
            <v>no</v>
          </cell>
        </row>
        <row r="561">
          <cell r="A561" t="str">
            <v>045211</v>
          </cell>
          <cell r="B561" t="str">
            <v>Bluffton Exempted Village</v>
          </cell>
          <cell r="D561">
            <v>1</v>
          </cell>
          <cell r="E561">
            <v>0</v>
          </cell>
          <cell r="F561">
            <v>1</v>
          </cell>
          <cell r="G561">
            <v>166.00893044442446</v>
          </cell>
          <cell r="H561">
            <v>0</v>
          </cell>
          <cell r="I561" t="str">
            <v>no</v>
          </cell>
        </row>
        <row r="562">
          <cell r="A562" t="str">
            <v>045245</v>
          </cell>
          <cell r="B562" t="str">
            <v>Harrison Hills City</v>
          </cell>
          <cell r="D562">
            <v>1</v>
          </cell>
          <cell r="E562">
            <v>0</v>
          </cell>
          <cell r="F562">
            <v>1</v>
          </cell>
          <cell r="G562">
            <v>166.00893044442446</v>
          </cell>
          <cell r="H562">
            <v>0</v>
          </cell>
          <cell r="I562" t="str">
            <v>no</v>
          </cell>
        </row>
        <row r="563">
          <cell r="A563" t="str">
            <v>045260</v>
          </cell>
          <cell r="B563" t="str">
            <v>Carey Exempted Village Schools</v>
          </cell>
          <cell r="D563">
            <v>1</v>
          </cell>
          <cell r="E563">
            <v>0</v>
          </cell>
          <cell r="F563">
            <v>1</v>
          </cell>
          <cell r="G563">
            <v>166.00893044442446</v>
          </cell>
          <cell r="H563">
            <v>0</v>
          </cell>
          <cell r="I563" t="str">
            <v>no</v>
          </cell>
        </row>
        <row r="564">
          <cell r="A564" t="str">
            <v>045328</v>
          </cell>
          <cell r="B564" t="str">
            <v>Columbiana Exempted Village</v>
          </cell>
          <cell r="D564">
            <v>1</v>
          </cell>
          <cell r="E564">
            <v>0</v>
          </cell>
          <cell r="F564">
            <v>1</v>
          </cell>
          <cell r="G564">
            <v>166.00893044442446</v>
          </cell>
          <cell r="H564">
            <v>0</v>
          </cell>
          <cell r="I564" t="str">
            <v>no</v>
          </cell>
        </row>
        <row r="565">
          <cell r="A565" t="str">
            <v>045336</v>
          </cell>
          <cell r="B565" t="str">
            <v>Covington Exempted Village</v>
          </cell>
          <cell r="D565">
            <v>1</v>
          </cell>
          <cell r="E565">
            <v>0</v>
          </cell>
          <cell r="F565">
            <v>1</v>
          </cell>
          <cell r="G565">
            <v>166.00893044442446</v>
          </cell>
          <cell r="H565">
            <v>0</v>
          </cell>
          <cell r="I565" t="str">
            <v>no</v>
          </cell>
        </row>
        <row r="566">
          <cell r="A566" t="str">
            <v>045377</v>
          </cell>
          <cell r="B566" t="str">
            <v>Georgetown Exempted Village</v>
          </cell>
          <cell r="D566">
            <v>1</v>
          </cell>
          <cell r="E566">
            <v>0</v>
          </cell>
          <cell r="F566">
            <v>1</v>
          </cell>
          <cell r="G566">
            <v>166.00893044442446</v>
          </cell>
          <cell r="H566">
            <v>0</v>
          </cell>
          <cell r="I566" t="str">
            <v>no</v>
          </cell>
        </row>
        <row r="567">
          <cell r="A567" t="str">
            <v>045567</v>
          </cell>
          <cell r="B567" t="str">
            <v>Newton Falls Exempted Village</v>
          </cell>
          <cell r="D567">
            <v>1</v>
          </cell>
          <cell r="E567">
            <v>0</v>
          </cell>
          <cell r="F567">
            <v>1</v>
          </cell>
          <cell r="G567">
            <v>166.00893044442446</v>
          </cell>
          <cell r="H567">
            <v>0</v>
          </cell>
          <cell r="I567" t="str">
            <v>no</v>
          </cell>
        </row>
        <row r="568">
          <cell r="A568" t="str">
            <v>045658</v>
          </cell>
          <cell r="B568" t="str">
            <v>Wellington Exempted Village</v>
          </cell>
          <cell r="D568">
            <v>1</v>
          </cell>
          <cell r="E568">
            <v>0</v>
          </cell>
          <cell r="F568">
            <v>1</v>
          </cell>
          <cell r="G568">
            <v>166.00893044442446</v>
          </cell>
          <cell r="H568">
            <v>0</v>
          </cell>
          <cell r="I568" t="str">
            <v>no</v>
          </cell>
        </row>
        <row r="569">
          <cell r="A569" t="str">
            <v>045948</v>
          </cell>
          <cell r="B569" t="str">
            <v>Minster Local</v>
          </cell>
          <cell r="D569">
            <v>1</v>
          </cell>
          <cell r="E569">
            <v>0</v>
          </cell>
          <cell r="F569">
            <v>1</v>
          </cell>
          <cell r="G569">
            <v>166.00893044442446</v>
          </cell>
          <cell r="H569">
            <v>0</v>
          </cell>
          <cell r="I569" t="str">
            <v>no</v>
          </cell>
        </row>
        <row r="570">
          <cell r="A570" t="str">
            <v>045963</v>
          </cell>
          <cell r="B570" t="str">
            <v>New Knoxville Local</v>
          </cell>
          <cell r="D570">
            <v>1</v>
          </cell>
          <cell r="E570">
            <v>0</v>
          </cell>
          <cell r="F570">
            <v>1</v>
          </cell>
          <cell r="G570">
            <v>166.00893044442446</v>
          </cell>
          <cell r="H570">
            <v>0</v>
          </cell>
          <cell r="I570" t="str">
            <v>no</v>
          </cell>
        </row>
        <row r="571">
          <cell r="A571" t="str">
            <v>046011</v>
          </cell>
          <cell r="B571" t="str">
            <v>Union Local</v>
          </cell>
          <cell r="D571">
            <v>1</v>
          </cell>
          <cell r="E571">
            <v>0</v>
          </cell>
          <cell r="F571">
            <v>1</v>
          </cell>
          <cell r="G571">
            <v>166.00893044442446</v>
          </cell>
          <cell r="H571">
            <v>0</v>
          </cell>
          <cell r="I571" t="str">
            <v>no</v>
          </cell>
        </row>
        <row r="572">
          <cell r="A572" t="str">
            <v>046078</v>
          </cell>
          <cell r="B572" t="str">
            <v>Ripley-Union-Lewis-Huntington Local</v>
          </cell>
          <cell r="D572">
            <v>1</v>
          </cell>
          <cell r="E572">
            <v>0</v>
          </cell>
          <cell r="F572">
            <v>1</v>
          </cell>
          <cell r="G572">
            <v>166.00893044442446</v>
          </cell>
          <cell r="H572">
            <v>0</v>
          </cell>
          <cell r="I572" t="str">
            <v>no</v>
          </cell>
        </row>
        <row r="573">
          <cell r="A573" t="str">
            <v>046516</v>
          </cell>
          <cell r="B573" t="str">
            <v>Colonel Crawford Local</v>
          </cell>
          <cell r="D573">
            <v>1</v>
          </cell>
          <cell r="E573">
            <v>0</v>
          </cell>
          <cell r="F573">
            <v>1</v>
          </cell>
          <cell r="G573">
            <v>166.00893044442446</v>
          </cell>
          <cell r="H573">
            <v>0</v>
          </cell>
          <cell r="I573" t="str">
            <v>no</v>
          </cell>
        </row>
        <row r="574">
          <cell r="A574" t="str">
            <v>046631</v>
          </cell>
          <cell r="B574" t="str">
            <v xml:space="preserve">Arcanum-Butler Local </v>
          </cell>
          <cell r="D574">
            <v>1</v>
          </cell>
          <cell r="E574">
            <v>0</v>
          </cell>
          <cell r="F574">
            <v>1</v>
          </cell>
          <cell r="G574">
            <v>166.00893044442446</v>
          </cell>
          <cell r="H574">
            <v>0</v>
          </cell>
          <cell r="I574" t="str">
            <v>no</v>
          </cell>
        </row>
        <row r="575">
          <cell r="A575" t="str">
            <v>046805</v>
          </cell>
          <cell r="B575" t="str">
            <v>Margaretta Local</v>
          </cell>
          <cell r="D575">
            <v>1</v>
          </cell>
          <cell r="E575">
            <v>0</v>
          </cell>
          <cell r="F575">
            <v>1</v>
          </cell>
          <cell r="G575">
            <v>166.00893044442446</v>
          </cell>
          <cell r="H575">
            <v>0</v>
          </cell>
          <cell r="I575" t="str">
            <v>no</v>
          </cell>
        </row>
        <row r="576">
          <cell r="A576" t="str">
            <v>046904</v>
          </cell>
          <cell r="B576" t="str">
            <v>Walnut Township Local</v>
          </cell>
          <cell r="D576">
            <v>1</v>
          </cell>
          <cell r="E576">
            <v>0</v>
          </cell>
          <cell r="F576">
            <v>1</v>
          </cell>
          <cell r="G576">
            <v>166.00893044442446</v>
          </cell>
          <cell r="H576">
            <v>0</v>
          </cell>
          <cell r="I576" t="str">
            <v>no</v>
          </cell>
        </row>
        <row r="577">
          <cell r="A577" t="str">
            <v>047050</v>
          </cell>
          <cell r="B577" t="str">
            <v>Evergreen Local</v>
          </cell>
          <cell r="D577">
            <v>1</v>
          </cell>
          <cell r="E577">
            <v>0</v>
          </cell>
          <cell r="F577">
            <v>1</v>
          </cell>
          <cell r="G577">
            <v>166.00893044442446</v>
          </cell>
          <cell r="H577">
            <v>0</v>
          </cell>
          <cell r="I577" t="str">
            <v>no</v>
          </cell>
        </row>
        <row r="578">
          <cell r="A578" t="str">
            <v>047795</v>
          </cell>
          <cell r="B578" t="str">
            <v>Edison Local</v>
          </cell>
          <cell r="D578">
            <v>1</v>
          </cell>
          <cell r="E578">
            <v>0</v>
          </cell>
          <cell r="F578">
            <v>1</v>
          </cell>
          <cell r="G578">
            <v>166.00893044442446</v>
          </cell>
          <cell r="H578">
            <v>0</v>
          </cell>
          <cell r="I578" t="str">
            <v>no</v>
          </cell>
        </row>
        <row r="579">
          <cell r="A579" t="str">
            <v>047829</v>
          </cell>
          <cell r="B579" t="str">
            <v>Centerburg Local</v>
          </cell>
          <cell r="D579">
            <v>1</v>
          </cell>
          <cell r="E579">
            <v>0</v>
          </cell>
          <cell r="F579">
            <v>1</v>
          </cell>
          <cell r="G579">
            <v>166.00893044442446</v>
          </cell>
          <cell r="H579">
            <v>0</v>
          </cell>
          <cell r="I579" t="str">
            <v>no</v>
          </cell>
        </row>
        <row r="580">
          <cell r="A580" t="str">
            <v>047845</v>
          </cell>
          <cell r="B580" t="str">
            <v>East Knox Local</v>
          </cell>
          <cell r="D580">
            <v>1</v>
          </cell>
          <cell r="E580">
            <v>0</v>
          </cell>
          <cell r="F580">
            <v>1</v>
          </cell>
          <cell r="G580">
            <v>166.00893044442446</v>
          </cell>
          <cell r="H580">
            <v>0</v>
          </cell>
          <cell r="I580" t="str">
            <v>no</v>
          </cell>
        </row>
        <row r="581">
          <cell r="A581" t="str">
            <v>047852</v>
          </cell>
          <cell r="B581" t="str">
            <v>Fredericktown Local</v>
          </cell>
          <cell r="D581">
            <v>1</v>
          </cell>
          <cell r="E581">
            <v>0</v>
          </cell>
          <cell r="F581">
            <v>1</v>
          </cell>
          <cell r="G581">
            <v>166.00893044442446</v>
          </cell>
          <cell r="H581">
            <v>0</v>
          </cell>
          <cell r="I581" t="str">
            <v>no</v>
          </cell>
        </row>
        <row r="582">
          <cell r="A582" t="str">
            <v>048330</v>
          </cell>
          <cell r="B582" t="str">
            <v>Lowellville Local</v>
          </cell>
          <cell r="D582">
            <v>1</v>
          </cell>
          <cell r="E582">
            <v>0</v>
          </cell>
          <cell r="F582">
            <v>1</v>
          </cell>
          <cell r="G582">
            <v>166.00893044442446</v>
          </cell>
          <cell r="H582">
            <v>0</v>
          </cell>
          <cell r="I582" t="str">
            <v>no</v>
          </cell>
        </row>
        <row r="583">
          <cell r="A583" t="str">
            <v>048512</v>
          </cell>
          <cell r="B583" t="str">
            <v>Eastern Local</v>
          </cell>
          <cell r="D583">
            <v>1</v>
          </cell>
          <cell r="E583">
            <v>0</v>
          </cell>
          <cell r="F583">
            <v>1</v>
          </cell>
          <cell r="G583">
            <v>166.00893044442446</v>
          </cell>
          <cell r="H583">
            <v>0</v>
          </cell>
          <cell r="I583" t="str">
            <v>no</v>
          </cell>
        </row>
        <row r="584">
          <cell r="A584" t="str">
            <v>048579</v>
          </cell>
          <cell r="B584" t="str">
            <v>Parkway Local</v>
          </cell>
          <cell r="D584">
            <v>1</v>
          </cell>
          <cell r="E584">
            <v>0</v>
          </cell>
          <cell r="F584">
            <v>1</v>
          </cell>
          <cell r="G584">
            <v>166.00893044442446</v>
          </cell>
          <cell r="H584">
            <v>0</v>
          </cell>
          <cell r="I584" t="str">
            <v>no</v>
          </cell>
        </row>
        <row r="585">
          <cell r="A585" t="str">
            <v>048629</v>
          </cell>
          <cell r="B585" t="str">
            <v>Miami East Local</v>
          </cell>
          <cell r="D585">
            <v>1</v>
          </cell>
          <cell r="E585">
            <v>0</v>
          </cell>
          <cell r="F585">
            <v>1</v>
          </cell>
          <cell r="G585">
            <v>166.00893044442446</v>
          </cell>
          <cell r="H585">
            <v>0</v>
          </cell>
          <cell r="I585" t="str">
            <v>no</v>
          </cell>
        </row>
        <row r="586">
          <cell r="A586" t="str">
            <v>048678</v>
          </cell>
          <cell r="B586" t="str">
            <v>Brookville Local</v>
          </cell>
          <cell r="D586">
            <v>1</v>
          </cell>
          <cell r="E586">
            <v>0</v>
          </cell>
          <cell r="F586">
            <v>1</v>
          </cell>
          <cell r="G586">
            <v>166.00893044442446</v>
          </cell>
          <cell r="H586">
            <v>0</v>
          </cell>
          <cell r="I586" t="str">
            <v>no</v>
          </cell>
        </row>
        <row r="587">
          <cell r="A587" t="str">
            <v>048777</v>
          </cell>
          <cell r="B587" t="str">
            <v>Morgan Local</v>
          </cell>
          <cell r="D587">
            <v>1</v>
          </cell>
          <cell r="E587">
            <v>0</v>
          </cell>
          <cell r="F587">
            <v>1</v>
          </cell>
          <cell r="G587">
            <v>166.00893044442446</v>
          </cell>
          <cell r="H587">
            <v>0</v>
          </cell>
          <cell r="I587" t="str">
            <v>no</v>
          </cell>
        </row>
        <row r="588">
          <cell r="A588" t="str">
            <v>048819</v>
          </cell>
          <cell r="B588" t="str">
            <v>Northmor Local</v>
          </cell>
          <cell r="D588">
            <v>1</v>
          </cell>
          <cell r="E588">
            <v>0</v>
          </cell>
          <cell r="F588">
            <v>1</v>
          </cell>
          <cell r="G588">
            <v>166.00893044442446</v>
          </cell>
          <cell r="H588">
            <v>0</v>
          </cell>
          <cell r="I588" t="str">
            <v>no</v>
          </cell>
        </row>
        <row r="589">
          <cell r="A589" t="str">
            <v>048900</v>
          </cell>
          <cell r="B589" t="str">
            <v>Noble Local</v>
          </cell>
          <cell r="D589">
            <v>1</v>
          </cell>
          <cell r="E589">
            <v>0</v>
          </cell>
          <cell r="F589">
            <v>1</v>
          </cell>
          <cell r="G589">
            <v>166.00893044442446</v>
          </cell>
          <cell r="H589">
            <v>0</v>
          </cell>
          <cell r="I589" t="str">
            <v>no</v>
          </cell>
        </row>
        <row r="590">
          <cell r="A590" t="str">
            <v>049056</v>
          </cell>
          <cell r="B590" t="str">
            <v>Northern Local</v>
          </cell>
          <cell r="D590">
            <v>1</v>
          </cell>
          <cell r="E590">
            <v>0</v>
          </cell>
          <cell r="F590">
            <v>1</v>
          </cell>
          <cell r="G590">
            <v>166.00893044442446</v>
          </cell>
          <cell r="H590">
            <v>0</v>
          </cell>
          <cell r="I590" t="str">
            <v>no</v>
          </cell>
        </row>
        <row r="591">
          <cell r="A591" t="str">
            <v>049106</v>
          </cell>
          <cell r="B591" t="str">
            <v>Westfall Local</v>
          </cell>
          <cell r="D591">
            <v>1</v>
          </cell>
          <cell r="E591">
            <v>0</v>
          </cell>
          <cell r="F591">
            <v>1</v>
          </cell>
          <cell r="G591">
            <v>166.00893044442446</v>
          </cell>
          <cell r="H591">
            <v>0</v>
          </cell>
          <cell r="I591" t="str">
            <v>no</v>
          </cell>
        </row>
        <row r="592">
          <cell r="A592" t="str">
            <v>049221</v>
          </cell>
          <cell r="B592" t="str">
            <v>Southeast Local</v>
          </cell>
          <cell r="D592">
            <v>1</v>
          </cell>
          <cell r="E592">
            <v>0</v>
          </cell>
          <cell r="F592">
            <v>1</v>
          </cell>
          <cell r="G592">
            <v>166.00893044442446</v>
          </cell>
          <cell r="H592">
            <v>0</v>
          </cell>
          <cell r="I592" t="str">
            <v>no</v>
          </cell>
        </row>
        <row r="593">
          <cell r="A593" t="str">
            <v>049270</v>
          </cell>
          <cell r="B593" t="str">
            <v>National Trail Local</v>
          </cell>
          <cell r="D593">
            <v>1</v>
          </cell>
          <cell r="E593">
            <v>0</v>
          </cell>
          <cell r="F593">
            <v>1</v>
          </cell>
          <cell r="G593">
            <v>166.00893044442446</v>
          </cell>
          <cell r="H593">
            <v>0</v>
          </cell>
          <cell r="I593" t="str">
            <v>no</v>
          </cell>
        </row>
        <row r="594">
          <cell r="A594" t="str">
            <v>049320</v>
          </cell>
          <cell r="B594" t="str">
            <v>Continental Local</v>
          </cell>
          <cell r="D594">
            <v>1</v>
          </cell>
          <cell r="E594">
            <v>0</v>
          </cell>
          <cell r="F594">
            <v>1</v>
          </cell>
          <cell r="G594">
            <v>166.00893044442446</v>
          </cell>
          <cell r="H594">
            <v>0</v>
          </cell>
          <cell r="I594" t="str">
            <v>no</v>
          </cell>
        </row>
        <row r="595">
          <cell r="A595" t="str">
            <v>049510</v>
          </cell>
          <cell r="B595" t="str">
            <v>Paint Valley Local</v>
          </cell>
          <cell r="D595">
            <v>1</v>
          </cell>
          <cell r="E595">
            <v>0</v>
          </cell>
          <cell r="F595">
            <v>1</v>
          </cell>
          <cell r="G595">
            <v>166.00893044442446</v>
          </cell>
          <cell r="H595">
            <v>0</v>
          </cell>
          <cell r="I595" t="str">
            <v>no</v>
          </cell>
        </row>
        <row r="596">
          <cell r="A596" t="str">
            <v>049767</v>
          </cell>
          <cell r="B596" t="str">
            <v>Botkins Local</v>
          </cell>
          <cell r="D596">
            <v>1</v>
          </cell>
          <cell r="E596">
            <v>0</v>
          </cell>
          <cell r="F596">
            <v>1</v>
          </cell>
          <cell r="G596">
            <v>166.00893044442446</v>
          </cell>
          <cell r="H596">
            <v>0</v>
          </cell>
          <cell r="I596" t="str">
            <v>no</v>
          </cell>
        </row>
        <row r="597">
          <cell r="A597" t="str">
            <v>049890</v>
          </cell>
          <cell r="B597" t="str">
            <v>Minerva Local</v>
          </cell>
          <cell r="D597">
            <v>1</v>
          </cell>
          <cell r="E597">
            <v>0</v>
          </cell>
          <cell r="F597">
            <v>1</v>
          </cell>
          <cell r="G597">
            <v>166.00893044442446</v>
          </cell>
          <cell r="H597">
            <v>0</v>
          </cell>
          <cell r="I597" t="str">
            <v>no</v>
          </cell>
        </row>
        <row r="598">
          <cell r="A598" t="str">
            <v>050005</v>
          </cell>
          <cell r="B598" t="str">
            <v>Manchester Local</v>
          </cell>
          <cell r="D598">
            <v>1</v>
          </cell>
          <cell r="E598">
            <v>0</v>
          </cell>
          <cell r="F598">
            <v>1</v>
          </cell>
          <cell r="G598">
            <v>166.00893044442446</v>
          </cell>
          <cell r="H598">
            <v>0</v>
          </cell>
          <cell r="I598" t="str">
            <v>no</v>
          </cell>
        </row>
        <row r="599">
          <cell r="A599" t="str">
            <v>050039</v>
          </cell>
          <cell r="B599" t="str">
            <v>Mogadore Local</v>
          </cell>
          <cell r="D599">
            <v>1</v>
          </cell>
          <cell r="E599">
            <v>0</v>
          </cell>
          <cell r="F599">
            <v>1</v>
          </cell>
          <cell r="G599">
            <v>166.00893044442446</v>
          </cell>
          <cell r="H599">
            <v>0</v>
          </cell>
          <cell r="I599" t="str">
            <v>no</v>
          </cell>
        </row>
        <row r="600">
          <cell r="A600" t="str">
            <v>050229</v>
          </cell>
          <cell r="B600" t="str">
            <v>McDonald Local</v>
          </cell>
          <cell r="D600">
            <v>1</v>
          </cell>
          <cell r="E600">
            <v>0</v>
          </cell>
          <cell r="F600">
            <v>1</v>
          </cell>
          <cell r="G600">
            <v>166.00893044442446</v>
          </cell>
          <cell r="H600">
            <v>0</v>
          </cell>
          <cell r="I600" t="str">
            <v>no</v>
          </cell>
        </row>
        <row r="601">
          <cell r="A601" t="str">
            <v>050252</v>
          </cell>
          <cell r="B601" t="str">
            <v>Weathersfield Local</v>
          </cell>
          <cell r="D601">
            <v>1</v>
          </cell>
          <cell r="E601">
            <v>0</v>
          </cell>
          <cell r="F601">
            <v>1</v>
          </cell>
          <cell r="G601">
            <v>166.00893044442446</v>
          </cell>
          <cell r="H601">
            <v>0</v>
          </cell>
          <cell r="I601" t="str">
            <v>no</v>
          </cell>
        </row>
        <row r="602">
          <cell r="A602" t="str">
            <v>050286</v>
          </cell>
          <cell r="B602" t="str">
            <v>Indian Valley Local</v>
          </cell>
          <cell r="D602">
            <v>1</v>
          </cell>
          <cell r="E602">
            <v>0</v>
          </cell>
          <cell r="F602">
            <v>1</v>
          </cell>
          <cell r="G602">
            <v>166.00893044442446</v>
          </cell>
          <cell r="H602">
            <v>0</v>
          </cell>
          <cell r="I602" t="str">
            <v>no</v>
          </cell>
        </row>
        <row r="603">
          <cell r="A603" t="str">
            <v>050534</v>
          </cell>
          <cell r="B603" t="str">
            <v>Chippewa Local</v>
          </cell>
          <cell r="D603">
            <v>1</v>
          </cell>
          <cell r="E603">
            <v>0</v>
          </cell>
          <cell r="F603">
            <v>1</v>
          </cell>
          <cell r="G603">
            <v>166.00893044442446</v>
          </cell>
          <cell r="H603">
            <v>0</v>
          </cell>
          <cell r="I603" t="str">
            <v>no</v>
          </cell>
        </row>
        <row r="604">
          <cell r="A604" t="str">
            <v>050740</v>
          </cell>
          <cell r="B604" t="str">
            <v>Mohawk Local</v>
          </cell>
          <cell r="D604">
            <v>1</v>
          </cell>
          <cell r="E604">
            <v>0</v>
          </cell>
          <cell r="F604">
            <v>1</v>
          </cell>
          <cell r="G604">
            <v>166.00893044442446</v>
          </cell>
          <cell r="H604">
            <v>0</v>
          </cell>
          <cell r="I604" t="str">
            <v>no</v>
          </cell>
        </row>
        <row r="605">
          <cell r="A605" t="str">
            <v>132746</v>
          </cell>
          <cell r="B605" t="str">
            <v>Summit Acdy Comm Schl for Alternative Learners of Middletown</v>
          </cell>
          <cell r="D605">
            <v>1</v>
          </cell>
          <cell r="E605">
            <v>0</v>
          </cell>
          <cell r="F605">
            <v>1</v>
          </cell>
          <cell r="G605">
            <v>166.00893044442446</v>
          </cell>
          <cell r="H605">
            <v>0</v>
          </cell>
          <cell r="I605" t="str">
            <v>no</v>
          </cell>
        </row>
        <row r="606">
          <cell r="A606" t="str">
            <v>132761</v>
          </cell>
          <cell r="B606" t="str">
            <v>Summit Academy Community School Alternative Learners -Xenia</v>
          </cell>
          <cell r="D606">
            <v>1</v>
          </cell>
          <cell r="E606">
            <v>0</v>
          </cell>
          <cell r="F606">
            <v>1</v>
          </cell>
          <cell r="G606">
            <v>166.00893044442446</v>
          </cell>
          <cell r="H606">
            <v>0</v>
          </cell>
          <cell r="I606" t="str">
            <v>no</v>
          </cell>
        </row>
        <row r="607">
          <cell r="A607" t="str">
            <v>132944</v>
          </cell>
          <cell r="B607" t="str">
            <v>Miami Valley Academies</v>
          </cell>
          <cell r="D607">
            <v>1</v>
          </cell>
          <cell r="E607">
            <v>0</v>
          </cell>
          <cell r="F607">
            <v>1</v>
          </cell>
          <cell r="G607">
            <v>166.00893044442446</v>
          </cell>
          <cell r="H607">
            <v>0</v>
          </cell>
          <cell r="I607" t="str">
            <v>no</v>
          </cell>
        </row>
        <row r="608">
          <cell r="A608" t="str">
            <v>133678</v>
          </cell>
          <cell r="B608" t="str">
            <v>Riverside Academy</v>
          </cell>
          <cell r="D608">
            <v>1</v>
          </cell>
          <cell r="E608">
            <v>0</v>
          </cell>
          <cell r="F608">
            <v>1</v>
          </cell>
          <cell r="G608">
            <v>166.00893044442446</v>
          </cell>
          <cell r="H608">
            <v>0</v>
          </cell>
          <cell r="I608" t="str">
            <v>no</v>
          </cell>
        </row>
        <row r="609">
          <cell r="A609" t="str">
            <v>133942</v>
          </cell>
          <cell r="B609" t="str">
            <v>Toledo School For The Arts</v>
          </cell>
          <cell r="D609">
            <v>1</v>
          </cell>
          <cell r="E609">
            <v>0</v>
          </cell>
          <cell r="F609">
            <v>1</v>
          </cell>
          <cell r="G609">
            <v>166.00893044442446</v>
          </cell>
          <cell r="H609">
            <v>0</v>
          </cell>
          <cell r="I609" t="str">
            <v>no</v>
          </cell>
        </row>
        <row r="610">
          <cell r="A610" t="str">
            <v>134122</v>
          </cell>
          <cell r="B610" t="str">
            <v>Autism Model School</v>
          </cell>
          <cell r="D610">
            <v>1</v>
          </cell>
          <cell r="E610">
            <v>0</v>
          </cell>
          <cell r="F610">
            <v>1</v>
          </cell>
          <cell r="G610">
            <v>166.00893044442446</v>
          </cell>
          <cell r="H610">
            <v>0</v>
          </cell>
          <cell r="I610" t="str">
            <v>no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9C68-1151-4573-9E60-246D9CE874A3}">
  <dimension ref="A1:I300"/>
  <sheetViews>
    <sheetView tabSelected="1" workbookViewId="0">
      <selection activeCell="E5" sqref="E5"/>
    </sheetView>
  </sheetViews>
  <sheetFormatPr defaultRowHeight="14.4" x14ac:dyDescent="0.3"/>
  <cols>
    <col min="1" max="1" width="7.6640625" bestFit="1" customWidth="1"/>
    <col min="2" max="2" width="45.33203125" customWidth="1"/>
    <col min="3" max="3" width="11.88671875" bestFit="1" customWidth="1"/>
    <col min="4" max="4" width="11.109375" bestFit="1" customWidth="1"/>
    <col min="5" max="5" width="9.109375" bestFit="1" customWidth="1"/>
    <col min="6" max="6" width="11.21875" bestFit="1" customWidth="1"/>
    <col min="7" max="7" width="15" customWidth="1"/>
  </cols>
  <sheetData>
    <row r="1" spans="1:7" ht="23.4" thickBot="1" x14ac:dyDescent="0.35">
      <c r="A1" s="88" t="s">
        <v>645</v>
      </c>
      <c r="B1" s="88"/>
      <c r="C1" s="88"/>
      <c r="D1" s="88"/>
      <c r="E1" s="88"/>
      <c r="F1" s="88"/>
    </row>
    <row r="2" spans="1:7" ht="63.6" customHeight="1" thickBot="1" x14ac:dyDescent="0.35">
      <c r="A2" s="1" t="s">
        <v>0</v>
      </c>
      <c r="B2" s="2" t="s">
        <v>1</v>
      </c>
      <c r="C2" s="2" t="s">
        <v>2</v>
      </c>
      <c r="D2" s="2" t="s">
        <v>651</v>
      </c>
      <c r="E2" s="3" t="s">
        <v>3</v>
      </c>
      <c r="F2" s="4" t="s">
        <v>4</v>
      </c>
      <c r="G2" s="4" t="s">
        <v>650</v>
      </c>
    </row>
    <row r="3" spans="1:7" ht="15" thickBot="1" x14ac:dyDescent="0.35">
      <c r="A3" s="62" t="s">
        <v>5</v>
      </c>
      <c r="B3" s="60" t="s">
        <v>6</v>
      </c>
      <c r="C3" s="61" t="s">
        <v>7</v>
      </c>
      <c r="D3" s="63">
        <f>SUM(D4:D12)</f>
        <v>28719.544966885434</v>
      </c>
      <c r="E3" s="63">
        <f>SUM(E4:E12)</f>
        <v>0</v>
      </c>
      <c r="F3" s="25"/>
      <c r="G3" s="25"/>
    </row>
    <row r="4" spans="1:7" ht="15" thickBot="1" x14ac:dyDescent="0.35">
      <c r="A4" s="7" t="s">
        <v>8</v>
      </c>
      <c r="B4" s="8" t="s">
        <v>9</v>
      </c>
      <c r="C4" s="8" t="s">
        <v>10</v>
      </c>
      <c r="D4" s="9">
        <v>1992.1071653330937</v>
      </c>
      <c r="E4" s="10">
        <v>0</v>
      </c>
      <c r="F4" s="45">
        <f>VLOOKUP(A4, '[1]FY23 ELs &gt;10K.'!A:I,4, FALSE)</f>
        <v>12</v>
      </c>
      <c r="G4" s="21"/>
    </row>
    <row r="5" spans="1:7" ht="15" thickBot="1" x14ac:dyDescent="0.35">
      <c r="A5" s="7" t="s">
        <v>11</v>
      </c>
      <c r="B5" s="8" t="s">
        <v>12</v>
      </c>
      <c r="C5" s="8" t="s">
        <v>7</v>
      </c>
      <c r="D5" s="9">
        <v>4150.2232611106119</v>
      </c>
      <c r="E5" s="10">
        <v>0</v>
      </c>
      <c r="F5" s="45">
        <f>VLOOKUP(A5, '[1]FY23 ELs &gt;10K.'!A:I,4, FALSE)</f>
        <v>25</v>
      </c>
      <c r="G5" s="21"/>
    </row>
    <row r="6" spans="1:7" ht="15" thickBot="1" x14ac:dyDescent="0.35">
      <c r="A6" s="7" t="s">
        <v>13</v>
      </c>
      <c r="B6" s="8" t="s">
        <v>14</v>
      </c>
      <c r="C6" s="8" t="s">
        <v>15</v>
      </c>
      <c r="D6" s="9">
        <v>2158.1160957775182</v>
      </c>
      <c r="E6" s="10">
        <v>0</v>
      </c>
      <c r="F6" s="45">
        <f>VLOOKUP(A6, '[1]FY23 ELs &gt;10K.'!A:I,4, FALSE)</f>
        <v>13</v>
      </c>
      <c r="G6" s="21"/>
    </row>
    <row r="7" spans="1:7" ht="15" thickBot="1" x14ac:dyDescent="0.35">
      <c r="A7" s="7" t="s">
        <v>16</v>
      </c>
      <c r="B7" s="8" t="s">
        <v>17</v>
      </c>
      <c r="C7" s="8" t="s">
        <v>7</v>
      </c>
      <c r="D7" s="9">
        <v>2324.1250262219423</v>
      </c>
      <c r="E7" s="10">
        <v>0</v>
      </c>
      <c r="F7" s="45">
        <f>VLOOKUP(A7, '[1]FY23 ELs &gt;10K.'!A:I,4, FALSE)</f>
        <v>14</v>
      </c>
      <c r="G7" s="21"/>
    </row>
    <row r="8" spans="1:7" ht="15" thickBot="1" x14ac:dyDescent="0.35">
      <c r="A8" s="27" t="s">
        <v>18</v>
      </c>
      <c r="B8" s="8" t="s">
        <v>19</v>
      </c>
      <c r="C8" s="8" t="s">
        <v>7</v>
      </c>
      <c r="D8" s="9">
        <v>996.05358266654684</v>
      </c>
      <c r="E8" s="10"/>
      <c r="F8" s="45">
        <f>VLOOKUP(A8, '[1]FY23 ELs &gt;10K.'!A:I,4, FALSE)</f>
        <v>6</v>
      </c>
      <c r="G8" s="21"/>
    </row>
    <row r="9" spans="1:7" ht="15" thickBot="1" x14ac:dyDescent="0.35">
      <c r="A9" s="7" t="s">
        <v>20</v>
      </c>
      <c r="B9" s="7" t="s">
        <v>21</v>
      </c>
      <c r="C9" s="7" t="s">
        <v>7</v>
      </c>
      <c r="D9" s="9">
        <v>7636.4108004435257</v>
      </c>
      <c r="E9" s="10">
        <v>0</v>
      </c>
      <c r="F9" s="45">
        <f>VLOOKUP(A9, '[1]FY23 ELs &gt;10K.'!A:I,4, FALSE)</f>
        <v>46</v>
      </c>
      <c r="G9" s="21"/>
    </row>
    <row r="10" spans="1:7" ht="15" thickBot="1" x14ac:dyDescent="0.35">
      <c r="A10" s="7" t="s">
        <v>22</v>
      </c>
      <c r="B10" s="7" t="s">
        <v>23</v>
      </c>
      <c r="C10" s="7" t="s">
        <v>15</v>
      </c>
      <c r="D10" s="9">
        <v>3984.2143306661874</v>
      </c>
      <c r="E10" s="10">
        <v>0</v>
      </c>
      <c r="F10" s="45">
        <f>VLOOKUP(A10, '[1]FY23 ELs &gt;10K.'!A:I,4, FALSE)</f>
        <v>24</v>
      </c>
      <c r="G10" s="21"/>
    </row>
    <row r="11" spans="1:7" ht="15" thickBot="1" x14ac:dyDescent="0.35">
      <c r="A11" s="27" t="s">
        <v>24</v>
      </c>
      <c r="B11" s="7" t="s">
        <v>25</v>
      </c>
      <c r="C11" s="7" t="s">
        <v>7</v>
      </c>
      <c r="D11" s="9">
        <v>4980.2679133327338</v>
      </c>
      <c r="E11" s="10"/>
      <c r="F11" s="45">
        <f>VLOOKUP(A11, '[1]FY23 ELs &gt;10K.'!A:I,4, FALSE)</f>
        <v>30</v>
      </c>
      <c r="G11" s="21"/>
    </row>
    <row r="12" spans="1:7" ht="15" thickBot="1" x14ac:dyDescent="0.35">
      <c r="A12" s="27" t="s">
        <v>26</v>
      </c>
      <c r="B12" s="8" t="s">
        <v>27</v>
      </c>
      <c r="C12" s="8" t="s">
        <v>10</v>
      </c>
      <c r="D12" s="9">
        <v>498.02679133327342</v>
      </c>
      <c r="E12" s="10">
        <v>0</v>
      </c>
      <c r="F12" s="45">
        <f>VLOOKUP(A12, '[1]FY23 ELs &gt;10K.'!A:I,4, FALSE)</f>
        <v>3</v>
      </c>
      <c r="G12" s="21"/>
    </row>
    <row r="13" spans="1:7" ht="15" thickBot="1" x14ac:dyDescent="0.35">
      <c r="A13" s="64" t="s">
        <v>28</v>
      </c>
      <c r="B13" s="5" t="s">
        <v>29</v>
      </c>
      <c r="C13" s="6" t="s">
        <v>30</v>
      </c>
      <c r="D13" s="65">
        <f>SUM(D14:D15)</f>
        <v>45486.446941772301</v>
      </c>
      <c r="E13" s="65">
        <v>0</v>
      </c>
      <c r="F13" s="66"/>
      <c r="G13" s="25"/>
    </row>
    <row r="14" spans="1:7" ht="15" thickBot="1" x14ac:dyDescent="0.35">
      <c r="A14" s="27" t="s">
        <v>28</v>
      </c>
      <c r="B14" s="8" t="s">
        <v>31</v>
      </c>
      <c r="C14" s="8" t="s">
        <v>30</v>
      </c>
      <c r="D14" s="9">
        <v>35525.911115106835</v>
      </c>
      <c r="E14" s="10">
        <v>0</v>
      </c>
      <c r="F14" s="11">
        <v>214</v>
      </c>
      <c r="G14" s="21"/>
    </row>
    <row r="15" spans="1:7" ht="15" thickBot="1" x14ac:dyDescent="0.35">
      <c r="A15" s="7" t="s">
        <v>32</v>
      </c>
      <c r="B15" s="8" t="s">
        <v>33</v>
      </c>
      <c r="C15" s="8" t="s">
        <v>30</v>
      </c>
      <c r="D15" s="9">
        <v>9960.5358266654675</v>
      </c>
      <c r="E15" s="10">
        <v>0</v>
      </c>
      <c r="F15" s="11">
        <v>60</v>
      </c>
      <c r="G15" s="21"/>
    </row>
    <row r="16" spans="1:7" ht="15" thickBot="1" x14ac:dyDescent="0.35">
      <c r="A16" s="67" t="s">
        <v>34</v>
      </c>
      <c r="B16" s="5" t="s">
        <v>35</v>
      </c>
      <c r="C16" s="6" t="s">
        <v>36</v>
      </c>
      <c r="D16" s="65">
        <f>SUM(D17:D21)</f>
        <v>14940.803739998202</v>
      </c>
      <c r="E16" s="65">
        <f>SUM(E17:E21)</f>
        <v>0</v>
      </c>
      <c r="F16" s="66"/>
      <c r="G16" s="25"/>
    </row>
    <row r="17" spans="1:7" ht="15" thickBot="1" x14ac:dyDescent="0.35">
      <c r="A17" s="12" t="s">
        <v>37</v>
      </c>
      <c r="B17" s="13" t="s">
        <v>38</v>
      </c>
      <c r="C17" s="13" t="s">
        <v>36</v>
      </c>
      <c r="D17" s="14">
        <f>VLOOKUP(A17, '[1]FY23 ELs &gt;10K.'!A:G,7, FALSE)</f>
        <v>332.01786088884893</v>
      </c>
      <c r="E17" s="14">
        <f>VLOOKUP(B17, '[1]FY23 ELs &gt;10K.'!B:H,7, FALSE)</f>
        <v>0</v>
      </c>
      <c r="F17" s="15">
        <f>VLOOKUP(A17, '[1]FY23 ELs &gt;10K.'!A:I,4, FALSE)</f>
        <v>2</v>
      </c>
      <c r="G17" s="21"/>
    </row>
    <row r="18" spans="1:7" ht="15" thickBot="1" x14ac:dyDescent="0.35">
      <c r="A18" s="12" t="s">
        <v>39</v>
      </c>
      <c r="B18" s="13" t="s">
        <v>40</v>
      </c>
      <c r="C18" s="13" t="s">
        <v>36</v>
      </c>
      <c r="D18" s="14">
        <f>VLOOKUP(A18, '[1]FY23 ELs &gt;10K.'!A:G,7, FALSE)</f>
        <v>1826.0982348886691</v>
      </c>
      <c r="E18" s="14">
        <f>VLOOKUP(B18, '[1]FY23 ELs &gt;10K.'!B:H,7, FALSE)</f>
        <v>0</v>
      </c>
      <c r="F18" s="15">
        <f>VLOOKUP(A18, '[1]FY23 ELs &gt;10K.'!A:I,4, FALSE)</f>
        <v>11</v>
      </c>
      <c r="G18" s="21"/>
    </row>
    <row r="19" spans="1:7" ht="15" thickBot="1" x14ac:dyDescent="0.35">
      <c r="A19" s="12" t="s">
        <v>34</v>
      </c>
      <c r="B19" s="13" t="s">
        <v>41</v>
      </c>
      <c r="C19" s="13" t="s">
        <v>36</v>
      </c>
      <c r="D19" s="14">
        <f>VLOOKUP(A19, '[1]FY23 ELs &gt;10K.'!A:G,7, FALSE)</f>
        <v>6474.3482873325538</v>
      </c>
      <c r="E19" s="14"/>
      <c r="F19" s="15">
        <f>VLOOKUP(A19, '[1]FY23 ELs &gt;10K.'!A:I,4, FALSE)</f>
        <v>39</v>
      </c>
      <c r="G19" s="21"/>
    </row>
    <row r="20" spans="1:7" ht="15" thickBot="1" x14ac:dyDescent="0.35">
      <c r="A20" s="12" t="s">
        <v>42</v>
      </c>
      <c r="B20" s="13" t="s">
        <v>43</v>
      </c>
      <c r="C20" s="13" t="s">
        <v>36</v>
      </c>
      <c r="D20" s="14">
        <f>VLOOKUP(A20, '[1]FY23 ELs &gt;10K.'!A:G,7, FALSE)</f>
        <v>4482.2411219994601</v>
      </c>
      <c r="E20" s="14"/>
      <c r="F20" s="15">
        <f>VLOOKUP(A20, '[1]FY23 ELs &gt;10K.'!A:I,4, FALSE)</f>
        <v>27</v>
      </c>
      <c r="G20" s="21"/>
    </row>
    <row r="21" spans="1:7" ht="15" thickBot="1" x14ac:dyDescent="0.35">
      <c r="A21" s="12" t="s">
        <v>44</v>
      </c>
      <c r="B21" s="13" t="s">
        <v>45</v>
      </c>
      <c r="C21" s="13" t="s">
        <v>36</v>
      </c>
      <c r="D21" s="14">
        <f>VLOOKUP(A21, '[1]FY23 ELs &gt;10K.'!A:G,7, FALSE)</f>
        <v>1826.0982348886691</v>
      </c>
      <c r="E21" s="14">
        <f>VLOOKUP(B21, '[1]FY23 ELs &gt;10K.'!B:H,7, FALSE)</f>
        <v>0</v>
      </c>
      <c r="F21" s="15">
        <f>VLOOKUP(A21, '[1]FY23 ELs &gt;10K.'!A:I,4, FALSE)</f>
        <v>11</v>
      </c>
      <c r="G21" s="21"/>
    </row>
    <row r="22" spans="1:7" ht="18" customHeight="1" thickBot="1" x14ac:dyDescent="0.35">
      <c r="A22" s="68" t="s">
        <v>644</v>
      </c>
      <c r="B22" s="33" t="s">
        <v>46</v>
      </c>
      <c r="C22" s="34" t="s">
        <v>47</v>
      </c>
      <c r="D22" s="63">
        <f>SUM(D23:D37)</f>
        <v>35027.884323773556</v>
      </c>
      <c r="E22" s="63">
        <f>SUM(E23:E37)</f>
        <v>0</v>
      </c>
      <c r="F22" s="25"/>
      <c r="G22" s="25"/>
    </row>
    <row r="23" spans="1:7" ht="15" thickBot="1" x14ac:dyDescent="0.35">
      <c r="A23" s="18" t="s">
        <v>48</v>
      </c>
      <c r="B23" s="13" t="s">
        <v>49</v>
      </c>
      <c r="C23" s="13" t="s">
        <v>47</v>
      </c>
      <c r="D23" s="14">
        <f>VLOOKUP(A23, '[1]FY23 ELs &gt;10K.'!A:G,7, FALSE)</f>
        <v>6142.3304264437056</v>
      </c>
      <c r="E23" s="14">
        <f>VLOOKUP(A23, '[1]FY23 ELs &gt;10K.'!A:H,8, FALSE)</f>
        <v>0</v>
      </c>
      <c r="F23" s="15">
        <f>VLOOKUP(A23, '[1]FY23 ELs &gt;10K.'!A:I,4, FALSE)</f>
        <v>37</v>
      </c>
      <c r="G23" s="21"/>
    </row>
    <row r="24" spans="1:7" ht="15" thickBot="1" x14ac:dyDescent="0.35">
      <c r="A24" s="18" t="s">
        <v>50</v>
      </c>
      <c r="B24" s="13" t="s">
        <v>51</v>
      </c>
      <c r="C24" s="13" t="s">
        <v>47</v>
      </c>
      <c r="D24" s="14">
        <v>19589.053792442086</v>
      </c>
      <c r="E24" s="14"/>
      <c r="F24" s="15">
        <v>118</v>
      </c>
      <c r="G24" s="21"/>
    </row>
    <row r="25" spans="1:7" ht="15" thickBot="1" x14ac:dyDescent="0.35">
      <c r="A25" s="18" t="s">
        <v>52</v>
      </c>
      <c r="B25" s="13" t="s">
        <v>53</v>
      </c>
      <c r="C25" s="13" t="s">
        <v>47</v>
      </c>
      <c r="D25" s="14">
        <f>VLOOKUP(A25, '[1]FY23 ELs &gt;10K.'!A:G,7, FALSE)</f>
        <v>1660.0893044442446</v>
      </c>
      <c r="E25" s="14">
        <f>VLOOKUP(A25, '[1]FY23 ELs &gt;10K.'!A:H,8, FALSE)</f>
        <v>0</v>
      </c>
      <c r="F25" s="15">
        <f>VLOOKUP(A25, '[1]FY23 ELs &gt;10K.'!A:I,4, FALSE)</f>
        <v>10</v>
      </c>
      <c r="G25" s="21"/>
    </row>
    <row r="26" spans="1:7" ht="15" thickBot="1" x14ac:dyDescent="0.35">
      <c r="A26" s="18" t="s">
        <v>54</v>
      </c>
      <c r="B26" s="13" t="s">
        <v>55</v>
      </c>
      <c r="C26" s="13" t="s">
        <v>56</v>
      </c>
      <c r="D26" s="14">
        <f>VLOOKUP(A26, '[1]FY23 ELs &gt;10K.'!A:G,7, FALSE)</f>
        <v>166.00893044442446</v>
      </c>
      <c r="E26" s="14">
        <f>VLOOKUP(A26, '[1]FY23 ELs &gt;10K.'!A:H,8, FALSE)</f>
        <v>0</v>
      </c>
      <c r="F26" s="15">
        <f>VLOOKUP(A26, '[1]FY23 ELs &gt;10K.'!A:I,4, FALSE)</f>
        <v>1</v>
      </c>
      <c r="G26" s="21"/>
    </row>
    <row r="27" spans="1:7" ht="15" thickBot="1" x14ac:dyDescent="0.35">
      <c r="A27" s="12" t="s">
        <v>57</v>
      </c>
      <c r="B27" s="13" t="s">
        <v>58</v>
      </c>
      <c r="C27" s="13" t="s">
        <v>47</v>
      </c>
      <c r="D27" s="14"/>
      <c r="E27" s="14"/>
      <c r="F27" s="15"/>
      <c r="G27" s="21"/>
    </row>
    <row r="28" spans="1:7" ht="15" thickBot="1" x14ac:dyDescent="0.35">
      <c r="A28" s="36" t="s">
        <v>59</v>
      </c>
      <c r="B28" s="39" t="s">
        <v>60</v>
      </c>
      <c r="C28" s="39" t="s">
        <v>47</v>
      </c>
      <c r="D28" s="9">
        <f>VLOOKUP(A28, '[1]FY23 ELs &gt;10K.'!A:G,7, FALSE)</f>
        <v>166.00893044442446</v>
      </c>
      <c r="E28" s="9">
        <f>VLOOKUP(A28, '[1]FY23 ELs &gt;10K.'!A:H,8, FALSE)</f>
        <v>0</v>
      </c>
      <c r="F28" s="45">
        <f>VLOOKUP(A28, '[1]FY23 ELs &gt;10K.'!A:I,4, FALSE)</f>
        <v>1</v>
      </c>
      <c r="G28" s="21"/>
    </row>
    <row r="29" spans="1:7" ht="15" thickBot="1" x14ac:dyDescent="0.35">
      <c r="A29" s="18" t="s">
        <v>61</v>
      </c>
      <c r="B29" s="13" t="s">
        <v>62</v>
      </c>
      <c r="C29" s="13" t="s">
        <v>47</v>
      </c>
      <c r="D29" s="14">
        <f>VLOOKUP(A29, '[1]FY23 ELs &gt;10K.'!A:G,7, FALSE)</f>
        <v>1826.0982348886691</v>
      </c>
      <c r="E29" s="14">
        <f>VLOOKUP(A29, '[1]FY23 ELs &gt;10K.'!A:H,8, FALSE)</f>
        <v>0</v>
      </c>
      <c r="F29" s="15">
        <f>VLOOKUP(A29, '[1]FY23 ELs &gt;10K.'!A:I,4, FALSE)</f>
        <v>11</v>
      </c>
      <c r="G29" s="21"/>
    </row>
    <row r="30" spans="1:7" ht="15" thickBot="1" x14ac:dyDescent="0.35">
      <c r="A30" s="18" t="s">
        <v>63</v>
      </c>
      <c r="B30" s="13" t="s">
        <v>64</v>
      </c>
      <c r="C30" s="13" t="s">
        <v>65</v>
      </c>
      <c r="D30" s="14">
        <f>VLOOKUP(A30, '[1]FY23 ELs &gt;10K.'!A:G,7, FALSE)</f>
        <v>332.01786088884893</v>
      </c>
      <c r="E30" s="14">
        <f>VLOOKUP(A30, '[1]FY23 ELs &gt;10K.'!A:H,8, FALSE)</f>
        <v>0</v>
      </c>
      <c r="F30" s="15">
        <f>VLOOKUP(A30, '[1]FY23 ELs &gt;10K.'!A:I,4, FALSE)</f>
        <v>2</v>
      </c>
      <c r="G30" s="21"/>
    </row>
    <row r="31" spans="1:7" ht="15" thickBot="1" x14ac:dyDescent="0.35">
      <c r="A31" s="18" t="s">
        <v>66</v>
      </c>
      <c r="B31" s="13" t="s">
        <v>67</v>
      </c>
      <c r="C31" s="13" t="s">
        <v>47</v>
      </c>
      <c r="D31" s="14">
        <f>VLOOKUP(A31, '[1]FY23 ELs &gt;10K.'!A:G,7, FALSE)</f>
        <v>332.01786088884893</v>
      </c>
      <c r="E31" s="14">
        <f>VLOOKUP(A31, '[1]FY23 ELs &gt;10K.'!A:H,8, FALSE)</f>
        <v>0</v>
      </c>
      <c r="F31" s="15">
        <f>VLOOKUP(A31, '[1]FY23 ELs &gt;10K.'!A:I,4, FALSE)</f>
        <v>2</v>
      </c>
      <c r="G31" s="21"/>
    </row>
    <row r="32" spans="1:7" ht="15" thickBot="1" x14ac:dyDescent="0.35">
      <c r="A32" s="18" t="s">
        <v>68</v>
      </c>
      <c r="B32" s="13" t="s">
        <v>69</v>
      </c>
      <c r="C32" s="13" t="s">
        <v>47</v>
      </c>
      <c r="D32" s="14">
        <f>VLOOKUP(A32, '[1]FY23 ELs &gt;10K.'!A:G,7, FALSE)</f>
        <v>332.01786088884893</v>
      </c>
      <c r="E32" s="14">
        <f>VLOOKUP(A32, '[1]FY23 ELs &gt;10K.'!A:H,8, FALSE)</f>
        <v>0</v>
      </c>
      <c r="F32" s="15">
        <f>VLOOKUP(A32, '[1]FY23 ELs &gt;10K.'!A:I,4, FALSE)</f>
        <v>2</v>
      </c>
      <c r="G32" s="21"/>
    </row>
    <row r="33" spans="1:8" ht="15" thickBot="1" x14ac:dyDescent="0.35">
      <c r="A33" s="18" t="s">
        <v>70</v>
      </c>
      <c r="B33" s="13" t="s">
        <v>71</v>
      </c>
      <c r="C33" s="13" t="s">
        <v>47</v>
      </c>
      <c r="D33" s="14">
        <f>VLOOKUP(A33, '[1]FY23 ELs &gt;10K.'!A:G,7, FALSE)</f>
        <v>2988.1607479996405</v>
      </c>
      <c r="E33" s="14">
        <f>VLOOKUP(A33, '[1]FY23 ELs &gt;10K.'!A:H,8, FALSE)</f>
        <v>0</v>
      </c>
      <c r="F33" s="15">
        <f>VLOOKUP(A33, '[1]FY23 ELs &gt;10K.'!A:I,4, FALSE)</f>
        <v>18</v>
      </c>
      <c r="G33" s="21"/>
    </row>
    <row r="34" spans="1:8" ht="15" thickBot="1" x14ac:dyDescent="0.35">
      <c r="A34" s="18" t="s">
        <v>72</v>
      </c>
      <c r="B34" s="13" t="s">
        <v>73</v>
      </c>
      <c r="C34" s="13" t="s">
        <v>47</v>
      </c>
      <c r="D34" s="14"/>
      <c r="E34" s="14"/>
      <c r="F34" s="15"/>
      <c r="G34" s="21"/>
    </row>
    <row r="35" spans="1:8" ht="15" thickBot="1" x14ac:dyDescent="0.35">
      <c r="A35" s="18" t="s">
        <v>74</v>
      </c>
      <c r="B35" s="13" t="s">
        <v>75</v>
      </c>
      <c r="C35" s="13" t="s">
        <v>47</v>
      </c>
      <c r="D35" s="14">
        <f>VLOOKUP(A35, '[1]FY23 ELs &gt;10K.'!A:G,7, FALSE)</f>
        <v>996.05358266654684</v>
      </c>
      <c r="E35" s="14">
        <f>VLOOKUP(A35, '[1]FY23 ELs &gt;10K.'!A:H,8, FALSE)</f>
        <v>0</v>
      </c>
      <c r="F35" s="15">
        <f>VLOOKUP(A35, '[1]FY23 ELs &gt;10K.'!A:I,4, FALSE)</f>
        <v>6</v>
      </c>
      <c r="G35" s="21"/>
    </row>
    <row r="36" spans="1:8" ht="15" thickBot="1" x14ac:dyDescent="0.35">
      <c r="A36" s="18" t="s">
        <v>76</v>
      </c>
      <c r="B36" s="13" t="s">
        <v>77</v>
      </c>
      <c r="C36" s="13" t="s">
        <v>47</v>
      </c>
      <c r="D36" s="14"/>
      <c r="E36" s="14"/>
      <c r="F36" s="15"/>
      <c r="G36" s="21"/>
    </row>
    <row r="37" spans="1:8" ht="15" thickBot="1" x14ac:dyDescent="0.35">
      <c r="A37" s="18" t="s">
        <v>78</v>
      </c>
      <c r="B37" s="13" t="s">
        <v>79</v>
      </c>
      <c r="C37" s="13" t="s">
        <v>47</v>
      </c>
      <c r="D37" s="14">
        <f>VLOOKUP(A37, '[1]FY23 ELs &gt;10K.'!A:G,7, FALSE)</f>
        <v>498.02679133327342</v>
      </c>
      <c r="E37" s="14">
        <f>VLOOKUP(A37, '[1]FY23 ELs &gt;10K.'!A:H,8, FALSE)</f>
        <v>0</v>
      </c>
      <c r="F37" s="15">
        <f>VLOOKUP(A37, '[1]FY23 ELs &gt;10K.'!A:I,4, FALSE)</f>
        <v>3</v>
      </c>
      <c r="G37" s="21"/>
    </row>
    <row r="38" spans="1:8" ht="15" thickBot="1" x14ac:dyDescent="0.35">
      <c r="A38" s="19" t="s">
        <v>80</v>
      </c>
      <c r="B38" s="19" t="s">
        <v>81</v>
      </c>
      <c r="C38" s="19" t="s">
        <v>30</v>
      </c>
      <c r="D38" s="20">
        <v>104087.59938865414</v>
      </c>
      <c r="E38" s="20">
        <v>332.01786088884893</v>
      </c>
      <c r="F38" s="19"/>
      <c r="G38" s="22">
        <f>D38+E38</f>
        <v>104419.61724954299</v>
      </c>
      <c r="H38" s="89"/>
    </row>
    <row r="39" spans="1:8" ht="15" thickBot="1" x14ac:dyDescent="0.35">
      <c r="A39" s="21" t="s">
        <v>82</v>
      </c>
      <c r="B39" s="21" t="s">
        <v>83</v>
      </c>
      <c r="C39" s="21" t="s">
        <v>30</v>
      </c>
      <c r="D39" s="22">
        <v>3486.1875393329137</v>
      </c>
      <c r="E39" s="22">
        <v>0</v>
      </c>
      <c r="F39" s="21">
        <v>21</v>
      </c>
      <c r="G39" s="21"/>
    </row>
    <row r="40" spans="1:8" ht="15" thickBot="1" x14ac:dyDescent="0.35">
      <c r="A40" s="21" t="s">
        <v>84</v>
      </c>
      <c r="B40" s="21" t="s">
        <v>85</v>
      </c>
      <c r="C40" s="21" t="s">
        <v>86</v>
      </c>
      <c r="D40" s="22">
        <v>10790.58047888759</v>
      </c>
      <c r="E40" s="22"/>
      <c r="F40" s="21">
        <v>65</v>
      </c>
      <c r="G40" s="21"/>
    </row>
    <row r="41" spans="1:8" ht="15" thickBot="1" x14ac:dyDescent="0.35">
      <c r="A41" s="21" t="s">
        <v>87</v>
      </c>
      <c r="B41" s="21" t="s">
        <v>88</v>
      </c>
      <c r="C41" s="21" t="s">
        <v>86</v>
      </c>
      <c r="D41" s="22">
        <v>1826.0982348886691</v>
      </c>
      <c r="E41" s="22">
        <v>0</v>
      </c>
      <c r="F41" s="21">
        <v>11</v>
      </c>
      <c r="G41" s="21"/>
    </row>
    <row r="42" spans="1:8" ht="15" thickBot="1" x14ac:dyDescent="0.35">
      <c r="A42" s="21" t="s">
        <v>89</v>
      </c>
      <c r="B42" s="21" t="s">
        <v>90</v>
      </c>
      <c r="C42" s="21" t="s">
        <v>91</v>
      </c>
      <c r="D42" s="22">
        <v>332.01786088884893</v>
      </c>
      <c r="E42" s="22">
        <v>0</v>
      </c>
      <c r="F42" s="21">
        <v>2</v>
      </c>
      <c r="G42" s="21"/>
    </row>
    <row r="43" spans="1:8" ht="15" thickBot="1" x14ac:dyDescent="0.35">
      <c r="A43" s="21" t="s">
        <v>92</v>
      </c>
      <c r="B43" s="21" t="s">
        <v>93</v>
      </c>
      <c r="C43" s="21" t="s">
        <v>30</v>
      </c>
      <c r="D43" s="22">
        <v>498.02679133327342</v>
      </c>
      <c r="E43" s="22">
        <v>0</v>
      </c>
      <c r="F43" s="21">
        <v>3</v>
      </c>
      <c r="G43" s="21"/>
    </row>
    <row r="44" spans="1:8" ht="15" thickBot="1" x14ac:dyDescent="0.35">
      <c r="A44" s="21" t="s">
        <v>94</v>
      </c>
      <c r="B44" s="21" t="s">
        <v>95</v>
      </c>
      <c r="C44" s="21" t="s">
        <v>96</v>
      </c>
      <c r="D44" s="22">
        <v>4814.2589828883092</v>
      </c>
      <c r="E44" s="22">
        <v>0</v>
      </c>
      <c r="F44" s="21">
        <v>29</v>
      </c>
      <c r="G44" s="21"/>
    </row>
    <row r="45" spans="1:8" ht="15" thickBot="1" x14ac:dyDescent="0.35">
      <c r="A45" s="21" t="s">
        <v>97</v>
      </c>
      <c r="B45" s="21" t="s">
        <v>98</v>
      </c>
      <c r="C45" s="21" t="s">
        <v>30</v>
      </c>
      <c r="D45" s="22">
        <v>4482.2411219994601</v>
      </c>
      <c r="E45" s="22">
        <v>0</v>
      </c>
      <c r="F45" s="21">
        <v>27</v>
      </c>
      <c r="G45" s="21"/>
    </row>
    <row r="46" spans="1:8" ht="15" thickBot="1" x14ac:dyDescent="0.35">
      <c r="A46" s="21" t="s">
        <v>99</v>
      </c>
      <c r="B46" s="21" t="s">
        <v>100</v>
      </c>
      <c r="C46" s="21" t="s">
        <v>30</v>
      </c>
      <c r="D46" s="22">
        <v>2324.1250262219423</v>
      </c>
      <c r="E46" s="22">
        <v>0</v>
      </c>
      <c r="F46" s="21">
        <v>14</v>
      </c>
      <c r="G46" s="21"/>
    </row>
    <row r="47" spans="1:8" ht="15" thickBot="1" x14ac:dyDescent="0.35">
      <c r="A47" s="21" t="s">
        <v>101</v>
      </c>
      <c r="B47" s="21" t="s">
        <v>102</v>
      </c>
      <c r="C47" s="21" t="s">
        <v>103</v>
      </c>
      <c r="D47" s="22">
        <v>1826.0982348886691</v>
      </c>
      <c r="E47" s="22">
        <v>0</v>
      </c>
      <c r="F47" s="21">
        <v>11</v>
      </c>
      <c r="G47" s="21"/>
    </row>
    <row r="48" spans="1:8" ht="15" thickBot="1" x14ac:dyDescent="0.35">
      <c r="A48" s="21" t="s">
        <v>104</v>
      </c>
      <c r="B48" s="21" t="s">
        <v>105</v>
      </c>
      <c r="C48" s="21" t="s">
        <v>30</v>
      </c>
      <c r="D48" s="22">
        <v>5976.3214959992811</v>
      </c>
      <c r="E48" s="22">
        <v>0</v>
      </c>
      <c r="F48" s="21">
        <v>36</v>
      </c>
      <c r="G48" s="21"/>
    </row>
    <row r="49" spans="1:7" ht="15" thickBot="1" x14ac:dyDescent="0.35">
      <c r="A49" s="21" t="s">
        <v>106</v>
      </c>
      <c r="B49" s="21" t="s">
        <v>107</v>
      </c>
      <c r="C49" s="21" t="s">
        <v>30</v>
      </c>
      <c r="D49" s="22">
        <v>6972.3750786658275</v>
      </c>
      <c r="E49" s="22">
        <v>0</v>
      </c>
      <c r="F49" s="21">
        <v>42</v>
      </c>
      <c r="G49" s="21"/>
    </row>
    <row r="50" spans="1:7" ht="15" thickBot="1" x14ac:dyDescent="0.35">
      <c r="A50" s="21" t="s">
        <v>108</v>
      </c>
      <c r="B50" s="21" t="s">
        <v>109</v>
      </c>
      <c r="C50" s="21" t="s">
        <v>30</v>
      </c>
      <c r="D50" s="22">
        <v>830.04465222212229</v>
      </c>
      <c r="E50" s="22">
        <v>0</v>
      </c>
      <c r="F50" s="21">
        <v>5</v>
      </c>
      <c r="G50" s="21"/>
    </row>
    <row r="51" spans="1:7" ht="15" thickBot="1" x14ac:dyDescent="0.35">
      <c r="A51" s="21" t="s">
        <v>110</v>
      </c>
      <c r="B51" s="21" t="s">
        <v>111</v>
      </c>
      <c r="C51" s="21" t="s">
        <v>30</v>
      </c>
      <c r="D51" s="22">
        <v>1826.0982348886691</v>
      </c>
      <c r="E51" s="22">
        <v>0</v>
      </c>
      <c r="F51" s="21">
        <v>11</v>
      </c>
      <c r="G51" s="21"/>
    </row>
    <row r="52" spans="1:7" ht="15" thickBot="1" x14ac:dyDescent="0.35">
      <c r="A52" s="21" t="s">
        <v>112</v>
      </c>
      <c r="B52" s="21" t="s">
        <v>113</v>
      </c>
      <c r="C52" s="21" t="s">
        <v>30</v>
      </c>
      <c r="D52" s="22">
        <v>1494.0803739998203</v>
      </c>
      <c r="E52" s="22">
        <v>0</v>
      </c>
      <c r="F52" s="21">
        <v>9</v>
      </c>
      <c r="G52" s="21"/>
    </row>
    <row r="53" spans="1:7" ht="15" thickBot="1" x14ac:dyDescent="0.35">
      <c r="A53" s="21" t="s">
        <v>114</v>
      </c>
      <c r="B53" s="21" t="s">
        <v>115</v>
      </c>
      <c r="C53" s="21" t="s">
        <v>116</v>
      </c>
      <c r="D53" s="22">
        <v>4316.2321915550365</v>
      </c>
      <c r="E53" s="22">
        <v>0</v>
      </c>
      <c r="F53" s="21">
        <v>26</v>
      </c>
      <c r="G53" s="21"/>
    </row>
    <row r="54" spans="1:7" ht="15" thickBot="1" x14ac:dyDescent="0.35">
      <c r="A54" s="21" t="s">
        <v>117</v>
      </c>
      <c r="B54" s="21" t="s">
        <v>118</v>
      </c>
      <c r="C54" s="21" t="s">
        <v>119</v>
      </c>
      <c r="D54" s="22"/>
      <c r="E54" s="22"/>
      <c r="F54" s="21"/>
      <c r="G54" s="21"/>
    </row>
    <row r="55" spans="1:7" ht="15" thickBot="1" x14ac:dyDescent="0.35">
      <c r="A55" s="21" t="s">
        <v>120</v>
      </c>
      <c r="B55" s="21" t="s">
        <v>121</v>
      </c>
      <c r="C55" s="21" t="s">
        <v>30</v>
      </c>
      <c r="D55" s="22">
        <v>13446.723365998381</v>
      </c>
      <c r="E55" s="22"/>
      <c r="F55" s="21">
        <v>81</v>
      </c>
      <c r="G55" s="21"/>
    </row>
    <row r="56" spans="1:7" ht="15" thickBot="1" x14ac:dyDescent="0.35">
      <c r="A56" s="21" t="s">
        <v>122</v>
      </c>
      <c r="B56" s="21" t="s">
        <v>123</v>
      </c>
      <c r="C56" s="21" t="s">
        <v>30</v>
      </c>
      <c r="D56" s="22">
        <v>3320.1786088884892</v>
      </c>
      <c r="E56" s="22">
        <v>0</v>
      </c>
      <c r="F56" s="21">
        <v>20</v>
      </c>
      <c r="G56" s="21"/>
    </row>
    <row r="57" spans="1:7" ht="15" thickBot="1" x14ac:dyDescent="0.35">
      <c r="A57" s="21" t="s">
        <v>124</v>
      </c>
      <c r="B57" s="21" t="s">
        <v>125</v>
      </c>
      <c r="C57" s="21" t="s">
        <v>30</v>
      </c>
      <c r="D57" s="22">
        <v>8798.4733135544975</v>
      </c>
      <c r="E57" s="22">
        <v>0</v>
      </c>
      <c r="F57" s="21">
        <v>53</v>
      </c>
      <c r="G57" s="21"/>
    </row>
    <row r="58" spans="1:7" ht="15" thickBot="1" x14ac:dyDescent="0.35">
      <c r="A58" s="21" t="s">
        <v>126</v>
      </c>
      <c r="B58" s="21" t="s">
        <v>127</v>
      </c>
      <c r="C58" s="21" t="s">
        <v>128</v>
      </c>
      <c r="D58" s="22">
        <v>2158.1160957775182</v>
      </c>
      <c r="E58" s="22">
        <v>0</v>
      </c>
      <c r="F58" s="21">
        <v>13</v>
      </c>
      <c r="G58" s="21"/>
    </row>
    <row r="59" spans="1:7" ht="15" thickBot="1" x14ac:dyDescent="0.35">
      <c r="A59" s="21" t="s">
        <v>129</v>
      </c>
      <c r="B59" s="21" t="s">
        <v>130</v>
      </c>
      <c r="C59" s="21" t="s">
        <v>30</v>
      </c>
      <c r="D59" s="22">
        <v>1328.0714435553957</v>
      </c>
      <c r="E59" s="22">
        <v>0</v>
      </c>
      <c r="F59" s="21">
        <v>8</v>
      </c>
      <c r="G59" s="21"/>
    </row>
    <row r="60" spans="1:7" ht="15" thickBot="1" x14ac:dyDescent="0.35">
      <c r="A60" s="21" t="s">
        <v>131</v>
      </c>
      <c r="B60" s="21" t="s">
        <v>132</v>
      </c>
      <c r="C60" s="21" t="s">
        <v>30</v>
      </c>
      <c r="D60" s="22">
        <v>3818.2054002217628</v>
      </c>
      <c r="E60" s="22">
        <v>0</v>
      </c>
      <c r="F60" s="21">
        <v>23</v>
      </c>
      <c r="G60" s="21"/>
    </row>
    <row r="61" spans="1:7" ht="15" thickBot="1" x14ac:dyDescent="0.35">
      <c r="A61" s="21" t="s">
        <v>133</v>
      </c>
      <c r="B61" s="21" t="s">
        <v>134</v>
      </c>
      <c r="C61" s="21" t="s">
        <v>135</v>
      </c>
      <c r="D61" s="22">
        <v>2324.1250262219423</v>
      </c>
      <c r="E61" s="22">
        <v>0</v>
      </c>
      <c r="F61" s="21">
        <v>14</v>
      </c>
      <c r="G61" s="21"/>
    </row>
    <row r="62" spans="1:7" ht="15" thickBot="1" x14ac:dyDescent="0.35">
      <c r="A62" s="21" t="s">
        <v>136</v>
      </c>
      <c r="B62" s="21" t="s">
        <v>137</v>
      </c>
      <c r="C62" s="21" t="s">
        <v>103</v>
      </c>
      <c r="D62" s="22">
        <v>6640.3572177769784</v>
      </c>
      <c r="E62" s="22">
        <v>0</v>
      </c>
      <c r="F62" s="21">
        <v>40</v>
      </c>
      <c r="G62" s="21"/>
    </row>
    <row r="63" spans="1:7" ht="15" thickBot="1" x14ac:dyDescent="0.35">
      <c r="A63" s="21" t="s">
        <v>138</v>
      </c>
      <c r="B63" s="21" t="s">
        <v>139</v>
      </c>
      <c r="C63" s="21" t="s">
        <v>30</v>
      </c>
      <c r="D63" s="22">
        <v>9960.5358266654675</v>
      </c>
      <c r="E63" s="22">
        <v>0</v>
      </c>
      <c r="F63" s="21">
        <v>60</v>
      </c>
      <c r="G63" s="21"/>
    </row>
    <row r="64" spans="1:7" ht="15" thickBot="1" x14ac:dyDescent="0.35">
      <c r="A64" s="21" t="s">
        <v>140</v>
      </c>
      <c r="B64" s="21" t="s">
        <v>141</v>
      </c>
      <c r="C64" s="21" t="s">
        <v>142</v>
      </c>
      <c r="D64" s="22">
        <v>3984.2143306661874</v>
      </c>
      <c r="E64" s="22">
        <v>0</v>
      </c>
      <c r="F64" s="21">
        <v>24</v>
      </c>
      <c r="G64" s="21"/>
    </row>
    <row r="65" spans="1:8" ht="15" thickBot="1" x14ac:dyDescent="0.35">
      <c r="A65" s="21" t="s">
        <v>143</v>
      </c>
      <c r="B65" s="21" t="s">
        <v>144</v>
      </c>
      <c r="C65" s="21" t="s">
        <v>145</v>
      </c>
      <c r="D65" s="22">
        <v>6474.3482873325538</v>
      </c>
      <c r="E65" s="22">
        <v>0</v>
      </c>
      <c r="F65" s="21">
        <v>39</v>
      </c>
      <c r="G65" s="21"/>
    </row>
    <row r="66" spans="1:8" ht="15" thickBot="1" x14ac:dyDescent="0.35">
      <c r="A66" s="21" t="s">
        <v>146</v>
      </c>
      <c r="B66" s="21" t="s">
        <v>147</v>
      </c>
      <c r="C66" s="21" t="s">
        <v>148</v>
      </c>
      <c r="D66" s="22">
        <v>4150.2232611106119</v>
      </c>
      <c r="E66" s="22">
        <v>0</v>
      </c>
      <c r="F66" s="21">
        <v>25</v>
      </c>
      <c r="G66" s="21"/>
    </row>
    <row r="67" spans="1:8" ht="15" thickBot="1" x14ac:dyDescent="0.35">
      <c r="A67" s="71" t="s">
        <v>149</v>
      </c>
      <c r="B67" s="69" t="s">
        <v>150</v>
      </c>
      <c r="C67" s="70" t="s">
        <v>151</v>
      </c>
      <c r="D67" s="72">
        <f>SUM(D68:D102)</f>
        <v>151732.16060864873</v>
      </c>
      <c r="E67" s="72">
        <f>SUM(E68:E102)</f>
        <v>0</v>
      </c>
      <c r="F67" s="73"/>
      <c r="G67" s="9"/>
    </row>
    <row r="68" spans="1:8" ht="15" thickBot="1" x14ac:dyDescent="0.35">
      <c r="A68" s="83" t="s">
        <v>152</v>
      </c>
      <c r="B68" s="39" t="s">
        <v>153</v>
      </c>
      <c r="C68" s="39" t="s">
        <v>65</v>
      </c>
      <c r="D68" s="9">
        <f>VLOOKUP(A68, '[1]FY23 ELs &gt;10K.'!A:G,7, FALSE)</f>
        <v>7802.4197308879502</v>
      </c>
      <c r="E68" s="9">
        <f>VLOOKUP(A68, '[1]FY23 ELs &gt;10K.'!A:H,8, FALSE)</f>
        <v>0</v>
      </c>
      <c r="F68" s="45">
        <f>VLOOKUP(A68, '[1]FY23 ELs &gt;10K.'!A:I,4, FALSE)</f>
        <v>47</v>
      </c>
      <c r="G68" s="21"/>
    </row>
    <row r="69" spans="1:8" ht="15" thickBot="1" x14ac:dyDescent="0.35">
      <c r="A69" s="83" t="s">
        <v>154</v>
      </c>
      <c r="B69" s="39" t="s">
        <v>155</v>
      </c>
      <c r="C69" s="39" t="s">
        <v>151</v>
      </c>
      <c r="D69" s="9">
        <f>VLOOKUP(A69, '[1]FY23 ELs &gt;10K.'!A:G,7, FALSE)</f>
        <v>1992.1071653330937</v>
      </c>
      <c r="E69" s="9">
        <f>VLOOKUP(A69, '[1]FY23 ELs &gt;10K.'!A:H,8, FALSE)</f>
        <v>0</v>
      </c>
      <c r="F69" s="45">
        <f>VLOOKUP(A69, '[1]FY23 ELs &gt;10K.'!A:I,4, FALSE)</f>
        <v>12</v>
      </c>
      <c r="G69" s="21"/>
    </row>
    <row r="70" spans="1:8" ht="15" thickBot="1" x14ac:dyDescent="0.35">
      <c r="A70" s="83" t="s">
        <v>156</v>
      </c>
      <c r="B70" s="39" t="s">
        <v>157</v>
      </c>
      <c r="C70" s="39" t="s">
        <v>151</v>
      </c>
      <c r="D70" s="9">
        <f>VLOOKUP(A70, '[1]FY23 ELs &gt;10K.'!A:G,7, FALSE)</f>
        <v>9462.5090353321939</v>
      </c>
      <c r="E70" s="9">
        <f>VLOOKUP(A70, '[1]FY23 ELs &gt;10K.'!A:H,8, FALSE)</f>
        <v>0</v>
      </c>
      <c r="F70" s="45">
        <f>VLOOKUP(A70, '[1]FY23 ELs &gt;10K.'!A:I,4, FALSE)</f>
        <v>57</v>
      </c>
      <c r="G70" s="21"/>
    </row>
    <row r="71" spans="1:8" ht="15" thickBot="1" x14ac:dyDescent="0.35">
      <c r="A71" s="83" t="s">
        <v>158</v>
      </c>
      <c r="B71" s="39" t="s">
        <v>159</v>
      </c>
      <c r="C71" s="39" t="s">
        <v>160</v>
      </c>
      <c r="D71" s="9">
        <f>VLOOKUP(A71, '[1]FY23 ELs &gt;10K.'!A:G,7, FALSE)</f>
        <v>498.02679133327342</v>
      </c>
      <c r="E71" s="9">
        <f>VLOOKUP(A71, '[1]FY23 ELs &gt;10K.'!A:H,8, FALSE)</f>
        <v>0</v>
      </c>
      <c r="F71" s="45">
        <f>VLOOKUP(A71, '[1]FY23 ELs &gt;10K.'!A:I,4, FALSE)</f>
        <v>3</v>
      </c>
      <c r="G71" s="21"/>
    </row>
    <row r="72" spans="1:8" ht="15" thickBot="1" x14ac:dyDescent="0.35">
      <c r="A72" s="83" t="s">
        <v>162</v>
      </c>
      <c r="B72" s="39" t="s">
        <v>163</v>
      </c>
      <c r="C72" s="39" t="s">
        <v>164</v>
      </c>
      <c r="D72" s="9">
        <f>VLOOKUP(A72, '[1]FY23 ELs &gt;10K.'!A:G,7, FALSE)</f>
        <v>2158.1160957775182</v>
      </c>
      <c r="E72" s="9">
        <f>VLOOKUP(A72, '[1]FY23 ELs &gt;10K.'!A:H,8, FALSE)</f>
        <v>0</v>
      </c>
      <c r="F72" s="45">
        <f>VLOOKUP(A72, '[1]FY23 ELs &gt;10K.'!A:I,4, FALSE)</f>
        <v>13</v>
      </c>
      <c r="G72" s="21"/>
    </row>
    <row r="73" spans="1:8" ht="15" thickBot="1" x14ac:dyDescent="0.35">
      <c r="A73" s="83" t="s">
        <v>165</v>
      </c>
      <c r="B73" s="39" t="s">
        <v>166</v>
      </c>
      <c r="C73" s="39" t="s">
        <v>160</v>
      </c>
      <c r="D73" s="9">
        <f>VLOOKUP(A73, '[1]FY23 ELs &gt;10K.'!A:G,7, FALSE)</f>
        <v>4980.2679133327338</v>
      </c>
      <c r="E73" s="9">
        <f>VLOOKUP(A73, '[1]FY23 ELs &gt;10K.'!A:H,8, FALSE)</f>
        <v>0</v>
      </c>
      <c r="F73" s="45">
        <f>VLOOKUP(A73, '[1]FY23 ELs &gt;10K.'!A:I,4, FALSE)</f>
        <v>30</v>
      </c>
      <c r="G73" s="21"/>
      <c r="H73" s="90"/>
    </row>
    <row r="74" spans="1:8" ht="15" thickBot="1" x14ac:dyDescent="0.35">
      <c r="A74" s="83" t="s">
        <v>167</v>
      </c>
      <c r="B74" s="39" t="s">
        <v>168</v>
      </c>
      <c r="C74" s="39" t="s">
        <v>151</v>
      </c>
      <c r="D74" s="9">
        <f>VLOOKUP(A74, '[1]FY23 ELs &gt;10K.'!A:G,7, FALSE)</f>
        <v>2656.1428871107914</v>
      </c>
      <c r="E74" s="9">
        <f>VLOOKUP(A74, '[1]FY23 ELs &gt;10K.'!A:H,8, FALSE)</f>
        <v>0</v>
      </c>
      <c r="F74" s="45">
        <f>VLOOKUP(A74, '[1]FY23 ELs &gt;10K.'!A:I,4, FALSE)</f>
        <v>16</v>
      </c>
      <c r="G74" s="21"/>
      <c r="H74" s="90"/>
    </row>
    <row r="75" spans="1:8" ht="15" thickBot="1" x14ac:dyDescent="0.35">
      <c r="A75" s="83" t="s">
        <v>169</v>
      </c>
      <c r="B75" s="39" t="s">
        <v>170</v>
      </c>
      <c r="C75" s="39" t="s">
        <v>160</v>
      </c>
      <c r="D75" s="9">
        <f>VLOOKUP(A75, '[1]FY23 ELs &gt;10K.'!A:G,7, FALSE)</f>
        <v>2490.1339566663669</v>
      </c>
      <c r="E75" s="9">
        <f>VLOOKUP(A75, '[1]FY23 ELs &gt;10K.'!A:H,8, FALSE)</f>
        <v>0</v>
      </c>
      <c r="F75" s="45">
        <f>VLOOKUP(A75, '[1]FY23 ELs &gt;10K.'!A:I,4, FALSE)</f>
        <v>15</v>
      </c>
      <c r="G75" s="21"/>
    </row>
    <row r="76" spans="1:8" ht="15" thickBot="1" x14ac:dyDescent="0.35">
      <c r="A76" s="83" t="s">
        <v>171</v>
      </c>
      <c r="B76" s="39" t="s">
        <v>172</v>
      </c>
      <c r="C76" s="39" t="s">
        <v>173</v>
      </c>
      <c r="D76" s="9">
        <f>VLOOKUP(A76, '[1]FY23 ELs &gt;10K.'!A:G,7, FALSE)</f>
        <v>9794.526896221043</v>
      </c>
      <c r="E76" s="9">
        <f>VLOOKUP(A76, '[1]FY23 ELs &gt;10K.'!A:H,8, FALSE)</f>
        <v>0</v>
      </c>
      <c r="F76" s="45">
        <f>VLOOKUP(A76, '[1]FY23 ELs &gt;10K.'!A:I,4, FALSE)</f>
        <v>59</v>
      </c>
      <c r="G76" s="21"/>
    </row>
    <row r="77" spans="1:8" ht="15" thickBot="1" x14ac:dyDescent="0.35">
      <c r="A77" s="83" t="s">
        <v>174</v>
      </c>
      <c r="B77" s="39" t="s">
        <v>175</v>
      </c>
      <c r="C77" s="39" t="s">
        <v>65</v>
      </c>
      <c r="D77" s="9">
        <f>VLOOKUP(A77, '[1]FY23 ELs &gt;10K.'!A:G,7, FALSE)</f>
        <v>332.01786088884893</v>
      </c>
      <c r="E77" s="9">
        <f>VLOOKUP(A77, '[1]FY23 ELs &gt;10K.'!A:H,8, FALSE)</f>
        <v>0</v>
      </c>
      <c r="F77" s="45">
        <f>VLOOKUP(A77, '[1]FY23 ELs &gt;10K.'!A:I,4, FALSE)</f>
        <v>2</v>
      </c>
      <c r="G77" s="21"/>
    </row>
    <row r="78" spans="1:8" ht="15" thickBot="1" x14ac:dyDescent="0.35">
      <c r="A78" s="83" t="s">
        <v>176</v>
      </c>
      <c r="B78" s="39" t="s">
        <v>177</v>
      </c>
      <c r="C78" s="39" t="s">
        <v>151</v>
      </c>
      <c r="D78" s="9">
        <f>VLOOKUP(A78, '[1]FY23 ELs &gt;10K.'!A:G,7, FALSE)</f>
        <v>664.03572177769786</v>
      </c>
      <c r="E78" s="9">
        <f>VLOOKUP(A78, '[1]FY23 ELs &gt;10K.'!A:H,8, FALSE)</f>
        <v>0</v>
      </c>
      <c r="F78" s="45">
        <f>VLOOKUP(A78, '[1]FY23 ELs &gt;10K.'!A:I,4, FALSE)</f>
        <v>4</v>
      </c>
      <c r="G78" s="21"/>
    </row>
    <row r="79" spans="1:8" ht="15" thickBot="1" x14ac:dyDescent="0.35">
      <c r="A79" s="83" t="s">
        <v>178</v>
      </c>
      <c r="B79" s="39" t="s">
        <v>179</v>
      </c>
      <c r="C79" s="39" t="s">
        <v>151</v>
      </c>
      <c r="D79" s="9">
        <f>VLOOKUP(A79, '[1]FY23 ELs &gt;10K.'!A:G,7, FALSE)</f>
        <v>996.05358266654684</v>
      </c>
      <c r="E79" s="9">
        <f>VLOOKUP(A79, '[1]FY23 ELs &gt;10K.'!A:H,8, FALSE)</f>
        <v>0</v>
      </c>
      <c r="F79" s="45">
        <f>VLOOKUP(A79, '[1]FY23 ELs &gt;10K.'!A:I,4, FALSE)</f>
        <v>6</v>
      </c>
      <c r="G79" s="21"/>
    </row>
    <row r="80" spans="1:8" ht="15" thickBot="1" x14ac:dyDescent="0.35">
      <c r="A80" s="84" t="s">
        <v>647</v>
      </c>
      <c r="B80" s="85" t="s">
        <v>646</v>
      </c>
      <c r="C80" s="85" t="s">
        <v>196</v>
      </c>
      <c r="D80" s="86">
        <v>3984.2143306661874</v>
      </c>
      <c r="E80" s="86">
        <f>VLOOKUP(A80, '[1]FY23 ELs &gt;10K.'!A:H,8, FALSE)</f>
        <v>0</v>
      </c>
      <c r="F80" s="87">
        <v>24</v>
      </c>
      <c r="G80" s="21"/>
    </row>
    <row r="81" spans="1:7" ht="15" thickBot="1" x14ac:dyDescent="0.35">
      <c r="A81" s="83" t="s">
        <v>180</v>
      </c>
      <c r="B81" s="39" t="s">
        <v>181</v>
      </c>
      <c r="C81" s="39" t="s">
        <v>151</v>
      </c>
      <c r="D81" s="9">
        <f>VLOOKUP(A81, '[1]FY23 ELs &gt;10K.'!A:G,7, FALSE)</f>
        <v>7636.4108004435257</v>
      </c>
      <c r="E81" s="9">
        <f>VLOOKUP(A81, '[1]FY23 ELs &gt;10K.'!A:H,8, FALSE)</f>
        <v>0</v>
      </c>
      <c r="F81" s="45">
        <f>VLOOKUP(A81, '[1]FY23 ELs &gt;10K.'!A:I,4, FALSE)</f>
        <v>46</v>
      </c>
      <c r="G81" s="21"/>
    </row>
    <row r="82" spans="1:7" ht="15" thickBot="1" x14ac:dyDescent="0.35">
      <c r="A82" s="83" t="s">
        <v>182</v>
      </c>
      <c r="B82" s="39" t="s">
        <v>183</v>
      </c>
      <c r="C82" s="39" t="s">
        <v>151</v>
      </c>
      <c r="D82" s="9">
        <f>VLOOKUP(A82, '[1]FY23 ELs &gt;10K.'!A:G,7, FALSE)</f>
        <v>5312.2857742215829</v>
      </c>
      <c r="E82" s="9">
        <f>VLOOKUP(A82, '[1]FY23 ELs &gt;10K.'!A:H,8, FALSE)</f>
        <v>0</v>
      </c>
      <c r="F82" s="45">
        <f>VLOOKUP(A82, '[1]FY23 ELs &gt;10K.'!A:I,4, FALSE)</f>
        <v>32</v>
      </c>
      <c r="G82" s="21"/>
    </row>
    <row r="83" spans="1:7" ht="15" thickBot="1" x14ac:dyDescent="0.35">
      <c r="A83" s="83" t="s">
        <v>184</v>
      </c>
      <c r="B83" s="39" t="s">
        <v>185</v>
      </c>
      <c r="C83" s="39" t="s">
        <v>164</v>
      </c>
      <c r="D83" s="9">
        <f>VLOOKUP(A83, '[1]FY23 ELs &gt;10K.'!A:G,7, FALSE)</f>
        <v>6142.3304264437056</v>
      </c>
      <c r="E83" s="9">
        <f>VLOOKUP(A83, '[1]FY23 ELs &gt;10K.'!A:H,8, FALSE)</f>
        <v>0</v>
      </c>
      <c r="F83" s="45">
        <f>VLOOKUP(A83, '[1]FY23 ELs &gt;10K.'!A:I,4, FALSE)</f>
        <v>37</v>
      </c>
      <c r="G83" s="21"/>
    </row>
    <row r="84" spans="1:7" ht="15" thickBot="1" x14ac:dyDescent="0.35">
      <c r="A84" s="83" t="s">
        <v>186</v>
      </c>
      <c r="B84" s="39" t="s">
        <v>187</v>
      </c>
      <c r="C84" s="39" t="s">
        <v>161</v>
      </c>
      <c r="D84" s="9">
        <f>VLOOKUP(A84, '[1]FY23 ELs &gt;10K.'!A:G,7, FALSE)</f>
        <v>4482.2411219994601</v>
      </c>
      <c r="E84" s="9">
        <f>VLOOKUP(A84, '[1]FY23 ELs &gt;10K.'!A:H,8, FALSE)</f>
        <v>0</v>
      </c>
      <c r="F84" s="45">
        <f>VLOOKUP(A84, '[1]FY23 ELs &gt;10K.'!A:I,4, FALSE)</f>
        <v>27</v>
      </c>
      <c r="G84" s="21"/>
    </row>
    <row r="85" spans="1:7" ht="15" thickBot="1" x14ac:dyDescent="0.35">
      <c r="A85" s="83" t="s">
        <v>188</v>
      </c>
      <c r="B85" s="39" t="s">
        <v>189</v>
      </c>
      <c r="C85" s="39" t="s">
        <v>151</v>
      </c>
      <c r="D85" s="9">
        <f>VLOOKUP(A85, '[1]FY23 ELs &gt;10K.'!A:G,7, FALSE)</f>
        <v>3154.1696784440646</v>
      </c>
      <c r="E85" s="9">
        <f>VLOOKUP(A85, '[1]FY23 ELs &gt;10K.'!A:H,8, FALSE)</f>
        <v>0</v>
      </c>
      <c r="F85" s="45">
        <f>VLOOKUP(A85, '[1]FY23 ELs &gt;10K.'!A:I,4, FALSE)</f>
        <v>19</v>
      </c>
      <c r="G85" s="21"/>
    </row>
    <row r="86" spans="1:7" ht="15" thickBot="1" x14ac:dyDescent="0.35">
      <c r="A86" s="83" t="s">
        <v>190</v>
      </c>
      <c r="B86" s="39" t="s">
        <v>191</v>
      </c>
      <c r="C86" s="39" t="s">
        <v>160</v>
      </c>
      <c r="D86" s="9">
        <f>VLOOKUP(A86, '[1]FY23 ELs &gt;10K.'!A:G,7, FALSE)</f>
        <v>830.04465222212229</v>
      </c>
      <c r="E86" s="9">
        <f>VLOOKUP(A86, '[1]FY23 ELs &gt;10K.'!A:H,8, FALSE)</f>
        <v>0</v>
      </c>
      <c r="F86" s="45">
        <f>VLOOKUP(A86, '[1]FY23 ELs &gt;10K.'!A:I,4, FALSE)</f>
        <v>5</v>
      </c>
      <c r="G86" s="21"/>
    </row>
    <row r="87" spans="1:7" ht="15" thickBot="1" x14ac:dyDescent="0.35">
      <c r="A87" s="36" t="s">
        <v>192</v>
      </c>
      <c r="B87" s="39" t="s">
        <v>193</v>
      </c>
      <c r="C87" s="39" t="s">
        <v>65</v>
      </c>
      <c r="D87" s="9">
        <f>VLOOKUP(A87, '[1]FY23 ELs &gt;10K.'!A:G,7, FALSE)</f>
        <v>9794.526896221043</v>
      </c>
      <c r="E87" s="9">
        <f>VLOOKUP(A87, '[1]FY23 ELs &gt;10K.'!A:H,8, FALSE)</f>
        <v>0</v>
      </c>
      <c r="F87" s="45">
        <f>VLOOKUP(A87, '[1]FY23 ELs &gt;10K.'!A:I,4, FALSE)</f>
        <v>59</v>
      </c>
      <c r="G87" s="21"/>
    </row>
    <row r="88" spans="1:7" ht="15" thickBot="1" x14ac:dyDescent="0.35">
      <c r="A88" s="83" t="s">
        <v>194</v>
      </c>
      <c r="B88" s="39" t="s">
        <v>195</v>
      </c>
      <c r="C88" s="39" t="s">
        <v>196</v>
      </c>
      <c r="D88" s="9">
        <f>VLOOKUP(A88, '[1]FY23 ELs &gt;10K.'!A:G,7, FALSE)</f>
        <v>9296.5001048877693</v>
      </c>
      <c r="E88" s="9">
        <f>VLOOKUP(A88, '[1]FY23 ELs &gt;10K.'!A:H,8, FALSE)</f>
        <v>0</v>
      </c>
      <c r="F88" s="45">
        <f>VLOOKUP(A88, '[1]FY23 ELs &gt;10K.'!A:I,4, FALSE)</f>
        <v>56</v>
      </c>
      <c r="G88" s="21"/>
    </row>
    <row r="89" spans="1:7" ht="15" thickBot="1" x14ac:dyDescent="0.35">
      <c r="A89" s="83" t="s">
        <v>197</v>
      </c>
      <c r="B89" s="39" t="s">
        <v>198</v>
      </c>
      <c r="C89" s="39" t="s">
        <v>151</v>
      </c>
      <c r="D89" s="9">
        <f>VLOOKUP(A89, '[1]FY23 ELs &gt;10K.'!A:G,7, FALSE)</f>
        <v>664.03572177769786</v>
      </c>
      <c r="E89" s="9">
        <f>VLOOKUP(A89, '[1]FY23 ELs &gt;10K.'!A:H,8, FALSE)</f>
        <v>0</v>
      </c>
      <c r="F89" s="45">
        <f>VLOOKUP(A89, '[1]FY23 ELs &gt;10K.'!A:I,4, FALSE)</f>
        <v>4</v>
      </c>
      <c r="G89" s="21"/>
    </row>
    <row r="90" spans="1:7" ht="15" thickBot="1" x14ac:dyDescent="0.35">
      <c r="A90" s="83" t="s">
        <v>199</v>
      </c>
      <c r="B90" s="39" t="s">
        <v>200</v>
      </c>
      <c r="C90" s="39" t="s">
        <v>161</v>
      </c>
      <c r="D90" s="9">
        <f>VLOOKUP(A90, '[1]FY23 ELs &gt;10K.'!A:G,7, FALSE)</f>
        <v>7802.4197308879502</v>
      </c>
      <c r="E90" s="9">
        <f>VLOOKUP(A90, '[1]FY23 ELs &gt;10K.'!A:H,8, FALSE)</f>
        <v>0</v>
      </c>
      <c r="F90" s="45">
        <f>VLOOKUP(A90, '[1]FY23 ELs &gt;10K.'!A:I,4, FALSE)</f>
        <v>47</v>
      </c>
      <c r="G90" s="21"/>
    </row>
    <row r="91" spans="1:7" ht="15" thickBot="1" x14ac:dyDescent="0.35">
      <c r="A91" s="83" t="s">
        <v>201</v>
      </c>
      <c r="B91" s="39" t="s">
        <v>202</v>
      </c>
      <c r="C91" s="39" t="s">
        <v>203</v>
      </c>
      <c r="D91" s="9">
        <f>VLOOKUP(A91, '[1]FY23 ELs &gt;10K.'!A:G,7, FALSE)</f>
        <v>4316.2321915550365</v>
      </c>
      <c r="E91" s="9">
        <f>VLOOKUP(A91, '[1]FY23 ELs &gt;10K.'!A:H,8, FALSE)</f>
        <v>0</v>
      </c>
      <c r="F91" s="45">
        <f>VLOOKUP(A91, '[1]FY23 ELs &gt;10K.'!A:I,4, FALSE)</f>
        <v>26</v>
      </c>
      <c r="G91" s="21"/>
    </row>
    <row r="92" spans="1:7" ht="15" thickBot="1" x14ac:dyDescent="0.35">
      <c r="A92" s="83" t="s">
        <v>204</v>
      </c>
      <c r="B92" s="39" t="s">
        <v>205</v>
      </c>
      <c r="C92" s="39" t="s">
        <v>151</v>
      </c>
      <c r="D92" s="9">
        <f>VLOOKUP(A92, '[1]FY23 ELs &gt;10K.'!A:G,7, FALSE)</f>
        <v>5146.2768437771583</v>
      </c>
      <c r="E92" s="9">
        <f>VLOOKUP(A92, '[1]FY23 ELs &gt;10K.'!A:H,8, FALSE)</f>
        <v>0</v>
      </c>
      <c r="F92" s="45">
        <f>VLOOKUP(A92, '[1]FY23 ELs &gt;10K.'!A:I,4, FALSE)</f>
        <v>31</v>
      </c>
      <c r="G92" s="21"/>
    </row>
    <row r="93" spans="1:7" ht="15" thickBot="1" x14ac:dyDescent="0.35">
      <c r="A93" s="83" t="s">
        <v>206</v>
      </c>
      <c r="B93" s="39" t="s">
        <v>207</v>
      </c>
      <c r="C93" s="39" t="s">
        <v>151</v>
      </c>
      <c r="D93" s="9">
        <f>VLOOKUP(A93, '[1]FY23 ELs &gt;10K.'!A:G,7, FALSE)</f>
        <v>9130.4911744433448</v>
      </c>
      <c r="E93" s="9">
        <f>VLOOKUP(A93, '[1]FY23 ELs &gt;10K.'!A:H,8, FALSE)</f>
        <v>0</v>
      </c>
      <c r="F93" s="45">
        <f>VLOOKUP(A93, '[1]FY23 ELs &gt;10K.'!A:I,4, FALSE)</f>
        <v>55</v>
      </c>
      <c r="G93" s="21"/>
    </row>
    <row r="94" spans="1:7" ht="15" thickBot="1" x14ac:dyDescent="0.35">
      <c r="A94" s="83" t="s">
        <v>208</v>
      </c>
      <c r="B94" s="39" t="s">
        <v>209</v>
      </c>
      <c r="C94" s="39" t="s">
        <v>196</v>
      </c>
      <c r="D94" s="9">
        <f>VLOOKUP(A94, '[1]FY23 ELs &gt;10K.'!A:G,7, FALSE)</f>
        <v>6308.3393568881293</v>
      </c>
      <c r="E94" s="9">
        <f>VLOOKUP(A94, '[1]FY23 ELs &gt;10K.'!A:H,8, FALSE)</f>
        <v>0</v>
      </c>
      <c r="F94" s="45">
        <f>VLOOKUP(A94, '[1]FY23 ELs &gt;10K.'!A:I,4, FALSE)</f>
        <v>38</v>
      </c>
      <c r="G94" s="21"/>
    </row>
    <row r="95" spans="1:7" ht="15" thickBot="1" x14ac:dyDescent="0.35">
      <c r="A95" s="83" t="s">
        <v>210</v>
      </c>
      <c r="B95" s="39" t="s">
        <v>211</v>
      </c>
      <c r="C95" s="39" t="s">
        <v>65</v>
      </c>
      <c r="D95" s="9">
        <f>VLOOKUP(A95, '[1]FY23 ELs &gt;10K.'!A:G,7, FALSE)</f>
        <v>2158.1160957775182</v>
      </c>
      <c r="E95" s="9">
        <f>VLOOKUP(A95, '[1]FY23 ELs &gt;10K.'!A:H,8, FALSE)</f>
        <v>0</v>
      </c>
      <c r="F95" s="45">
        <f>VLOOKUP(A95, '[1]FY23 ELs &gt;10K.'!A:I,4, FALSE)</f>
        <v>13</v>
      </c>
      <c r="G95" s="21"/>
    </row>
    <row r="96" spans="1:7" ht="15" thickBot="1" x14ac:dyDescent="0.35">
      <c r="A96" s="83" t="s">
        <v>212</v>
      </c>
      <c r="B96" s="39" t="s">
        <v>213</v>
      </c>
      <c r="C96" s="39" t="s">
        <v>173</v>
      </c>
      <c r="D96" s="9">
        <f>VLOOKUP(A96, '[1]FY23 ELs &gt;10K.'!A:G,7, FALSE)</f>
        <v>2822.151817555216</v>
      </c>
      <c r="E96" s="9">
        <f>VLOOKUP(A96, '[1]FY23 ELs &gt;10K.'!A:H,8, FALSE)</f>
        <v>0</v>
      </c>
      <c r="F96" s="45">
        <f>VLOOKUP(A96, '[1]FY23 ELs &gt;10K.'!A:I,4, FALSE)</f>
        <v>17</v>
      </c>
      <c r="G96" s="21"/>
    </row>
    <row r="97" spans="1:7" ht="15" thickBot="1" x14ac:dyDescent="0.35">
      <c r="A97" s="83" t="s">
        <v>214</v>
      </c>
      <c r="B97" s="39" t="s">
        <v>215</v>
      </c>
      <c r="C97" s="39" t="s">
        <v>151</v>
      </c>
      <c r="D97" s="9">
        <f>VLOOKUP(A97, '[1]FY23 ELs &gt;10K.'!A:G,7, FALSE)</f>
        <v>2324.1250262219423</v>
      </c>
      <c r="E97" s="9">
        <f>VLOOKUP(A97, '[1]FY23 ELs &gt;10K.'!A:H,8, FALSE)</f>
        <v>0</v>
      </c>
      <c r="F97" s="45">
        <f>VLOOKUP(A97, '[1]FY23 ELs &gt;10K.'!A:I,4, FALSE)</f>
        <v>14</v>
      </c>
      <c r="G97" s="21"/>
    </row>
    <row r="98" spans="1:7" ht="15" thickBot="1" x14ac:dyDescent="0.35">
      <c r="A98" s="83" t="s">
        <v>216</v>
      </c>
      <c r="B98" s="39" t="s">
        <v>217</v>
      </c>
      <c r="C98" s="39" t="s">
        <v>65</v>
      </c>
      <c r="D98" s="9">
        <f>VLOOKUP(A98, '[1]FY23 ELs &gt;10K.'!A:G,7, FALSE)</f>
        <v>5146.2768437771583</v>
      </c>
      <c r="E98" s="9">
        <f>VLOOKUP(A98, '[1]FY23 ELs &gt;10K.'!A:H,8, FALSE)</f>
        <v>0</v>
      </c>
      <c r="F98" s="45">
        <f>VLOOKUP(A98, '[1]FY23 ELs &gt;10K.'!A:I,4, FALSE)</f>
        <v>31</v>
      </c>
      <c r="G98" s="9"/>
    </row>
    <row r="99" spans="1:7" ht="15" thickBot="1" x14ac:dyDescent="0.35">
      <c r="A99" s="36" t="s">
        <v>649</v>
      </c>
      <c r="B99" s="39" t="s">
        <v>648</v>
      </c>
      <c r="C99" s="39" t="s">
        <v>151</v>
      </c>
      <c r="D99" s="9">
        <v>2822.15</v>
      </c>
      <c r="E99" s="9">
        <v>0</v>
      </c>
      <c r="F99" s="45">
        <v>17</v>
      </c>
      <c r="G99" s="9"/>
    </row>
    <row r="100" spans="1:7" ht="15" thickBot="1" x14ac:dyDescent="0.35">
      <c r="A100" s="36" t="s">
        <v>218</v>
      </c>
      <c r="B100" s="39" t="s">
        <v>219</v>
      </c>
      <c r="C100" s="39" t="s">
        <v>220</v>
      </c>
      <c r="D100" s="9">
        <f>VLOOKUP(A100, '[1]FY23 ELs &gt;10K.'!A:G,7, FALSE)</f>
        <v>1162.0625131109712</v>
      </c>
      <c r="E100" s="9">
        <f>VLOOKUP(A100, '[1]FY23 ELs &gt;10K.'!A:H,8, FALSE)</f>
        <v>0</v>
      </c>
      <c r="F100" s="45">
        <f>VLOOKUP(A100, '[1]FY23 ELs &gt;10K.'!A:I,4, FALSE)</f>
        <v>7</v>
      </c>
      <c r="G100" s="21"/>
    </row>
    <row r="101" spans="1:7" ht="15" thickBot="1" x14ac:dyDescent="0.35">
      <c r="A101" s="83" t="s">
        <v>221</v>
      </c>
      <c r="B101" s="39" t="s">
        <v>222</v>
      </c>
      <c r="C101" s="39" t="s">
        <v>160</v>
      </c>
      <c r="D101" s="9">
        <f>VLOOKUP(A101, '[1]FY23 ELs &gt;10K.'!A:G,7, FALSE)</f>
        <v>4648.2500524438847</v>
      </c>
      <c r="E101" s="9">
        <f>VLOOKUP(A101, '[1]FY23 ELs &gt;10K.'!A:H,8, FALSE)</f>
        <v>0</v>
      </c>
      <c r="F101" s="45">
        <f>VLOOKUP(A101, '[1]FY23 ELs &gt;10K.'!A:I,4, FALSE)</f>
        <v>28</v>
      </c>
      <c r="G101" s="9"/>
    </row>
    <row r="102" spans="1:7" ht="15" thickBot="1" x14ac:dyDescent="0.35">
      <c r="A102" s="83" t="s">
        <v>223</v>
      </c>
      <c r="B102" s="39" t="s">
        <v>224</v>
      </c>
      <c r="C102" s="39" t="s">
        <v>196</v>
      </c>
      <c r="D102" s="9">
        <f>VLOOKUP(A102, '[1]FY23 ELs &gt;10K.'!A:G,7, FALSE)</f>
        <v>2822.151817555216</v>
      </c>
      <c r="E102" s="9">
        <f>VLOOKUP(A102, '[1]FY23 ELs &gt;10K.'!A:H,8, FALSE)</f>
        <v>0</v>
      </c>
      <c r="F102" s="45">
        <f>VLOOKUP(A102, '[1]FY23 ELs &gt;10K.'!A:I,4, FALSE)</f>
        <v>17</v>
      </c>
      <c r="G102" s="21"/>
    </row>
    <row r="103" spans="1:7" ht="15" thickBot="1" x14ac:dyDescent="0.35">
      <c r="A103" s="71" t="s">
        <v>225</v>
      </c>
      <c r="B103" s="69" t="s">
        <v>226</v>
      </c>
      <c r="C103" s="70" t="s">
        <v>227</v>
      </c>
      <c r="D103" s="72">
        <f>SUM(D104:D120)</f>
        <v>70055.768647547127</v>
      </c>
      <c r="E103" s="72">
        <f>SUM(E104:E120)</f>
        <v>1494.08037399982</v>
      </c>
      <c r="F103" s="73"/>
      <c r="G103" s="22">
        <f>D103+E103</f>
        <v>71549.84902154695</v>
      </c>
    </row>
    <row r="104" spans="1:7" ht="15" thickBot="1" x14ac:dyDescent="0.35">
      <c r="A104" s="83" t="s">
        <v>228</v>
      </c>
      <c r="B104" s="39" t="s">
        <v>229</v>
      </c>
      <c r="C104" s="39" t="s">
        <v>230</v>
      </c>
      <c r="D104" s="9">
        <f>VLOOKUP(A104, '[1]FY23 ELs &gt;10K.'!A:G,7, FALSE)</f>
        <v>2988.1607479996405</v>
      </c>
      <c r="E104" s="9">
        <f>VLOOKUP(A104, '[1]FY23 ELs &gt;10K.'!A:H,8, FALSE)</f>
        <v>0</v>
      </c>
      <c r="F104" s="45">
        <f>VLOOKUP(A104, '[1]FY23 ELs &gt;10K.'!A:I,4, FALSE)</f>
        <v>18</v>
      </c>
      <c r="G104" s="21"/>
    </row>
    <row r="105" spans="1:7" ht="15" thickBot="1" x14ac:dyDescent="0.35">
      <c r="A105" s="36" t="s">
        <v>231</v>
      </c>
      <c r="B105" s="39" t="s">
        <v>232</v>
      </c>
      <c r="C105" s="39" t="s">
        <v>230</v>
      </c>
      <c r="D105" s="9">
        <f>VLOOKUP(A105, '[1]FY23 ELs &gt;10K.'!A:G,7, FALSE)</f>
        <v>498.02679133327342</v>
      </c>
      <c r="E105" s="9">
        <f>VLOOKUP(A105, '[1]FY23 ELs &gt;10K.'!A:H,8, FALSE)</f>
        <v>0</v>
      </c>
      <c r="F105" s="45">
        <f>VLOOKUP(A105, '[1]FY23 ELs &gt;10K.'!A:I,4, FALSE)</f>
        <v>3</v>
      </c>
      <c r="G105" s="21"/>
    </row>
    <row r="106" spans="1:7" ht="15" thickBot="1" x14ac:dyDescent="0.35">
      <c r="A106" s="83" t="s">
        <v>233</v>
      </c>
      <c r="B106" s="39" t="s">
        <v>234</v>
      </c>
      <c r="C106" s="39" t="s">
        <v>227</v>
      </c>
      <c r="D106" s="9">
        <f>VLOOKUP(A106, '[1]FY23 ELs &gt;10K.'!A:G,7, FALSE)</f>
        <v>3154.1696784440646</v>
      </c>
      <c r="E106" s="9">
        <f>VLOOKUP(A106, '[1]FY23 ELs &gt;10K.'!A:H,8, FALSE)</f>
        <v>0</v>
      </c>
      <c r="F106" s="45">
        <f>VLOOKUP(A106, '[1]FY23 ELs &gt;10K.'!A:I,4, FALSE)</f>
        <v>19</v>
      </c>
      <c r="G106" s="21"/>
    </row>
    <row r="107" spans="1:7" ht="15" thickBot="1" x14ac:dyDescent="0.35">
      <c r="A107" s="83" t="s">
        <v>235</v>
      </c>
      <c r="B107" s="39" t="s">
        <v>236</v>
      </c>
      <c r="C107" s="39" t="s">
        <v>30</v>
      </c>
      <c r="D107" s="9">
        <f>VLOOKUP(A107, '[1]FY23 ELs &gt;10K.'!A:G,7, FALSE)</f>
        <v>4980.2679133327338</v>
      </c>
      <c r="E107" s="9">
        <f>VLOOKUP(A107, '[1]FY23 ELs &gt;10K.'!A:H,8, FALSE)</f>
        <v>0</v>
      </c>
      <c r="F107" s="45">
        <f>VLOOKUP(A107, '[1]FY23 ELs &gt;10K.'!A:I,4, FALSE)</f>
        <v>30</v>
      </c>
      <c r="G107" s="21"/>
    </row>
    <row r="108" spans="1:7" ht="15" thickBot="1" x14ac:dyDescent="0.35">
      <c r="A108" s="83" t="s">
        <v>237</v>
      </c>
      <c r="B108" s="39" t="s">
        <v>238</v>
      </c>
      <c r="C108" s="39" t="s">
        <v>230</v>
      </c>
      <c r="D108" s="9">
        <f>VLOOKUP(A108, '[1]FY23 ELs &gt;10K.'!A:G,7, FALSE)</f>
        <v>3486.1875393329137</v>
      </c>
      <c r="E108" s="9">
        <f>VLOOKUP(A108, '[1]FY23 ELs &gt;10K.'!A:H,8, FALSE)</f>
        <v>0</v>
      </c>
      <c r="F108" s="45">
        <f>VLOOKUP(A108, '[1]FY23 ELs &gt;10K.'!A:I,4, FALSE)</f>
        <v>21</v>
      </c>
      <c r="G108" s="21"/>
    </row>
    <row r="109" spans="1:7" ht="15" thickBot="1" x14ac:dyDescent="0.35">
      <c r="A109" s="83" t="s">
        <v>239</v>
      </c>
      <c r="B109" s="39" t="s">
        <v>240</v>
      </c>
      <c r="C109" s="39" t="s">
        <v>227</v>
      </c>
      <c r="D109" s="9">
        <f>VLOOKUP(A109, '[1]FY23 ELs &gt;10K.'!A:G,7, FALSE)</f>
        <v>9960.5358266654675</v>
      </c>
      <c r="E109" s="9">
        <f>VLOOKUP(A109, '[1]FY23 ELs &gt;10K.'!A:H,8, FALSE)</f>
        <v>1162.0625131109712</v>
      </c>
      <c r="F109" s="45">
        <f>VLOOKUP(A109, '[1]FY23 ELs &gt;10K.'!A:I,4, FALSE)</f>
        <v>53</v>
      </c>
      <c r="G109" s="21"/>
    </row>
    <row r="110" spans="1:7" ht="15" thickBot="1" x14ac:dyDescent="0.35">
      <c r="A110" s="83" t="s">
        <v>241</v>
      </c>
      <c r="B110" s="39" t="s">
        <v>242</v>
      </c>
      <c r="C110" s="39" t="s">
        <v>227</v>
      </c>
      <c r="D110" s="9">
        <f>VLOOKUP(A110, '[1]FY23 ELs &gt;10K.'!A:G,7, FALSE)</f>
        <v>8964.4822439989202</v>
      </c>
      <c r="E110" s="9">
        <f>VLOOKUP(A110, '[1]FY23 ELs &gt;10K.'!A:H,8, FALSE)</f>
        <v>0</v>
      </c>
      <c r="F110" s="45">
        <f>VLOOKUP(A110, '[1]FY23 ELs &gt;10K.'!A:I,4, FALSE)</f>
        <v>54</v>
      </c>
      <c r="G110" s="21"/>
    </row>
    <row r="111" spans="1:7" ht="15" thickBot="1" x14ac:dyDescent="0.35">
      <c r="A111" s="83" t="s">
        <v>243</v>
      </c>
      <c r="B111" s="39" t="s">
        <v>244</v>
      </c>
      <c r="C111" s="39" t="s">
        <v>227</v>
      </c>
      <c r="D111" s="9">
        <f>VLOOKUP(A111, '[1]FY23 ELs &gt;10K.'!A:G,7, FALSE)</f>
        <v>4980.2679133327338</v>
      </c>
      <c r="E111" s="9">
        <f>VLOOKUP(A111, '[1]FY23 ELs &gt;10K.'!A:H,8, FALSE)</f>
        <v>332.01786088884893</v>
      </c>
      <c r="F111" s="45">
        <f>VLOOKUP(A111, '[1]FY23 ELs &gt;10K.'!A:I,4, FALSE)</f>
        <v>28</v>
      </c>
      <c r="G111" s="21"/>
    </row>
    <row r="112" spans="1:7" ht="15" thickBot="1" x14ac:dyDescent="0.35">
      <c r="A112" s="83" t="s">
        <v>245</v>
      </c>
      <c r="B112" s="39" t="s">
        <v>246</v>
      </c>
      <c r="C112" s="39" t="s">
        <v>227</v>
      </c>
      <c r="D112" s="9">
        <f>VLOOKUP(A112, '[1]FY23 ELs &gt;10K.'!A:G,7, FALSE)</f>
        <v>1494.0803739998203</v>
      </c>
      <c r="E112" s="9">
        <f>VLOOKUP(A112, '[1]FY23 ELs &gt;10K.'!A:H,8, FALSE)</f>
        <v>0</v>
      </c>
      <c r="F112" s="45">
        <f>VLOOKUP(A112, '[1]FY23 ELs &gt;10K.'!A:I,4, FALSE)</f>
        <v>9</v>
      </c>
      <c r="G112" s="21"/>
    </row>
    <row r="113" spans="1:9" ht="15" thickBot="1" x14ac:dyDescent="0.35">
      <c r="A113" s="83" t="s">
        <v>247</v>
      </c>
      <c r="B113" s="39" t="s">
        <v>248</v>
      </c>
      <c r="C113" s="39" t="s">
        <v>230</v>
      </c>
      <c r="D113" s="9">
        <f>VLOOKUP(A113, '[1]FY23 ELs &gt;10K.'!A:G,7, FALSE)</f>
        <v>8300.4465222212239</v>
      </c>
      <c r="E113" s="9">
        <f>VLOOKUP(A113, '[1]FY23 ELs &gt;10K.'!A:H,8, FALSE)</f>
        <v>0</v>
      </c>
      <c r="F113" s="45">
        <f>VLOOKUP(A113, '[1]FY23 ELs &gt;10K.'!A:I,4, FALSE)</f>
        <v>50</v>
      </c>
      <c r="G113" s="21"/>
    </row>
    <row r="114" spans="1:9" ht="15" thickBot="1" x14ac:dyDescent="0.35">
      <c r="A114" s="83" t="s">
        <v>249</v>
      </c>
      <c r="B114" s="39" t="s">
        <v>250</v>
      </c>
      <c r="C114" s="39" t="s">
        <v>227</v>
      </c>
      <c r="D114" s="9">
        <f>VLOOKUP(A114, '[1]FY23 ELs &gt;10K.'!A:G,7, FALSE)</f>
        <v>3320.1786088884892</v>
      </c>
      <c r="E114" s="9">
        <f>VLOOKUP(A114, '[1]FY23 ELs &gt;10K.'!A:H,8, FALSE)</f>
        <v>0</v>
      </c>
      <c r="F114" s="45">
        <f>VLOOKUP(A114, '[1]FY23 ELs &gt;10K.'!A:I,4, FALSE)</f>
        <v>20</v>
      </c>
      <c r="G114" s="21"/>
    </row>
    <row r="115" spans="1:9" ht="15" thickBot="1" x14ac:dyDescent="0.35">
      <c r="A115" s="36" t="s">
        <v>251</v>
      </c>
      <c r="B115" s="39" t="s">
        <v>252</v>
      </c>
      <c r="C115" s="39" t="s">
        <v>253</v>
      </c>
      <c r="D115" s="9">
        <f>VLOOKUP(A115, '[1]FY23 ELs &gt;10K.'!A:G,7, FALSE)</f>
        <v>3652.1964697773383</v>
      </c>
      <c r="E115" s="9">
        <f>VLOOKUP(A115, '[1]FY23 ELs &gt;10K.'!A:H,8, FALSE)</f>
        <v>0</v>
      </c>
      <c r="F115" s="45">
        <f>VLOOKUP(A115, '[1]FY23 ELs &gt;10K.'!A:I,4, FALSE)</f>
        <v>22</v>
      </c>
      <c r="G115" s="21"/>
    </row>
    <row r="116" spans="1:9" ht="15" thickBot="1" x14ac:dyDescent="0.35">
      <c r="A116" s="83" t="s">
        <v>254</v>
      </c>
      <c r="B116" s="39" t="s">
        <v>255</v>
      </c>
      <c r="C116" s="39" t="s">
        <v>227</v>
      </c>
      <c r="D116" s="9">
        <f>VLOOKUP(A116, '[1]FY23 ELs &gt;10K.'!A:G,7, FALSE)</f>
        <v>7304.3929395546766</v>
      </c>
      <c r="E116" s="9">
        <f>VLOOKUP(A116, '[1]FY23 ELs &gt;10K.'!A:H,8, FALSE)</f>
        <v>0</v>
      </c>
      <c r="F116" s="45">
        <f>VLOOKUP(A116, '[1]FY23 ELs &gt;10K.'!A:I,4, FALSE)</f>
        <v>44</v>
      </c>
      <c r="G116" s="21"/>
    </row>
    <row r="117" spans="1:9" ht="15" thickBot="1" x14ac:dyDescent="0.35">
      <c r="A117" s="83" t="s">
        <v>256</v>
      </c>
      <c r="B117" s="39" t="s">
        <v>257</v>
      </c>
      <c r="C117" s="39" t="s">
        <v>7</v>
      </c>
      <c r="D117" s="9">
        <f>VLOOKUP(A117, '[1]FY23 ELs &gt;10K.'!A:G,7, FALSE)</f>
        <v>1328.0714435553957</v>
      </c>
      <c r="E117" s="9">
        <f>VLOOKUP(A117, '[1]FY23 ELs &gt;10K.'!A:H,8, FALSE)</f>
        <v>0</v>
      </c>
      <c r="F117" s="45">
        <f>VLOOKUP(A117, '[1]FY23 ELs &gt;10K.'!A:I,4, FALSE)</f>
        <v>8</v>
      </c>
      <c r="G117" s="21"/>
    </row>
    <row r="118" spans="1:9" ht="15" thickBot="1" x14ac:dyDescent="0.35">
      <c r="A118" s="36" t="s">
        <v>258</v>
      </c>
      <c r="B118" s="39" t="s">
        <v>259</v>
      </c>
      <c r="C118" s="39" t="s">
        <v>227</v>
      </c>
      <c r="D118" s="9">
        <f>VLOOKUP(A118, '[1]FY23 ELs &gt;10K.'!A:G,7, FALSE)</f>
        <v>3486.1875393329137</v>
      </c>
      <c r="E118" s="9">
        <f>VLOOKUP(A118, '[1]FY23 ELs &gt;10K.'!A:H,8, FALSE)</f>
        <v>0</v>
      </c>
      <c r="F118" s="45">
        <f>VLOOKUP(A118, '[1]FY23 ELs &gt;10K.'!A:I,4, FALSE)</f>
        <v>21</v>
      </c>
      <c r="G118" s="21"/>
    </row>
    <row r="119" spans="1:9" ht="15" thickBot="1" x14ac:dyDescent="0.35">
      <c r="A119" s="36" t="s">
        <v>260</v>
      </c>
      <c r="B119" s="39" t="s">
        <v>261</v>
      </c>
      <c r="C119" s="39" t="s">
        <v>227</v>
      </c>
      <c r="D119" s="9">
        <f>VLOOKUP(A119, '[1]FY23 ELs &gt;10K.'!A:G,7, FALSE)</f>
        <v>498.02679133327342</v>
      </c>
      <c r="E119" s="9">
        <f>VLOOKUP(A119, '[1]FY23 ELs &gt;10K.'!A:H,8, FALSE)</f>
        <v>0</v>
      </c>
      <c r="F119" s="45">
        <f>VLOOKUP(A119, '[1]FY23 ELs &gt;10K.'!A:I,4, FALSE)</f>
        <v>3</v>
      </c>
      <c r="G119" s="21"/>
    </row>
    <row r="120" spans="1:9" ht="15" thickBot="1" x14ac:dyDescent="0.35">
      <c r="A120" s="83" t="s">
        <v>262</v>
      </c>
      <c r="B120" s="39" t="s">
        <v>263</v>
      </c>
      <c r="C120" s="39" t="s">
        <v>227</v>
      </c>
      <c r="D120" s="9">
        <f>VLOOKUP(A120, '[1]FY23 ELs &gt;10K.'!A:G,7, FALSE)</f>
        <v>1660.0893044442446</v>
      </c>
      <c r="E120" s="9">
        <f>VLOOKUP(A120, '[1]FY23 ELs &gt;10K.'!A:H,8, FALSE)</f>
        <v>0</v>
      </c>
      <c r="F120" s="45">
        <f>VLOOKUP(A120, '[1]FY23 ELs &gt;10K.'!A:I,4, FALSE)</f>
        <v>10</v>
      </c>
      <c r="G120" s="21"/>
    </row>
    <row r="121" spans="1:9" ht="15" thickBot="1" x14ac:dyDescent="0.35">
      <c r="A121" s="68" t="s">
        <v>642</v>
      </c>
      <c r="B121" s="33" t="s">
        <v>264</v>
      </c>
      <c r="C121" s="34" t="s">
        <v>30</v>
      </c>
      <c r="D121" s="63">
        <f>SUM(D124:D128)</f>
        <v>78688.233030657197</v>
      </c>
      <c r="E121" s="63">
        <v>0</v>
      </c>
      <c r="F121" s="25"/>
      <c r="G121" s="21"/>
    </row>
    <row r="122" spans="1:9" ht="15" thickBot="1" x14ac:dyDescent="0.35">
      <c r="A122" s="27" t="s">
        <v>265</v>
      </c>
      <c r="B122" s="43" t="s">
        <v>266</v>
      </c>
      <c r="C122" s="47" t="s">
        <v>30</v>
      </c>
      <c r="D122" s="9">
        <f>VLOOKUP(A122, '[1]FY23 ELs &gt;10K.'!A:G,7, FALSE)</f>
        <v>11952.642991998562</v>
      </c>
      <c r="E122" s="10">
        <v>0</v>
      </c>
      <c r="F122" s="45">
        <f>VLOOKUP(A122, '[1]FY23 ELs &gt;10K.'!A:I,4, FALSE)</f>
        <v>72</v>
      </c>
      <c r="G122" s="21"/>
    </row>
    <row r="123" spans="1:9" ht="15" thickBot="1" x14ac:dyDescent="0.35">
      <c r="A123" s="27" t="s">
        <v>267</v>
      </c>
      <c r="B123" s="43" t="s">
        <v>268</v>
      </c>
      <c r="C123" s="47" t="s">
        <v>30</v>
      </c>
      <c r="D123" s="9">
        <f>VLOOKUP(A123, '[1]FY23 ELs &gt;10K.'!A:G,7, FALSE)</f>
        <v>16932.910905331297</v>
      </c>
      <c r="E123" s="10"/>
      <c r="F123" s="45">
        <f>VLOOKUP(A123, '[1]FY23 ELs &gt;10K.'!A:I,4, FALSE)</f>
        <v>102</v>
      </c>
      <c r="G123" s="21"/>
    </row>
    <row r="124" spans="1:9" ht="15" thickBot="1" x14ac:dyDescent="0.35">
      <c r="A124" s="7" t="s">
        <v>269</v>
      </c>
      <c r="B124" s="8" t="s">
        <v>270</v>
      </c>
      <c r="C124" s="8" t="s">
        <v>227</v>
      </c>
      <c r="D124" s="9">
        <f>VLOOKUP(A124, '[1]FY23 ELs &gt;10K.'!A:G,7, FALSE)</f>
        <v>166.00893044442446</v>
      </c>
      <c r="E124" s="10">
        <v>0</v>
      </c>
      <c r="F124" s="45">
        <f>VLOOKUP(A124, '[1]FY23 ELs &gt;10K.'!A:I,4, FALSE)</f>
        <v>1</v>
      </c>
      <c r="G124" s="21"/>
      <c r="I124" t="s">
        <v>643</v>
      </c>
    </row>
    <row r="125" spans="1:9" ht="15" thickBot="1" x14ac:dyDescent="0.35">
      <c r="A125" s="7" t="s">
        <v>271</v>
      </c>
      <c r="B125" s="8" t="s">
        <v>272</v>
      </c>
      <c r="C125" s="8" t="s">
        <v>273</v>
      </c>
      <c r="D125" s="9">
        <f>VLOOKUP(A125, '[1]FY23 ELs &gt;10K.'!A:G,7, FALSE)</f>
        <v>3652.1964697773383</v>
      </c>
      <c r="E125" s="10">
        <v>0</v>
      </c>
      <c r="F125" s="45">
        <f>VLOOKUP(A125, '[1]FY23 ELs &gt;10K.'!A:I,4, FALSE)</f>
        <v>22</v>
      </c>
      <c r="G125" s="21"/>
    </row>
    <row r="126" spans="1:9" ht="15" thickBot="1" x14ac:dyDescent="0.35">
      <c r="A126" s="7" t="s">
        <v>274</v>
      </c>
      <c r="B126" s="8" t="s">
        <v>275</v>
      </c>
      <c r="C126" s="8" t="s">
        <v>273</v>
      </c>
      <c r="D126" s="9">
        <f>VLOOKUP(A126, '[1]FY23 ELs &gt;10K.'!A:G,7, FALSE)</f>
        <v>1328.0714435553957</v>
      </c>
      <c r="E126" s="10">
        <v>0</v>
      </c>
      <c r="F126" s="45">
        <f>VLOOKUP(A126, '[1]FY23 ELs &gt;10K.'!A:I,4, FALSE)</f>
        <v>8</v>
      </c>
      <c r="G126" s="21"/>
    </row>
    <row r="127" spans="1:9" ht="15" thickBot="1" x14ac:dyDescent="0.35">
      <c r="A127" s="27" t="s">
        <v>642</v>
      </c>
      <c r="B127" s="8" t="s">
        <v>276</v>
      </c>
      <c r="C127" s="8"/>
      <c r="D127" s="9">
        <v>29881.607479996404</v>
      </c>
      <c r="E127" s="10"/>
      <c r="F127" s="45">
        <v>180</v>
      </c>
      <c r="G127" s="21"/>
    </row>
    <row r="128" spans="1:9" ht="15" thickBot="1" x14ac:dyDescent="0.35">
      <c r="A128" s="7" t="s">
        <v>277</v>
      </c>
      <c r="B128" s="8" t="s">
        <v>278</v>
      </c>
      <c r="C128" s="8" t="s">
        <v>30</v>
      </c>
      <c r="D128" s="9">
        <f>VLOOKUP(A128, '[1]FY23 ELs &gt;10K.'!A:G,7, FALSE)</f>
        <v>43660.348706883633</v>
      </c>
      <c r="E128" s="10">
        <v>0</v>
      </c>
      <c r="F128" s="45">
        <f>VLOOKUP(A128, '[1]FY23 ELs &gt;10K.'!A:I,4, FALSE)</f>
        <v>263</v>
      </c>
      <c r="G128" s="21"/>
    </row>
    <row r="129" spans="1:7" ht="15" thickBot="1" x14ac:dyDescent="0.35">
      <c r="A129" s="27" t="s">
        <v>279</v>
      </c>
      <c r="B129" s="8" t="s">
        <v>280</v>
      </c>
      <c r="C129" s="8" t="s">
        <v>30</v>
      </c>
      <c r="D129" s="9">
        <f>VLOOKUP(A129, '[1]FY23 ELs &gt;10K.'!A:G,7, FALSE)</f>
        <v>18094.973418442267</v>
      </c>
      <c r="E129" s="10"/>
      <c r="F129" s="45">
        <f>VLOOKUP(A129, '[1]FY23 ELs &gt;10K.'!A:I,4, FALSE)</f>
        <v>109</v>
      </c>
      <c r="G129" s="21"/>
    </row>
    <row r="130" spans="1:7" ht="15" thickBot="1" x14ac:dyDescent="0.35">
      <c r="A130" s="64" t="s">
        <v>281</v>
      </c>
      <c r="B130" s="23" t="s">
        <v>282</v>
      </c>
      <c r="C130" s="24" t="s">
        <v>151</v>
      </c>
      <c r="D130" s="65">
        <f>SUM(D131:D138)</f>
        <v>14608.785879109353</v>
      </c>
      <c r="E130" s="65">
        <v>0</v>
      </c>
      <c r="F130" s="66"/>
      <c r="G130" s="21"/>
    </row>
    <row r="131" spans="1:7" ht="15" thickBot="1" x14ac:dyDescent="0.35">
      <c r="A131" s="7" t="s">
        <v>283</v>
      </c>
      <c r="B131" s="8" t="s">
        <v>284</v>
      </c>
      <c r="C131" s="8" t="s">
        <v>151</v>
      </c>
      <c r="D131" s="9">
        <f>VLOOKUP(A131, '[1]FY23 ELs &gt;10K.'!A:G,7, FALSE)</f>
        <v>830.04465222212229</v>
      </c>
      <c r="E131" s="10"/>
      <c r="F131" s="11">
        <v>5</v>
      </c>
      <c r="G131" s="21"/>
    </row>
    <row r="132" spans="1:7" ht="15" thickBot="1" x14ac:dyDescent="0.35">
      <c r="A132" s="7" t="s">
        <v>285</v>
      </c>
      <c r="B132" s="8" t="s">
        <v>286</v>
      </c>
      <c r="C132" s="8" t="s">
        <v>151</v>
      </c>
      <c r="D132" s="9"/>
      <c r="E132" s="10">
        <v>0</v>
      </c>
      <c r="F132" s="11"/>
      <c r="G132" s="21"/>
    </row>
    <row r="133" spans="1:7" ht="15" thickBot="1" x14ac:dyDescent="0.35">
      <c r="A133" s="7" t="s">
        <v>287</v>
      </c>
      <c r="B133" s="8" t="s">
        <v>288</v>
      </c>
      <c r="C133" s="8" t="s">
        <v>151</v>
      </c>
      <c r="D133" s="9">
        <f>VLOOKUP(A133, '[1]FY23 ELs &gt;10K.'!A:G,7, FALSE)</f>
        <v>5146.2768437771583</v>
      </c>
      <c r="E133" s="10">
        <v>0</v>
      </c>
      <c r="F133" s="11">
        <v>31</v>
      </c>
      <c r="G133" s="21"/>
    </row>
    <row r="134" spans="1:7" ht="15" thickBot="1" x14ac:dyDescent="0.35">
      <c r="A134" s="7" t="s">
        <v>289</v>
      </c>
      <c r="B134" s="8" t="s">
        <v>290</v>
      </c>
      <c r="C134" s="8" t="s">
        <v>151</v>
      </c>
      <c r="D134" s="9"/>
      <c r="E134" s="10"/>
      <c r="F134" s="11"/>
      <c r="G134" s="21"/>
    </row>
    <row r="135" spans="1:7" ht="15" thickBot="1" x14ac:dyDescent="0.35">
      <c r="A135" s="7" t="s">
        <v>281</v>
      </c>
      <c r="B135" s="8" t="s">
        <v>291</v>
      </c>
      <c r="C135" s="8" t="s">
        <v>292</v>
      </c>
      <c r="D135" s="9"/>
      <c r="E135" s="10">
        <v>0</v>
      </c>
      <c r="F135" s="11"/>
      <c r="G135" s="21"/>
    </row>
    <row r="136" spans="1:7" ht="15" thickBot="1" x14ac:dyDescent="0.35">
      <c r="A136" s="7" t="s">
        <v>293</v>
      </c>
      <c r="B136" s="8" t="s">
        <v>294</v>
      </c>
      <c r="C136" s="8" t="s">
        <v>295</v>
      </c>
      <c r="D136" s="9">
        <f>VLOOKUP(A136, '[1]FY23 ELs &gt;10K.'!A:G,7, FALSE)</f>
        <v>664.03572177769786</v>
      </c>
      <c r="E136" s="10">
        <v>0</v>
      </c>
      <c r="F136" s="11">
        <v>4</v>
      </c>
      <c r="G136" s="21"/>
    </row>
    <row r="137" spans="1:7" ht="15" thickBot="1" x14ac:dyDescent="0.35">
      <c r="A137" s="7" t="s">
        <v>296</v>
      </c>
      <c r="B137" s="8" t="s">
        <v>297</v>
      </c>
      <c r="C137" s="8" t="s">
        <v>295</v>
      </c>
      <c r="D137" s="9">
        <f>VLOOKUP(A137, '[1]FY23 ELs &gt;10K.'!A:G,7, FALSE)</f>
        <v>4150.2232611106119</v>
      </c>
      <c r="E137" s="10">
        <v>0</v>
      </c>
      <c r="F137" s="11">
        <v>25</v>
      </c>
      <c r="G137" s="21"/>
    </row>
    <row r="138" spans="1:7" ht="15" thickBot="1" x14ac:dyDescent="0.35">
      <c r="A138" s="7" t="s">
        <v>298</v>
      </c>
      <c r="B138" s="8" t="s">
        <v>299</v>
      </c>
      <c r="C138" s="8" t="s">
        <v>47</v>
      </c>
      <c r="D138" s="9">
        <f>VLOOKUP(A138, '[1]FY23 ELs &gt;10K.'!A:G,7, FALSE)</f>
        <v>3818.2054002217628</v>
      </c>
      <c r="E138" s="10">
        <v>0</v>
      </c>
      <c r="F138" s="11">
        <v>23</v>
      </c>
      <c r="G138" s="21"/>
    </row>
    <row r="139" spans="1:7" ht="15" thickBot="1" x14ac:dyDescent="0.35">
      <c r="A139" s="25" t="s">
        <v>300</v>
      </c>
      <c r="B139" s="19" t="s">
        <v>301</v>
      </c>
      <c r="C139" s="25" t="s">
        <v>203</v>
      </c>
      <c r="D139" s="26">
        <v>13612.732296442806</v>
      </c>
      <c r="E139" s="25">
        <v>0</v>
      </c>
      <c r="F139" s="25"/>
      <c r="G139" s="21"/>
    </row>
    <row r="140" spans="1:7" ht="15" thickBot="1" x14ac:dyDescent="0.35">
      <c r="A140" s="21" t="s">
        <v>300</v>
      </c>
      <c r="B140" s="21" t="s">
        <v>302</v>
      </c>
      <c r="C140" s="21" t="s">
        <v>203</v>
      </c>
      <c r="D140" s="22">
        <v>9130.4911744433448</v>
      </c>
      <c r="E140" s="21">
        <v>0</v>
      </c>
      <c r="F140" s="21">
        <v>55</v>
      </c>
      <c r="G140" s="21"/>
    </row>
    <row r="141" spans="1:7" ht="15" thickBot="1" x14ac:dyDescent="0.35">
      <c r="A141" s="21" t="s">
        <v>303</v>
      </c>
      <c r="B141" s="21" t="s">
        <v>209</v>
      </c>
      <c r="C141" s="21" t="s">
        <v>203</v>
      </c>
      <c r="D141" s="22">
        <v>4482.2411219994601</v>
      </c>
      <c r="E141" s="21">
        <v>0</v>
      </c>
      <c r="F141" s="21">
        <v>27</v>
      </c>
      <c r="G141" s="21"/>
    </row>
    <row r="142" spans="1:7" ht="15" thickBot="1" x14ac:dyDescent="0.35">
      <c r="A142" s="64" t="s">
        <v>304</v>
      </c>
      <c r="B142" s="23" t="s">
        <v>305</v>
      </c>
      <c r="C142" s="24" t="s">
        <v>295</v>
      </c>
      <c r="D142" s="65">
        <f>SUM(D148:D153)</f>
        <v>22743.223470886151</v>
      </c>
      <c r="E142" s="65">
        <v>0</v>
      </c>
      <c r="F142" s="66"/>
      <c r="G142" s="21"/>
    </row>
    <row r="143" spans="1:7" ht="15" thickBot="1" x14ac:dyDescent="0.35">
      <c r="A143" s="27" t="s">
        <v>306</v>
      </c>
      <c r="B143" s="8" t="s">
        <v>307</v>
      </c>
      <c r="C143" s="8" t="s">
        <v>273</v>
      </c>
      <c r="D143" s="9">
        <f>VLOOKUP(A143, '[1]FY23 ELs &gt;10K.'!A:G,7, FALSE)</f>
        <v>3486.1875393329137</v>
      </c>
      <c r="E143" s="10">
        <v>0</v>
      </c>
      <c r="F143" s="11">
        <v>21</v>
      </c>
      <c r="G143" s="21"/>
    </row>
    <row r="144" spans="1:7" ht="15" thickBot="1" x14ac:dyDescent="0.35">
      <c r="A144" s="27" t="s">
        <v>308</v>
      </c>
      <c r="B144" s="8" t="s">
        <v>309</v>
      </c>
      <c r="C144" s="8" t="s">
        <v>227</v>
      </c>
      <c r="D144" s="9">
        <f>VLOOKUP(A144, '[1]FY23 ELs &gt;10K.'!A:G,7, FALSE)</f>
        <v>4980.2679133327338</v>
      </c>
      <c r="E144" s="10"/>
      <c r="F144" s="11">
        <v>30</v>
      </c>
      <c r="G144" s="21"/>
    </row>
    <row r="145" spans="1:7" ht="15" thickBot="1" x14ac:dyDescent="0.35">
      <c r="A145" s="27" t="s">
        <v>310</v>
      </c>
      <c r="B145" s="8" t="s">
        <v>311</v>
      </c>
      <c r="C145" s="8" t="s">
        <v>30</v>
      </c>
      <c r="D145" s="9">
        <f>VLOOKUP(A145, '[1]FY23 ELs &gt;10K.'!A:G,7, FALSE)</f>
        <v>6308.3393568881293</v>
      </c>
      <c r="E145" s="10">
        <v>0</v>
      </c>
      <c r="F145" s="11">
        <v>38</v>
      </c>
      <c r="G145" s="21"/>
    </row>
    <row r="146" spans="1:7" ht="15" thickBot="1" x14ac:dyDescent="0.35">
      <c r="A146" s="27" t="s">
        <v>304</v>
      </c>
      <c r="B146" s="8" t="s">
        <v>312</v>
      </c>
      <c r="C146" s="8" t="s">
        <v>295</v>
      </c>
      <c r="D146" s="9">
        <f>VLOOKUP(A146, '[1]FY23 ELs &gt;10K.'!A:G,7, FALSE)</f>
        <v>3818.2054002217628</v>
      </c>
      <c r="E146" s="10">
        <v>0</v>
      </c>
      <c r="F146" s="11">
        <v>23</v>
      </c>
      <c r="G146" s="21"/>
    </row>
    <row r="147" spans="1:7" ht="15" thickBot="1" x14ac:dyDescent="0.35">
      <c r="A147" s="27" t="s">
        <v>313</v>
      </c>
      <c r="B147" s="8" t="s">
        <v>314</v>
      </c>
      <c r="C147" s="8" t="s">
        <v>151</v>
      </c>
      <c r="D147" s="9">
        <f>VLOOKUP(A147, '[1]FY23 ELs &gt;10K.'!A:G,7, FALSE)</f>
        <v>830.04465222212229</v>
      </c>
      <c r="E147" s="10"/>
      <c r="F147" s="11">
        <v>5</v>
      </c>
      <c r="G147" s="21"/>
    </row>
    <row r="148" spans="1:7" ht="15" thickBot="1" x14ac:dyDescent="0.35">
      <c r="A148" s="27" t="s">
        <v>315</v>
      </c>
      <c r="B148" s="8" t="s">
        <v>316</v>
      </c>
      <c r="C148" s="8" t="s">
        <v>151</v>
      </c>
      <c r="D148" s="9">
        <f>VLOOKUP(A148, '[1]FY23 ELs &gt;10K.'!A:G,7, FALSE)</f>
        <v>2324.1250262219423</v>
      </c>
      <c r="E148" s="10">
        <v>0</v>
      </c>
      <c r="F148" s="11">
        <v>14</v>
      </c>
      <c r="G148" s="21"/>
    </row>
    <row r="149" spans="1:7" ht="15" thickBot="1" x14ac:dyDescent="0.35">
      <c r="A149" s="27" t="s">
        <v>317</v>
      </c>
      <c r="B149" s="8" t="s">
        <v>318</v>
      </c>
      <c r="C149" s="8" t="s">
        <v>151</v>
      </c>
      <c r="D149" s="9">
        <f>VLOOKUP(A149, '[1]FY23 ELs &gt;10K.'!A:G,7, FALSE)</f>
        <v>6142.3304264437056</v>
      </c>
      <c r="E149" s="10"/>
      <c r="F149" s="11">
        <v>37</v>
      </c>
      <c r="G149" s="21"/>
    </row>
    <row r="150" spans="1:7" ht="15" thickBot="1" x14ac:dyDescent="0.35">
      <c r="A150" s="27" t="s">
        <v>319</v>
      </c>
      <c r="B150" s="8" t="s">
        <v>320</v>
      </c>
      <c r="C150" s="8" t="s">
        <v>30</v>
      </c>
      <c r="D150" s="9">
        <f>VLOOKUP(A150, '[1]FY23 ELs &gt;10K.'!A:G,7, FALSE)</f>
        <v>2656.1428871107914</v>
      </c>
      <c r="E150" s="10"/>
      <c r="F150" s="11">
        <v>16</v>
      </c>
      <c r="G150" s="21"/>
    </row>
    <row r="151" spans="1:7" ht="15" thickBot="1" x14ac:dyDescent="0.35">
      <c r="A151" s="27" t="s">
        <v>321</v>
      </c>
      <c r="B151" s="8" t="s">
        <v>322</v>
      </c>
      <c r="C151" s="8" t="s">
        <v>30</v>
      </c>
      <c r="D151" s="9">
        <f>VLOOKUP(A151, '[1]FY23 ELs &gt;10K.'!A:G,7, FALSE)</f>
        <v>498.02679133327342</v>
      </c>
      <c r="E151" s="10"/>
      <c r="F151" s="11">
        <v>3</v>
      </c>
      <c r="G151" s="21"/>
    </row>
    <row r="152" spans="1:7" ht="15" thickBot="1" x14ac:dyDescent="0.35">
      <c r="A152" s="27" t="s">
        <v>323</v>
      </c>
      <c r="B152" s="8" t="s">
        <v>324</v>
      </c>
      <c r="C152" s="8" t="s">
        <v>30</v>
      </c>
      <c r="D152" s="9">
        <f>VLOOKUP(A152, '[1]FY23 ELs &gt;10K.'!A:G,7, FALSE)</f>
        <v>5146.2768437771583</v>
      </c>
      <c r="E152" s="10">
        <v>0</v>
      </c>
      <c r="F152" s="11">
        <v>31</v>
      </c>
      <c r="G152" s="21"/>
    </row>
    <row r="153" spans="1:7" ht="15" thickBot="1" x14ac:dyDescent="0.35">
      <c r="A153" s="27" t="s">
        <v>325</v>
      </c>
      <c r="B153" s="8" t="s">
        <v>326</v>
      </c>
      <c r="C153" s="8" t="s">
        <v>30</v>
      </c>
      <c r="D153" s="9">
        <f>VLOOKUP(A153, '[1]FY23 ELs &gt;10K.'!A:G,7, FALSE)</f>
        <v>5976.3214959992811</v>
      </c>
      <c r="E153" s="10">
        <v>0</v>
      </c>
      <c r="F153" s="11">
        <v>36</v>
      </c>
      <c r="G153" s="21"/>
    </row>
    <row r="154" spans="1:7" ht="15" thickBot="1" x14ac:dyDescent="0.35">
      <c r="A154" s="64" t="s">
        <v>327</v>
      </c>
      <c r="B154" s="23" t="s">
        <v>328</v>
      </c>
      <c r="C154" s="24" t="s">
        <v>116</v>
      </c>
      <c r="D154" s="65">
        <f>SUM(D155:D164)</f>
        <v>22577.214540441724</v>
      </c>
      <c r="E154" s="65">
        <f>SUM(E155:E162)</f>
        <v>498.02679133327342</v>
      </c>
      <c r="F154" s="66"/>
      <c r="G154" s="22">
        <f>D154+E154</f>
        <v>23075.241331774996</v>
      </c>
    </row>
    <row r="155" spans="1:7" ht="15" thickBot="1" x14ac:dyDescent="0.35">
      <c r="A155" s="7" t="s">
        <v>329</v>
      </c>
      <c r="B155" s="8" t="s">
        <v>330</v>
      </c>
      <c r="C155" s="8" t="s">
        <v>116</v>
      </c>
      <c r="D155" s="9">
        <f>VLOOKUP(A155, '[1]FY23 ELs &gt;10K.'!A:G,7, FALSE)</f>
        <v>830.04465222212229</v>
      </c>
      <c r="E155" s="9">
        <f>VLOOKUP(A155, '[1]FY23 ELs &gt;10K.'!A:H,8, FALSE)</f>
        <v>0</v>
      </c>
      <c r="F155" s="45">
        <f>VLOOKUP(A155, '[1]FY23 ELs &gt;10K.'!A:I,4, FALSE)</f>
        <v>5</v>
      </c>
      <c r="G155" s="21"/>
    </row>
    <row r="156" spans="1:7" ht="15" thickBot="1" x14ac:dyDescent="0.35">
      <c r="A156" s="7" t="s">
        <v>331</v>
      </c>
      <c r="B156" s="8" t="s">
        <v>332</v>
      </c>
      <c r="C156" s="8" t="s">
        <v>116</v>
      </c>
      <c r="D156" s="9">
        <f>VLOOKUP(A156, '[1]FY23 ELs &gt;10K.'!A:G,7, FALSE)</f>
        <v>5146.2768437771583</v>
      </c>
      <c r="E156" s="9">
        <f>VLOOKUP(A156, '[1]FY23 ELs &gt;10K.'!A:H,8, FALSE)</f>
        <v>0</v>
      </c>
      <c r="F156" s="45">
        <f>VLOOKUP(A156, '[1]FY23 ELs &gt;10K.'!A:I,4, FALSE)</f>
        <v>31</v>
      </c>
      <c r="G156" s="21"/>
    </row>
    <row r="157" spans="1:7" ht="15" thickBot="1" x14ac:dyDescent="0.35">
      <c r="A157" s="7" t="s">
        <v>333</v>
      </c>
      <c r="B157" s="8" t="s">
        <v>334</v>
      </c>
      <c r="C157" s="8" t="s">
        <v>116</v>
      </c>
      <c r="D157" s="9">
        <f>VLOOKUP(A157, '[1]FY23 ELs &gt;10K.'!A:G,7, FALSE)</f>
        <v>1162.0625131109712</v>
      </c>
      <c r="E157" s="9">
        <f>VLOOKUP(A157, '[1]FY23 ELs &gt;10K.'!A:H,8, FALSE)</f>
        <v>0</v>
      </c>
      <c r="F157" s="45">
        <f>VLOOKUP(A157, '[1]FY23 ELs &gt;10K.'!A:I,4, FALSE)</f>
        <v>7</v>
      </c>
      <c r="G157" s="21"/>
    </row>
    <row r="158" spans="1:7" ht="15" thickBot="1" x14ac:dyDescent="0.35">
      <c r="A158" s="7" t="s">
        <v>335</v>
      </c>
      <c r="B158" s="8" t="s">
        <v>336</v>
      </c>
      <c r="C158" s="8" t="s">
        <v>116</v>
      </c>
      <c r="D158" s="9">
        <f>VLOOKUP(A158, '[1]FY23 ELs &gt;10K.'!A:G,7, FALSE)</f>
        <v>1328.0714435553957</v>
      </c>
      <c r="E158" s="9">
        <f>VLOOKUP(A158, '[1]FY23 ELs &gt;10K.'!A:H,8, FALSE)</f>
        <v>0</v>
      </c>
      <c r="F158" s="45">
        <f>VLOOKUP(A158, '[1]FY23 ELs &gt;10K.'!A:I,4, FALSE)</f>
        <v>8</v>
      </c>
      <c r="G158" s="21"/>
    </row>
    <row r="159" spans="1:7" ht="15" thickBot="1" x14ac:dyDescent="0.35">
      <c r="A159" s="27" t="s">
        <v>337</v>
      </c>
      <c r="B159" s="8" t="s">
        <v>338</v>
      </c>
      <c r="C159" s="8" t="s">
        <v>339</v>
      </c>
      <c r="D159" s="9">
        <f>VLOOKUP(A159, '[1]FY23 ELs &gt;10K.'!A:G,7, FALSE)</f>
        <v>6806.3661482214029</v>
      </c>
      <c r="E159" s="9">
        <f>VLOOKUP(A159, '[1]FY23 ELs &gt;10K.'!A:H,8, FALSE)</f>
        <v>498.02679133327342</v>
      </c>
      <c r="F159" s="45">
        <f>VLOOKUP(A159, '[1]FY23 ELs &gt;10K.'!A:I,4, FALSE)</f>
        <v>38</v>
      </c>
      <c r="G159" s="21"/>
    </row>
    <row r="160" spans="1:7" ht="15" thickBot="1" x14ac:dyDescent="0.35">
      <c r="A160" s="7" t="s">
        <v>340</v>
      </c>
      <c r="B160" s="8" t="s">
        <v>341</v>
      </c>
      <c r="C160" s="8" t="s">
        <v>116</v>
      </c>
      <c r="D160" s="9">
        <f>VLOOKUP(A160, '[1]FY23 ELs &gt;10K.'!A:G,7, FALSE)</f>
        <v>4150.2232611106119</v>
      </c>
      <c r="E160" s="9">
        <f>VLOOKUP(A160, '[1]FY23 ELs &gt;10K.'!A:H,8, FALSE)</f>
        <v>0</v>
      </c>
      <c r="F160" s="45">
        <f>VLOOKUP(A160, '[1]FY23 ELs &gt;10K.'!A:I,4, FALSE)</f>
        <v>25</v>
      </c>
      <c r="G160" s="21"/>
    </row>
    <row r="161" spans="1:7" ht="15" thickBot="1" x14ac:dyDescent="0.35">
      <c r="A161" s="7" t="s">
        <v>342</v>
      </c>
      <c r="B161" s="8" t="s">
        <v>343</v>
      </c>
      <c r="C161" s="8" t="s">
        <v>116</v>
      </c>
      <c r="D161" s="9"/>
      <c r="E161" s="9"/>
      <c r="F161" s="45"/>
      <c r="G161" s="21"/>
    </row>
    <row r="162" spans="1:7" ht="15" thickBot="1" x14ac:dyDescent="0.35">
      <c r="A162" s="7" t="s">
        <v>344</v>
      </c>
      <c r="B162" s="8" t="s">
        <v>345</v>
      </c>
      <c r="C162" s="8" t="s">
        <v>116</v>
      </c>
      <c r="D162" s="9">
        <f>VLOOKUP(A162, '[1]FY23 ELs &gt;10K.'!A:G,7, FALSE)</f>
        <v>1826.0982348886691</v>
      </c>
      <c r="E162" s="10">
        <v>0</v>
      </c>
      <c r="F162" s="45">
        <f>VLOOKUP(A162, '[1]FY23 ELs &gt;10K.'!A:I,4, FALSE)</f>
        <v>11</v>
      </c>
      <c r="G162" s="21"/>
    </row>
    <row r="163" spans="1:7" ht="15" thickBot="1" x14ac:dyDescent="0.35">
      <c r="A163" s="36" t="s">
        <v>346</v>
      </c>
      <c r="B163" s="39" t="s">
        <v>347</v>
      </c>
      <c r="C163" s="39" t="s">
        <v>348</v>
      </c>
      <c r="D163" s="9">
        <f>VLOOKUP(A163, '[1]FY23 ELs &gt;10K.'!A:G,7, FALSE)</f>
        <v>996.05358266654684</v>
      </c>
      <c r="E163" s="9">
        <f>VLOOKUP(A163, '[1]FY23 ELs &gt;10K.'!A:H,8, FALSE)</f>
        <v>0</v>
      </c>
      <c r="F163" s="45">
        <f>VLOOKUP(A163, '[1]FY23 ELs &gt;10K.'!A:I,4, FALSE)</f>
        <v>6</v>
      </c>
      <c r="G163" s="21"/>
    </row>
    <row r="164" spans="1:7" ht="15" thickBot="1" x14ac:dyDescent="0.35">
      <c r="A164" s="36" t="s">
        <v>349</v>
      </c>
      <c r="B164" s="39" t="s">
        <v>350</v>
      </c>
      <c r="C164" s="39" t="s">
        <v>348</v>
      </c>
      <c r="D164" s="9">
        <f>VLOOKUP(A164, '[1]FY23 ELs &gt;10K.'!A:G,7, FALSE)</f>
        <v>332.01786088884893</v>
      </c>
      <c r="E164" s="9">
        <f>VLOOKUP(A164, '[1]FY23 ELs &gt;10K.'!A:H,8, FALSE)</f>
        <v>0</v>
      </c>
      <c r="F164" s="45">
        <f>VLOOKUP(A164, '[1]FY23 ELs &gt;10K.'!A:I,4, FALSE)</f>
        <v>2</v>
      </c>
      <c r="G164" s="21"/>
    </row>
    <row r="165" spans="1:7" ht="15" thickBot="1" x14ac:dyDescent="0.35">
      <c r="A165" s="74" t="s">
        <v>351</v>
      </c>
      <c r="B165" s="16" t="s">
        <v>352</v>
      </c>
      <c r="C165" s="17" t="s">
        <v>292</v>
      </c>
      <c r="D165" s="75">
        <f>SUM(D166:D179)</f>
        <v>33699.812880218167</v>
      </c>
      <c r="E165" s="75">
        <f>SUM(E166:E179)</f>
        <v>1162.06</v>
      </c>
      <c r="F165" s="76"/>
      <c r="G165" s="22">
        <f>D165+E165</f>
        <v>34861.872880218165</v>
      </c>
    </row>
    <row r="166" spans="1:7" ht="15" thickBot="1" x14ac:dyDescent="0.35">
      <c r="A166" s="28" t="s">
        <v>353</v>
      </c>
      <c r="B166" s="29" t="s">
        <v>354</v>
      </c>
      <c r="C166" s="29" t="s">
        <v>292</v>
      </c>
      <c r="D166" s="14">
        <f>VLOOKUP(A166, '[1]FY23 ELs &gt;10K.'!A:G,7, FALSE)</f>
        <v>2822.151817555216</v>
      </c>
      <c r="E166" s="30">
        <v>0</v>
      </c>
      <c r="F166" s="15">
        <f>VLOOKUP(A166, '[1]FY23 ELs &gt;10K.'!A:I,4, FALSE)</f>
        <v>17</v>
      </c>
      <c r="G166" s="21"/>
    </row>
    <row r="167" spans="1:7" ht="15" thickBot="1" x14ac:dyDescent="0.35">
      <c r="A167" s="28" t="s">
        <v>355</v>
      </c>
      <c r="B167" s="29" t="s">
        <v>356</v>
      </c>
      <c r="C167" s="29" t="s">
        <v>292</v>
      </c>
      <c r="D167" s="14">
        <f>VLOOKUP(A167, '[1]FY23 ELs &gt;10K.'!A:G,7, FALSE)</f>
        <v>6474.3482873325538</v>
      </c>
      <c r="E167" s="30">
        <v>0</v>
      </c>
      <c r="F167" s="15">
        <f>VLOOKUP(A167, '[1]FY23 ELs &gt;10K.'!A:I,4, FALSE)</f>
        <v>39</v>
      </c>
      <c r="G167" s="21"/>
    </row>
    <row r="168" spans="1:7" ht="15" thickBot="1" x14ac:dyDescent="0.35">
      <c r="A168" s="28" t="s">
        <v>357</v>
      </c>
      <c r="B168" s="29" t="s">
        <v>358</v>
      </c>
      <c r="C168" s="29" t="s">
        <v>292</v>
      </c>
      <c r="D168" s="14">
        <f>VLOOKUP(A168, '[1]FY23 ELs &gt;10K.'!A:G,7, FALSE)</f>
        <v>5312.2857742215829</v>
      </c>
      <c r="E168" s="30">
        <v>0</v>
      </c>
      <c r="F168" s="15">
        <f>VLOOKUP(A168, '[1]FY23 ELs &gt;10K.'!A:I,4, FALSE)</f>
        <v>32</v>
      </c>
      <c r="G168" s="21"/>
    </row>
    <row r="169" spans="1:7" ht="15" thickBot="1" x14ac:dyDescent="0.35">
      <c r="A169" s="28" t="s">
        <v>359</v>
      </c>
      <c r="B169" s="29" t="s">
        <v>360</v>
      </c>
      <c r="C169" s="29" t="s">
        <v>361</v>
      </c>
      <c r="D169" s="14">
        <f>VLOOKUP(A169, '[1]FY23 ELs &gt;10K.'!A:G,7, FALSE)</f>
        <v>1992.1071653330937</v>
      </c>
      <c r="E169" s="30">
        <v>0</v>
      </c>
      <c r="F169" s="15">
        <f>VLOOKUP(A169, '[1]FY23 ELs &gt;10K.'!A:I,4, FALSE)</f>
        <v>12</v>
      </c>
      <c r="G169" s="21"/>
    </row>
    <row r="170" spans="1:7" ht="15" thickBot="1" x14ac:dyDescent="0.35">
      <c r="A170" s="31" t="s">
        <v>362</v>
      </c>
      <c r="B170" s="29" t="s">
        <v>363</v>
      </c>
      <c r="C170" s="29" t="s">
        <v>361</v>
      </c>
      <c r="D170" s="14">
        <f>VLOOKUP(A170, '[1]FY23 ELs &gt;10K.'!A:G,7, FALSE)</f>
        <v>332.01786088884893</v>
      </c>
      <c r="E170" s="30"/>
      <c r="F170" s="15">
        <f>VLOOKUP(A170, '[1]FY23 ELs &gt;10K.'!A:I,4, FALSE)</f>
        <v>2</v>
      </c>
      <c r="G170" s="21"/>
    </row>
    <row r="171" spans="1:7" ht="15" thickBot="1" x14ac:dyDescent="0.35">
      <c r="A171" s="31" t="s">
        <v>364</v>
      </c>
      <c r="B171" s="29" t="s">
        <v>365</v>
      </c>
      <c r="C171" s="29" t="s">
        <v>361</v>
      </c>
      <c r="D171" s="14">
        <f>VLOOKUP(A171, '[1]FY23 ELs &gt;10K.'!A:G,7, FALSE)</f>
        <v>166.00893044442446</v>
      </c>
      <c r="E171" s="30">
        <v>0</v>
      </c>
      <c r="F171" s="15">
        <f>VLOOKUP(A171, '[1]FY23 ELs &gt;10K.'!A:I,4, FALSE)</f>
        <v>1</v>
      </c>
      <c r="G171" s="21"/>
    </row>
    <row r="172" spans="1:7" ht="15" thickBot="1" x14ac:dyDescent="0.35">
      <c r="A172" s="31" t="s">
        <v>366</v>
      </c>
      <c r="B172" s="29" t="s">
        <v>367</v>
      </c>
      <c r="C172" s="29" t="s">
        <v>292</v>
      </c>
      <c r="D172" s="14">
        <f>VLOOKUP(A172, '[1]FY23 ELs &gt;10K.'!A:G,7, FALSE)</f>
        <v>1660.0893044442446</v>
      </c>
      <c r="E172" s="30">
        <v>0</v>
      </c>
      <c r="F172" s="15">
        <f>VLOOKUP(A172, '[1]FY23 ELs &gt;10K.'!A:I,4, FALSE)</f>
        <v>10</v>
      </c>
      <c r="G172" s="21"/>
    </row>
    <row r="173" spans="1:7" ht="15" thickBot="1" x14ac:dyDescent="0.35">
      <c r="A173" s="31" t="s">
        <v>368</v>
      </c>
      <c r="B173" s="29" t="s">
        <v>369</v>
      </c>
      <c r="C173" s="29" t="s">
        <v>370</v>
      </c>
      <c r="D173" s="14">
        <f>VLOOKUP(A173, '[1]FY23 ELs &gt;10K.'!A:G,7, FALSE)</f>
        <v>332.01786088884893</v>
      </c>
      <c r="E173" s="30"/>
      <c r="F173" s="15">
        <f>VLOOKUP(A173, '[1]FY23 ELs &gt;10K.'!A:I,4, FALSE)</f>
        <v>2</v>
      </c>
      <c r="G173" s="21"/>
    </row>
    <row r="174" spans="1:7" ht="15" thickBot="1" x14ac:dyDescent="0.35">
      <c r="A174" s="28" t="s">
        <v>371</v>
      </c>
      <c r="B174" s="29" t="s">
        <v>372</v>
      </c>
      <c r="C174" s="29" t="s">
        <v>292</v>
      </c>
      <c r="D174" s="14">
        <f>VLOOKUP(A174, '[1]FY23 ELs &gt;10K.'!A:G,7, FALSE)</f>
        <v>3818.2054002217628</v>
      </c>
      <c r="E174" s="30">
        <v>0</v>
      </c>
      <c r="F174" s="15">
        <f>VLOOKUP(A174, '[1]FY23 ELs &gt;10K.'!A:I,4, FALSE)</f>
        <v>23</v>
      </c>
      <c r="G174" s="21"/>
    </row>
    <row r="175" spans="1:7" ht="15" thickBot="1" x14ac:dyDescent="0.35">
      <c r="A175" s="28" t="s">
        <v>373</v>
      </c>
      <c r="B175" s="29" t="s">
        <v>374</v>
      </c>
      <c r="C175" s="29" t="s">
        <v>292</v>
      </c>
      <c r="D175" s="14">
        <f>VLOOKUP(A175, '[1]FY23 ELs &gt;10K.'!A:G,7, FALSE)</f>
        <v>3486.1875393329137</v>
      </c>
      <c r="E175" s="30">
        <v>0</v>
      </c>
      <c r="F175" s="15">
        <f>VLOOKUP(A175, '[1]FY23 ELs &gt;10K.'!A:I,4, FALSE)</f>
        <v>21</v>
      </c>
      <c r="G175" s="21"/>
    </row>
    <row r="176" spans="1:7" ht="15" thickBot="1" x14ac:dyDescent="0.35">
      <c r="A176" s="28" t="s">
        <v>375</v>
      </c>
      <c r="B176" s="29" t="s">
        <v>376</v>
      </c>
      <c r="C176" s="29" t="s">
        <v>361</v>
      </c>
      <c r="D176" s="14">
        <f>VLOOKUP(A176, '[1]FY23 ELs &gt;10K.'!A:G,7, FALSE)</f>
        <v>1162.0625131109712</v>
      </c>
      <c r="E176" s="30">
        <v>0</v>
      </c>
      <c r="F176" s="15">
        <f>VLOOKUP(A176, '[1]FY23 ELs &gt;10K.'!A:I,4, FALSE)</f>
        <v>7</v>
      </c>
      <c r="G176" s="21"/>
    </row>
    <row r="177" spans="1:7" ht="15" thickBot="1" x14ac:dyDescent="0.35">
      <c r="A177" s="28" t="s">
        <v>377</v>
      </c>
      <c r="B177" s="29" t="s">
        <v>378</v>
      </c>
      <c r="C177" s="29" t="s">
        <v>292</v>
      </c>
      <c r="D177" s="14">
        <f>VLOOKUP(A177, '[1]FY23 ELs &gt;10K.'!A:G,7, FALSE)</f>
        <v>5312.2857742215829</v>
      </c>
      <c r="E177" s="30">
        <v>1162.06</v>
      </c>
      <c r="F177" s="15">
        <f>VLOOKUP(A177, '[1]FY23 ELs &gt;10K.'!A:I,4, FALSE)</f>
        <v>25</v>
      </c>
      <c r="G177" s="21"/>
    </row>
    <row r="178" spans="1:7" ht="15" thickBot="1" x14ac:dyDescent="0.35">
      <c r="A178" s="32" t="s">
        <v>379</v>
      </c>
      <c r="B178" s="29" t="s">
        <v>380</v>
      </c>
      <c r="C178" s="29" t="s">
        <v>370</v>
      </c>
      <c r="D178" s="14">
        <f>VLOOKUP(A178, '[1]FY23 ELs &gt;10K.'!A:G,7, FALSE)</f>
        <v>664.03572177769786</v>
      </c>
      <c r="E178" s="30">
        <v>0</v>
      </c>
      <c r="F178" s="15">
        <f>VLOOKUP(A178, '[1]FY23 ELs &gt;10K.'!A:I,4, FALSE)</f>
        <v>4</v>
      </c>
      <c r="G178" s="21"/>
    </row>
    <row r="179" spans="1:7" ht="15" thickBot="1" x14ac:dyDescent="0.35">
      <c r="A179" s="28" t="s">
        <v>381</v>
      </c>
      <c r="B179" s="29" t="s">
        <v>382</v>
      </c>
      <c r="C179" s="29" t="s">
        <v>292</v>
      </c>
      <c r="D179" s="14">
        <f>VLOOKUP(A179, '[1]FY23 ELs &gt;10K.'!A:G,7, FALSE)</f>
        <v>166.00893044442446</v>
      </c>
      <c r="E179" s="30">
        <v>0</v>
      </c>
      <c r="F179" s="15">
        <f>VLOOKUP(A179, '[1]FY23 ELs &gt;10K.'!A:I,4, FALSE)</f>
        <v>1</v>
      </c>
      <c r="G179" s="21"/>
    </row>
    <row r="180" spans="1:7" ht="15" thickBot="1" x14ac:dyDescent="0.35">
      <c r="A180" s="62" t="s">
        <v>383</v>
      </c>
      <c r="B180" s="33" t="s">
        <v>384</v>
      </c>
      <c r="C180" s="34" t="s">
        <v>273</v>
      </c>
      <c r="D180" s="63">
        <f>SUM(D182:D194)</f>
        <v>39344.116515328598</v>
      </c>
      <c r="E180" s="63">
        <f>SUM(E182:E194)</f>
        <v>0</v>
      </c>
      <c r="F180" s="25"/>
      <c r="G180" s="21"/>
    </row>
    <row r="181" spans="1:7" ht="15" thickBot="1" x14ac:dyDescent="0.35">
      <c r="A181" s="36" t="s">
        <v>385</v>
      </c>
      <c r="B181" s="37" t="s">
        <v>386</v>
      </c>
      <c r="C181" s="38" t="s">
        <v>387</v>
      </c>
      <c r="D181" s="9">
        <f>VLOOKUP(A181, '[1]FY23 ELs &gt;10K.'!A:G,7, FALSE)</f>
        <v>7138.384009110252</v>
      </c>
      <c r="E181" s="9"/>
      <c r="F181" s="21">
        <v>43</v>
      </c>
      <c r="G181" s="21"/>
    </row>
    <row r="182" spans="1:7" ht="15" thickBot="1" x14ac:dyDescent="0.35">
      <c r="A182" s="7" t="s">
        <v>388</v>
      </c>
      <c r="B182" s="39" t="s">
        <v>389</v>
      </c>
      <c r="C182" s="8" t="s">
        <v>273</v>
      </c>
      <c r="D182" s="9">
        <f>VLOOKUP(A182, '[1]FY23 ELs &gt;10K.'!A:G,7, FALSE)</f>
        <v>166.00893044442446</v>
      </c>
      <c r="E182" s="9"/>
      <c r="F182" s="11">
        <v>1</v>
      </c>
      <c r="G182" s="21"/>
    </row>
    <row r="183" spans="1:7" ht="15" thickBot="1" x14ac:dyDescent="0.35">
      <c r="A183" s="27" t="s">
        <v>390</v>
      </c>
      <c r="B183" s="39" t="s">
        <v>391</v>
      </c>
      <c r="C183" s="8" t="s">
        <v>392</v>
      </c>
      <c r="D183" s="9">
        <f>VLOOKUP(A183, '[1]FY23 ELs &gt;10K.'!A:G,7, FALSE)</f>
        <v>6142.3304264437056</v>
      </c>
      <c r="E183" s="9"/>
      <c r="F183" s="11">
        <v>37</v>
      </c>
      <c r="G183" s="21"/>
    </row>
    <row r="184" spans="1:7" ht="15" thickBot="1" x14ac:dyDescent="0.35">
      <c r="A184" s="27" t="s">
        <v>393</v>
      </c>
      <c r="B184" s="39" t="s">
        <v>394</v>
      </c>
      <c r="C184" s="8" t="s">
        <v>392</v>
      </c>
      <c r="D184" s="9">
        <v>498.02679133327342</v>
      </c>
      <c r="E184" s="9"/>
      <c r="F184" s="11">
        <v>3</v>
      </c>
      <c r="G184" s="21"/>
    </row>
    <row r="185" spans="1:7" ht="15" thickBot="1" x14ac:dyDescent="0.35">
      <c r="A185" s="27" t="s">
        <v>395</v>
      </c>
      <c r="B185" s="39" t="s">
        <v>396</v>
      </c>
      <c r="C185" s="8" t="s">
        <v>273</v>
      </c>
      <c r="D185" s="9">
        <f>VLOOKUP(A185, '[1]FY23 ELs &gt;10K.'!A:G,7, FALSE)</f>
        <v>1660.0893044442446</v>
      </c>
      <c r="E185" s="9">
        <f>VLOOKUP(B185, '[1]FY23 ELs &gt;10K.'!B:H,7, FALSE)</f>
        <v>0</v>
      </c>
      <c r="F185" s="11">
        <v>10</v>
      </c>
      <c r="G185" s="21"/>
    </row>
    <row r="186" spans="1:7" ht="15" thickBot="1" x14ac:dyDescent="0.35">
      <c r="A186" s="7" t="s">
        <v>397</v>
      </c>
      <c r="B186" s="8" t="s">
        <v>398</v>
      </c>
      <c r="C186" s="8" t="s">
        <v>273</v>
      </c>
      <c r="D186" s="9">
        <f>VLOOKUP(A186, '[1]FY23 ELs &gt;10K.'!A:G,7, FALSE)</f>
        <v>3652.1964697773383</v>
      </c>
      <c r="E186" s="9"/>
      <c r="F186" s="11">
        <v>22</v>
      </c>
      <c r="G186" s="21"/>
    </row>
    <row r="187" spans="1:7" ht="15" thickBot="1" x14ac:dyDescent="0.35">
      <c r="A187" s="7" t="s">
        <v>399</v>
      </c>
      <c r="B187" s="8" t="s">
        <v>400</v>
      </c>
      <c r="C187" s="8" t="s">
        <v>273</v>
      </c>
      <c r="D187" s="9">
        <f>VLOOKUP(A187, '[1]FY23 ELs &gt;10K.'!A:G,7, FALSE)</f>
        <v>3652.1964697773383</v>
      </c>
      <c r="E187" s="9"/>
      <c r="F187" s="11">
        <v>22</v>
      </c>
      <c r="G187" s="21"/>
    </row>
    <row r="188" spans="1:7" ht="15" thickBot="1" x14ac:dyDescent="0.35">
      <c r="A188" s="7" t="s">
        <v>401</v>
      </c>
      <c r="B188" s="8" t="s">
        <v>402</v>
      </c>
      <c r="C188" s="8" t="s">
        <v>403</v>
      </c>
      <c r="D188" s="9">
        <v>5976.3214959992811</v>
      </c>
      <c r="E188" s="9"/>
      <c r="F188" s="11">
        <v>36</v>
      </c>
      <c r="G188" s="21"/>
    </row>
    <row r="189" spans="1:7" ht="15" thickBot="1" x14ac:dyDescent="0.35">
      <c r="A189" s="27" t="s">
        <v>404</v>
      </c>
      <c r="B189" s="8" t="s">
        <v>405</v>
      </c>
      <c r="C189" s="8" t="s">
        <v>392</v>
      </c>
      <c r="D189" s="9">
        <f>VLOOKUP(A189, '[1]FY23 ELs &gt;10K.'!A:G,7, FALSE)</f>
        <v>1162.0625131109712</v>
      </c>
      <c r="E189" s="9">
        <f>VLOOKUP(B189, '[1]FY23 ELs &gt;10K.'!B:H,7, FALSE)</f>
        <v>0</v>
      </c>
      <c r="F189" s="11">
        <v>7</v>
      </c>
      <c r="G189" s="21"/>
    </row>
    <row r="190" spans="1:7" ht="15" thickBot="1" x14ac:dyDescent="0.35">
      <c r="A190" s="27" t="s">
        <v>406</v>
      </c>
      <c r="B190" s="8" t="s">
        <v>407</v>
      </c>
      <c r="C190" s="8" t="s">
        <v>408</v>
      </c>
      <c r="D190" s="9">
        <f>VLOOKUP(A190, '[1]FY23 ELs &gt;10K.'!A:G,7, FALSE)</f>
        <v>2324.1250262219423</v>
      </c>
      <c r="E190" s="9"/>
      <c r="F190" s="11">
        <v>14</v>
      </c>
      <c r="G190" s="21"/>
    </row>
    <row r="191" spans="1:7" ht="15" thickBot="1" x14ac:dyDescent="0.35">
      <c r="A191" s="7" t="s">
        <v>409</v>
      </c>
      <c r="B191" s="8" t="s">
        <v>410</v>
      </c>
      <c r="C191" s="8" t="s">
        <v>403</v>
      </c>
      <c r="D191" s="9">
        <f>VLOOKUP(A191, '[1]FY23 ELs &gt;10K.'!A:G,7, FALSE)</f>
        <v>4814.2589828883092</v>
      </c>
      <c r="E191" s="9">
        <f>VLOOKUP(B191, '[1]FY23 ELs &gt;10K.'!B:H,7, FALSE)</f>
        <v>0</v>
      </c>
      <c r="F191" s="11">
        <v>29</v>
      </c>
      <c r="G191" s="21"/>
    </row>
    <row r="192" spans="1:7" ht="15" thickBot="1" x14ac:dyDescent="0.35">
      <c r="A192" s="7" t="s">
        <v>411</v>
      </c>
      <c r="B192" s="8" t="s">
        <v>412</v>
      </c>
      <c r="C192" s="8" t="s">
        <v>273</v>
      </c>
      <c r="D192" s="9">
        <f>VLOOKUP(A192, '[1]FY23 ELs &gt;10K.'!A:G,7, FALSE)</f>
        <v>3486.1875393329137</v>
      </c>
      <c r="E192" s="9">
        <f>VLOOKUP(B192, '[1]FY23 ELs &gt;10K.'!B:H,7, FALSE)</f>
        <v>0</v>
      </c>
      <c r="F192" s="11">
        <v>21</v>
      </c>
      <c r="G192" s="21"/>
    </row>
    <row r="193" spans="1:7" ht="15" thickBot="1" x14ac:dyDescent="0.35">
      <c r="A193" s="7" t="s">
        <v>413</v>
      </c>
      <c r="B193" s="8" t="s">
        <v>414</v>
      </c>
      <c r="C193" s="8" t="s">
        <v>273</v>
      </c>
      <c r="D193" s="9">
        <f>VLOOKUP(A193, '[1]FY23 ELs &gt;10K.'!A:G,7, FALSE)</f>
        <v>332.01786088884893</v>
      </c>
      <c r="E193" s="9">
        <f>VLOOKUP(B193, '[1]FY23 ELs &gt;10K.'!B:H,7, FALSE)</f>
        <v>0</v>
      </c>
      <c r="F193" s="11">
        <v>2</v>
      </c>
      <c r="G193" s="21"/>
    </row>
    <row r="194" spans="1:7" ht="15" thickBot="1" x14ac:dyDescent="0.35">
      <c r="A194" s="7" t="s">
        <v>415</v>
      </c>
      <c r="B194" s="8" t="s">
        <v>416</v>
      </c>
      <c r="C194" s="8" t="s">
        <v>273</v>
      </c>
      <c r="D194" s="9">
        <f>VLOOKUP(A194, '[1]FY23 ELs &gt;10K.'!A:G,7, FALSE)</f>
        <v>5478.2947046660074</v>
      </c>
      <c r="E194" s="9">
        <f>VLOOKUP(B194, '[1]FY23 ELs &gt;10K.'!B:H,7, FALSE)</f>
        <v>0</v>
      </c>
      <c r="F194" s="11">
        <v>33</v>
      </c>
      <c r="G194" s="21"/>
    </row>
    <row r="195" spans="1:7" ht="15" thickBot="1" x14ac:dyDescent="0.35">
      <c r="A195" s="62" t="s">
        <v>417</v>
      </c>
      <c r="B195" s="33" t="s">
        <v>418</v>
      </c>
      <c r="C195" s="34" t="s">
        <v>419</v>
      </c>
      <c r="D195" s="63">
        <f>SUM(D198:D208)</f>
        <v>28221.518175552155</v>
      </c>
      <c r="E195" s="63">
        <f>SUM(E198:E208)</f>
        <v>332.01786088884893</v>
      </c>
      <c r="F195" s="25"/>
      <c r="G195" s="22">
        <f>D195+E195</f>
        <v>28553.536036441004</v>
      </c>
    </row>
    <row r="196" spans="1:7" ht="15" thickBot="1" x14ac:dyDescent="0.35">
      <c r="A196" s="40" t="s">
        <v>420</v>
      </c>
      <c r="B196" s="41" t="s">
        <v>421</v>
      </c>
      <c r="C196" s="41" t="s">
        <v>422</v>
      </c>
      <c r="D196" s="10">
        <v>830.04465222212229</v>
      </c>
      <c r="E196" s="10">
        <v>0</v>
      </c>
      <c r="F196" s="42">
        <v>5</v>
      </c>
      <c r="G196" s="91"/>
    </row>
    <row r="197" spans="1:7" ht="15" thickBot="1" x14ac:dyDescent="0.35">
      <c r="A197" s="27" t="s">
        <v>423</v>
      </c>
      <c r="B197" s="43" t="s">
        <v>424</v>
      </c>
      <c r="C197" s="44"/>
      <c r="D197" s="9">
        <f>VLOOKUP(A197, '[1]FY23 ELs &gt;10K.'!A:G,7, FALSE)</f>
        <v>166.00893044442446</v>
      </c>
      <c r="E197" s="9">
        <f>VLOOKUP(A197, '[1]FY23 ELs &gt;10K.'!A:H,8, FALSE)</f>
        <v>0</v>
      </c>
      <c r="F197" s="45">
        <f>VLOOKUP(A197, '[1]FY23 ELs &gt;10K.'!A:I,4, FALSE)</f>
        <v>1</v>
      </c>
      <c r="G197" s="91"/>
    </row>
    <row r="198" spans="1:7" ht="15" thickBot="1" x14ac:dyDescent="0.35">
      <c r="A198" s="28" t="s">
        <v>425</v>
      </c>
      <c r="B198" s="46" t="s">
        <v>426</v>
      </c>
      <c r="C198" s="46" t="s">
        <v>145</v>
      </c>
      <c r="D198" s="9">
        <f>VLOOKUP(A198, '[1]FY23 ELs &gt;10K.'!A:G,7, FALSE)</f>
        <v>2822.151817555216</v>
      </c>
      <c r="E198" s="9">
        <f>VLOOKUP(A198, '[1]FY23 ELs &gt;10K.'!A:H,8, FALSE)</f>
        <v>0</v>
      </c>
      <c r="F198" s="45">
        <f>VLOOKUP(A198, '[1]FY23 ELs &gt;10K.'!A:I,4, FALSE)</f>
        <v>17</v>
      </c>
      <c r="G198" s="91"/>
    </row>
    <row r="199" spans="1:7" ht="15" thickBot="1" x14ac:dyDescent="0.35">
      <c r="A199" s="28" t="s">
        <v>427</v>
      </c>
      <c r="B199" s="46" t="s">
        <v>428</v>
      </c>
      <c r="C199" s="46" t="s">
        <v>128</v>
      </c>
      <c r="D199" s="9">
        <f>VLOOKUP(A199, '[1]FY23 ELs &gt;10K.'!A:G,7, FALSE)</f>
        <v>3320.1786088884892</v>
      </c>
      <c r="E199" s="9">
        <f>VLOOKUP(A199, '[1]FY23 ELs &gt;10K.'!A:H,8, FALSE)</f>
        <v>0</v>
      </c>
      <c r="F199" s="45">
        <f>VLOOKUP(A199, '[1]FY23 ELs &gt;10K.'!A:I,4, FALSE)</f>
        <v>20</v>
      </c>
      <c r="G199" s="92"/>
    </row>
    <row r="200" spans="1:7" ht="15" thickBot="1" x14ac:dyDescent="0.35">
      <c r="A200" s="31" t="s">
        <v>429</v>
      </c>
      <c r="B200" s="46" t="s">
        <v>430</v>
      </c>
      <c r="C200" s="46" t="s">
        <v>91</v>
      </c>
      <c r="D200" s="9">
        <f>VLOOKUP(A200, '[1]FY23 ELs &gt;10K.'!A:G,7, FALSE)</f>
        <v>166.00893044442446</v>
      </c>
      <c r="E200" s="9">
        <f>VLOOKUP(A200, '[1]FY23 ELs &gt;10K.'!A:H,8, FALSE)</f>
        <v>0</v>
      </c>
      <c r="F200" s="45">
        <f>VLOOKUP(A200, '[1]FY23 ELs &gt;10K.'!A:I,4, FALSE)</f>
        <v>1</v>
      </c>
      <c r="G200" s="91"/>
    </row>
    <row r="201" spans="1:7" ht="15" thickBot="1" x14ac:dyDescent="0.35">
      <c r="A201" s="31" t="s">
        <v>431</v>
      </c>
      <c r="B201" s="46" t="s">
        <v>432</v>
      </c>
      <c r="C201" s="46"/>
      <c r="D201" s="9">
        <f>VLOOKUP(A201, '[1]FY23 ELs &gt;10K.'!A:G,7, FALSE)</f>
        <v>830.04465222212229</v>
      </c>
      <c r="E201" s="9">
        <f>VLOOKUP(A201, '[1]FY23 ELs &gt;10K.'!A:H,8, FALSE)</f>
        <v>0</v>
      </c>
      <c r="F201" s="45">
        <f>VLOOKUP(A201, '[1]FY23 ELs &gt;10K.'!A:I,4, FALSE)</f>
        <v>5</v>
      </c>
      <c r="G201" s="21"/>
    </row>
    <row r="202" spans="1:7" ht="15" thickBot="1" x14ac:dyDescent="0.35">
      <c r="A202" s="28" t="s">
        <v>433</v>
      </c>
      <c r="B202" s="46" t="s">
        <v>434</v>
      </c>
      <c r="C202" s="46"/>
      <c r="D202" s="9">
        <f>VLOOKUP(A202, '[1]FY23 ELs &gt;10K.'!A:G,7, FALSE)</f>
        <v>3486.1875393329137</v>
      </c>
      <c r="E202" s="9">
        <f>VLOOKUP(A202, '[1]FY23 ELs &gt;10K.'!A:H,8, FALSE)</f>
        <v>0</v>
      </c>
      <c r="F202" s="45">
        <f>VLOOKUP(A202, '[1]FY23 ELs &gt;10K.'!A:I,4, FALSE)</f>
        <v>21</v>
      </c>
      <c r="G202" s="21"/>
    </row>
    <row r="203" spans="1:7" ht="15" thickBot="1" x14ac:dyDescent="0.35">
      <c r="A203" s="28" t="s">
        <v>435</v>
      </c>
      <c r="B203" s="46" t="s">
        <v>436</v>
      </c>
      <c r="C203" s="46" t="s">
        <v>145</v>
      </c>
      <c r="D203" s="9">
        <f>VLOOKUP(A203, '[1]FY23 ELs &gt;10K.'!A:G,7, FALSE)</f>
        <v>3818.2054002217628</v>
      </c>
      <c r="E203" s="9">
        <f>VLOOKUP(A203, '[1]FY23 ELs &gt;10K.'!A:H,8, FALSE)</f>
        <v>0</v>
      </c>
      <c r="F203" s="45">
        <f>VLOOKUP(A203, '[1]FY23 ELs &gt;10K.'!A:I,4, FALSE)</f>
        <v>23</v>
      </c>
      <c r="G203" s="21"/>
    </row>
    <row r="204" spans="1:7" ht="15" thickBot="1" x14ac:dyDescent="0.35">
      <c r="A204" s="28" t="s">
        <v>437</v>
      </c>
      <c r="B204" s="46" t="s">
        <v>438</v>
      </c>
      <c r="C204" s="46" t="s">
        <v>145</v>
      </c>
      <c r="D204" s="9">
        <f>VLOOKUP(A204, '[1]FY23 ELs &gt;10K.'!A:G,7, FALSE)</f>
        <v>1494.0803739998203</v>
      </c>
      <c r="E204" s="9">
        <f>VLOOKUP(A204, '[1]FY23 ELs &gt;10K.'!A:H,8, FALSE)</f>
        <v>0</v>
      </c>
      <c r="F204" s="45">
        <f>VLOOKUP(A204, '[1]FY23 ELs &gt;10K.'!A:I,4, FALSE)</f>
        <v>9</v>
      </c>
      <c r="G204" s="21"/>
    </row>
    <row r="205" spans="1:7" ht="15" thickBot="1" x14ac:dyDescent="0.35">
      <c r="A205" s="28" t="s">
        <v>439</v>
      </c>
      <c r="B205" s="46" t="s">
        <v>440</v>
      </c>
      <c r="C205" s="46" t="s">
        <v>361</v>
      </c>
      <c r="D205" s="9">
        <f>VLOOKUP(A205, '[1]FY23 ELs &gt;10K.'!A:G,7, FALSE)</f>
        <v>4316.2321915550365</v>
      </c>
      <c r="E205" s="9">
        <f>VLOOKUP(A205, '[1]FY23 ELs &gt;10K.'!A:H,8, FALSE)</f>
        <v>332.01786088884893</v>
      </c>
      <c r="F205" s="45">
        <f>VLOOKUP(A205, '[1]FY23 ELs &gt;10K.'!A:I,4, FALSE)</f>
        <v>24</v>
      </c>
      <c r="G205" s="21"/>
    </row>
    <row r="206" spans="1:7" ht="15" thickBot="1" x14ac:dyDescent="0.35">
      <c r="A206" s="31" t="s">
        <v>441</v>
      </c>
      <c r="B206" s="46" t="s">
        <v>442</v>
      </c>
      <c r="C206" s="46"/>
      <c r="D206" s="9">
        <f>VLOOKUP(A206, '[1]FY23 ELs &gt;10K.'!A:G,7, FALSE)</f>
        <v>166.00893044442446</v>
      </c>
      <c r="E206" s="9">
        <f>VLOOKUP(A206, '[1]FY23 ELs &gt;10K.'!A:H,8, FALSE)</f>
        <v>0</v>
      </c>
      <c r="F206" s="45">
        <f>VLOOKUP(A206, '[1]FY23 ELs &gt;10K.'!A:I,4, FALSE)</f>
        <v>1</v>
      </c>
      <c r="G206" s="21"/>
    </row>
    <row r="207" spans="1:7" ht="15" thickBot="1" x14ac:dyDescent="0.35">
      <c r="A207" s="28" t="s">
        <v>443</v>
      </c>
      <c r="B207" s="46" t="s">
        <v>444</v>
      </c>
      <c r="C207" s="46" t="s">
        <v>419</v>
      </c>
      <c r="D207" s="9">
        <f>VLOOKUP(A207, '[1]FY23 ELs &gt;10K.'!A:G,7, FALSE)</f>
        <v>830.04465222212229</v>
      </c>
      <c r="E207" s="9">
        <f>VLOOKUP(A207, '[1]FY23 ELs &gt;10K.'!A:H,8, FALSE)</f>
        <v>0</v>
      </c>
      <c r="F207" s="45">
        <f>VLOOKUP(A207, '[1]FY23 ELs &gt;10K.'!A:I,4, FALSE)</f>
        <v>5</v>
      </c>
      <c r="G207" s="21"/>
    </row>
    <row r="208" spans="1:7" ht="15" thickBot="1" x14ac:dyDescent="0.35">
      <c r="A208" s="28" t="s">
        <v>445</v>
      </c>
      <c r="B208" s="46" t="s">
        <v>446</v>
      </c>
      <c r="C208" s="46" t="s">
        <v>447</v>
      </c>
      <c r="D208" s="9">
        <f>VLOOKUP(A208, '[1]FY23 ELs &gt;10K.'!A:G,7, FALSE)</f>
        <v>6972.3750786658275</v>
      </c>
      <c r="E208" s="9">
        <f>VLOOKUP(A208, '[1]FY23 ELs &gt;10K.'!A:H,8, FALSE)</f>
        <v>0</v>
      </c>
      <c r="F208" s="45">
        <f>VLOOKUP(A208, '[1]FY23 ELs &gt;10K.'!A:I,4, FALSE)</f>
        <v>42</v>
      </c>
      <c r="G208" s="21"/>
    </row>
    <row r="209" spans="1:7" ht="15" thickBot="1" x14ac:dyDescent="0.35">
      <c r="A209" s="62" t="s">
        <v>448</v>
      </c>
      <c r="B209" s="33" t="s">
        <v>449</v>
      </c>
      <c r="C209" s="34" t="s">
        <v>450</v>
      </c>
      <c r="D209" s="63">
        <f>SUM(D210:D229)</f>
        <v>29549.589619107555</v>
      </c>
      <c r="E209" s="63">
        <f>SUM(E210:E229)</f>
        <v>0</v>
      </c>
      <c r="F209" s="25"/>
      <c r="G209" s="21"/>
    </row>
    <row r="210" spans="1:7" ht="15" thickBot="1" x14ac:dyDescent="0.35">
      <c r="A210" s="7" t="s">
        <v>451</v>
      </c>
      <c r="B210" s="8" t="s">
        <v>452</v>
      </c>
      <c r="C210" s="8" t="s">
        <v>450</v>
      </c>
      <c r="D210" s="9">
        <f>VLOOKUP(A210, '[1]FY23 ELs &gt;10K.'!A:G,7, FALSE)</f>
        <v>1660.0893044442446</v>
      </c>
      <c r="E210" s="10">
        <v>0</v>
      </c>
      <c r="F210" s="11">
        <v>10</v>
      </c>
      <c r="G210" s="21"/>
    </row>
    <row r="211" spans="1:7" ht="15" thickBot="1" x14ac:dyDescent="0.35">
      <c r="A211" s="7" t="s">
        <v>453</v>
      </c>
      <c r="B211" s="8" t="s">
        <v>454</v>
      </c>
      <c r="C211" s="8" t="s">
        <v>455</v>
      </c>
      <c r="D211" s="9">
        <f>VLOOKUP(A211, '[1]FY23 ELs &gt;10K.'!A:G,7, FALSE)</f>
        <v>1494.0803739998203</v>
      </c>
      <c r="E211" s="10">
        <v>0</v>
      </c>
      <c r="F211" s="11">
        <v>9</v>
      </c>
      <c r="G211" s="21"/>
    </row>
    <row r="212" spans="1:7" ht="15" thickBot="1" x14ac:dyDescent="0.35">
      <c r="A212" s="7" t="s">
        <v>456</v>
      </c>
      <c r="B212" s="8" t="s">
        <v>457</v>
      </c>
      <c r="C212" s="8" t="s">
        <v>458</v>
      </c>
      <c r="D212" s="9">
        <f>VLOOKUP(A212, '[1]FY23 ELs &gt;10K.'!A:G,7, FALSE)</f>
        <v>332.01786088884893</v>
      </c>
      <c r="E212" s="10">
        <v>0</v>
      </c>
      <c r="F212" s="11">
        <v>2</v>
      </c>
      <c r="G212" s="21"/>
    </row>
    <row r="213" spans="1:7" ht="15" thickBot="1" x14ac:dyDescent="0.35">
      <c r="A213" s="7" t="s">
        <v>459</v>
      </c>
      <c r="B213" s="8" t="s">
        <v>460</v>
      </c>
      <c r="C213" s="8" t="s">
        <v>458</v>
      </c>
      <c r="D213" s="9">
        <f>VLOOKUP(A213, '[1]FY23 ELs &gt;10K.'!A:G,7, FALSE)</f>
        <v>1992.1071653330937</v>
      </c>
      <c r="E213" s="10">
        <v>0</v>
      </c>
      <c r="F213" s="11">
        <v>12</v>
      </c>
      <c r="G213" s="21"/>
    </row>
    <row r="214" spans="1:7" ht="15" thickBot="1" x14ac:dyDescent="0.35">
      <c r="A214" s="7" t="s">
        <v>461</v>
      </c>
      <c r="B214" s="8" t="s">
        <v>462</v>
      </c>
      <c r="C214" s="8" t="s">
        <v>450</v>
      </c>
      <c r="D214" s="9"/>
      <c r="E214" s="10">
        <v>0</v>
      </c>
      <c r="F214" s="11"/>
      <c r="G214" s="21"/>
    </row>
    <row r="215" spans="1:7" ht="15" thickBot="1" x14ac:dyDescent="0.35">
      <c r="A215" s="7" t="s">
        <v>463</v>
      </c>
      <c r="B215" s="8" t="s">
        <v>464</v>
      </c>
      <c r="C215" s="8" t="s">
        <v>450</v>
      </c>
      <c r="D215" s="9">
        <f>VLOOKUP(A215, '[1]FY23 ELs &gt;10K.'!A:G,7, FALSE)</f>
        <v>166.00893044442446</v>
      </c>
      <c r="E215" s="10">
        <v>0</v>
      </c>
      <c r="F215" s="11">
        <v>1</v>
      </c>
      <c r="G215" s="21"/>
    </row>
    <row r="216" spans="1:7" ht="15" thickBot="1" x14ac:dyDescent="0.35">
      <c r="A216" s="7" t="s">
        <v>465</v>
      </c>
      <c r="B216" s="8" t="s">
        <v>466</v>
      </c>
      <c r="C216" s="8" t="s">
        <v>450</v>
      </c>
      <c r="D216" s="9">
        <f>VLOOKUP(A216, '[1]FY23 ELs &gt;10K.'!A:G,7, FALSE)</f>
        <v>1826.0982348886691</v>
      </c>
      <c r="E216" s="10">
        <v>0</v>
      </c>
      <c r="F216" s="11">
        <v>11</v>
      </c>
      <c r="G216" s="21"/>
    </row>
    <row r="217" spans="1:7" ht="15" thickBot="1" x14ac:dyDescent="0.35">
      <c r="A217" s="7" t="s">
        <v>467</v>
      </c>
      <c r="B217" s="8" t="s">
        <v>468</v>
      </c>
      <c r="C217" s="8" t="s">
        <v>458</v>
      </c>
      <c r="D217" s="9">
        <f>VLOOKUP(A217, '[1]FY23 ELs &gt;10K.'!A:G,7, FALSE)</f>
        <v>4648.2500524438847</v>
      </c>
      <c r="E217" s="10">
        <v>0</v>
      </c>
      <c r="F217" s="11">
        <v>28</v>
      </c>
      <c r="G217" s="21"/>
    </row>
    <row r="218" spans="1:7" ht="15" thickBot="1" x14ac:dyDescent="0.35">
      <c r="A218" s="27" t="s">
        <v>469</v>
      </c>
      <c r="B218" s="8" t="s">
        <v>470</v>
      </c>
      <c r="C218" s="8" t="s">
        <v>471</v>
      </c>
      <c r="D218" s="9">
        <f>VLOOKUP(A218, '[1]FY23 ELs &gt;10K.'!A:G,7, FALSE)</f>
        <v>498.02679133327342</v>
      </c>
      <c r="E218" s="10">
        <v>0</v>
      </c>
      <c r="F218" s="11">
        <v>3</v>
      </c>
      <c r="G218" s="21"/>
    </row>
    <row r="219" spans="1:7" ht="15" thickBot="1" x14ac:dyDescent="0.35">
      <c r="A219" s="27" t="s">
        <v>472</v>
      </c>
      <c r="B219" s="8" t="s">
        <v>473</v>
      </c>
      <c r="C219" s="8" t="s">
        <v>471</v>
      </c>
      <c r="D219" s="9"/>
      <c r="E219" s="10"/>
      <c r="F219" s="11"/>
      <c r="G219" s="21"/>
    </row>
    <row r="220" spans="1:7" ht="15" thickBot="1" x14ac:dyDescent="0.35">
      <c r="A220" s="27" t="s">
        <v>474</v>
      </c>
      <c r="B220" s="8" t="s">
        <v>475</v>
      </c>
      <c r="C220" s="8" t="s">
        <v>476</v>
      </c>
      <c r="D220" s="9">
        <f>VLOOKUP(A220, '[1]FY23 ELs &gt;10K.'!A:G,7, FALSE)</f>
        <v>3486.1875393329137</v>
      </c>
      <c r="E220" s="10">
        <v>0</v>
      </c>
      <c r="F220" s="11">
        <v>21</v>
      </c>
      <c r="G220" s="21"/>
    </row>
    <row r="221" spans="1:7" ht="15" thickBot="1" x14ac:dyDescent="0.35">
      <c r="A221" s="27" t="s">
        <v>477</v>
      </c>
      <c r="B221" s="8" t="s">
        <v>478</v>
      </c>
      <c r="C221" s="8" t="s">
        <v>455</v>
      </c>
      <c r="D221" s="9"/>
      <c r="E221" s="10"/>
      <c r="F221" s="11"/>
      <c r="G221" s="21"/>
    </row>
    <row r="222" spans="1:7" ht="15" thickBot="1" x14ac:dyDescent="0.35">
      <c r="A222" s="7" t="s">
        <v>479</v>
      </c>
      <c r="B222" s="8" t="s">
        <v>480</v>
      </c>
      <c r="C222" s="8" t="s">
        <v>471</v>
      </c>
      <c r="D222" s="9">
        <f>VLOOKUP(A222, '[1]FY23 ELs &gt;10K.'!A:G,7, FALSE)</f>
        <v>664.03572177769786</v>
      </c>
      <c r="E222" s="10">
        <v>0</v>
      </c>
      <c r="F222" s="11">
        <v>4</v>
      </c>
      <c r="G222" s="21"/>
    </row>
    <row r="223" spans="1:7" ht="15" thickBot="1" x14ac:dyDescent="0.35">
      <c r="A223" s="7" t="s">
        <v>481</v>
      </c>
      <c r="B223" s="8" t="s">
        <v>482</v>
      </c>
      <c r="C223" s="8" t="s">
        <v>455</v>
      </c>
      <c r="D223" s="9">
        <f>VLOOKUP(A223, '[1]FY23 ELs &gt;10K.'!A:G,7, FALSE)</f>
        <v>1328.0714435553957</v>
      </c>
      <c r="E223" s="10">
        <v>0</v>
      </c>
      <c r="F223" s="11">
        <v>8</v>
      </c>
      <c r="G223" s="21"/>
    </row>
    <row r="224" spans="1:7" ht="15" thickBot="1" x14ac:dyDescent="0.35">
      <c r="A224" s="7" t="s">
        <v>483</v>
      </c>
      <c r="B224" s="8" t="s">
        <v>484</v>
      </c>
      <c r="C224" s="8" t="s">
        <v>458</v>
      </c>
      <c r="D224" s="9"/>
      <c r="E224" s="10"/>
      <c r="F224" s="11"/>
      <c r="G224" s="21"/>
    </row>
    <row r="225" spans="1:7" ht="15" thickBot="1" x14ac:dyDescent="0.35">
      <c r="A225" s="7" t="s">
        <v>485</v>
      </c>
      <c r="B225" s="8" t="s">
        <v>486</v>
      </c>
      <c r="C225" s="8" t="s">
        <v>471</v>
      </c>
      <c r="D225" s="9">
        <f>VLOOKUP(A225, '[1]FY23 ELs &gt;10K.'!A:G,7, FALSE)</f>
        <v>664.03572177769786</v>
      </c>
      <c r="E225" s="10">
        <v>0</v>
      </c>
      <c r="F225" s="11">
        <v>4</v>
      </c>
      <c r="G225" s="21"/>
    </row>
    <row r="226" spans="1:7" ht="15" thickBot="1" x14ac:dyDescent="0.35">
      <c r="A226" s="7" t="s">
        <v>487</v>
      </c>
      <c r="B226" s="8" t="s">
        <v>488</v>
      </c>
      <c r="C226" s="8" t="s">
        <v>450</v>
      </c>
      <c r="D226" s="9"/>
      <c r="E226" s="10"/>
      <c r="F226" s="11"/>
      <c r="G226" s="21"/>
    </row>
    <row r="227" spans="1:7" ht="15" thickBot="1" x14ac:dyDescent="0.35">
      <c r="A227" s="7" t="s">
        <v>489</v>
      </c>
      <c r="B227" s="8" t="s">
        <v>490</v>
      </c>
      <c r="C227" s="8" t="s">
        <v>450</v>
      </c>
      <c r="D227" s="9">
        <f>VLOOKUP(A227, '[1]FY23 ELs &gt;10K.'!A:G,7, FALSE)</f>
        <v>2656.1428871107914</v>
      </c>
      <c r="E227" s="10">
        <v>0</v>
      </c>
      <c r="F227" s="11">
        <v>16</v>
      </c>
      <c r="G227" s="21"/>
    </row>
    <row r="228" spans="1:7" ht="15" thickBot="1" x14ac:dyDescent="0.35">
      <c r="A228" s="7" t="s">
        <v>491</v>
      </c>
      <c r="B228" s="8" t="s">
        <v>492</v>
      </c>
      <c r="C228" s="8" t="s">
        <v>450</v>
      </c>
      <c r="D228" s="9">
        <f>VLOOKUP(A228, '[1]FY23 ELs &gt;10K.'!A:G,7, FALSE)</f>
        <v>830.04465222212229</v>
      </c>
      <c r="E228" s="10">
        <v>0</v>
      </c>
      <c r="F228" s="11">
        <v>5</v>
      </c>
      <c r="G228" s="21"/>
    </row>
    <row r="229" spans="1:7" ht="15" thickBot="1" x14ac:dyDescent="0.35">
      <c r="A229" s="7" t="s">
        <v>493</v>
      </c>
      <c r="B229" s="8" t="s">
        <v>494</v>
      </c>
      <c r="C229" s="8" t="s">
        <v>450</v>
      </c>
      <c r="D229" s="9">
        <f>VLOOKUP(A229, '[1]FY23 ELs &gt;10K.'!A:G,7, FALSE)</f>
        <v>7304.3929395546766</v>
      </c>
      <c r="E229" s="10">
        <v>0</v>
      </c>
      <c r="F229" s="11">
        <v>44</v>
      </c>
      <c r="G229" s="21"/>
    </row>
    <row r="230" spans="1:7" ht="15" thickBot="1" x14ac:dyDescent="0.35">
      <c r="A230" s="64" t="s">
        <v>495</v>
      </c>
      <c r="B230" s="23" t="s">
        <v>496</v>
      </c>
      <c r="C230" s="24" t="s">
        <v>497</v>
      </c>
      <c r="D230" s="65">
        <f>SUM(D231:D235)</f>
        <v>9794.526896221043</v>
      </c>
      <c r="E230" s="65">
        <f>SUM(E231:E235)</f>
        <v>0</v>
      </c>
      <c r="F230" s="66"/>
      <c r="G230" s="21"/>
    </row>
    <row r="231" spans="1:7" ht="15" thickBot="1" x14ac:dyDescent="0.35">
      <c r="A231" s="27" t="s">
        <v>498</v>
      </c>
      <c r="B231" s="8" t="s">
        <v>499</v>
      </c>
      <c r="C231" s="8" t="s">
        <v>295</v>
      </c>
      <c r="D231" s="9">
        <f>VLOOKUP(A231, '[1]FY23 ELs &gt;10K.'!A:G,7, FALSE)</f>
        <v>830.04465222212229</v>
      </c>
      <c r="E231" s="10">
        <v>0</v>
      </c>
      <c r="F231" s="11">
        <v>5</v>
      </c>
      <c r="G231" s="21"/>
    </row>
    <row r="232" spans="1:7" ht="15" thickBot="1" x14ac:dyDescent="0.35">
      <c r="A232" s="27" t="s">
        <v>500</v>
      </c>
      <c r="B232" s="8" t="s">
        <v>501</v>
      </c>
      <c r="C232" s="8" t="s">
        <v>502</v>
      </c>
      <c r="D232" s="9">
        <f>VLOOKUP(A232, '[1]FY23 ELs &gt;10K.'!A:G,7, FALSE)</f>
        <v>3154.1696784440646</v>
      </c>
      <c r="E232" s="10"/>
      <c r="F232" s="11">
        <v>19</v>
      </c>
      <c r="G232" s="21"/>
    </row>
    <row r="233" spans="1:7" ht="15" thickBot="1" x14ac:dyDescent="0.35">
      <c r="A233" s="27" t="s">
        <v>503</v>
      </c>
      <c r="B233" s="8" t="s">
        <v>504</v>
      </c>
      <c r="C233" s="8" t="s">
        <v>295</v>
      </c>
      <c r="D233" s="9">
        <f>VLOOKUP(A233, '[1]FY23 ELs &gt;10K.'!A:G,7, FALSE)</f>
        <v>2158.1160957775182</v>
      </c>
      <c r="E233" s="10">
        <v>0</v>
      </c>
      <c r="F233" s="11">
        <v>13</v>
      </c>
      <c r="G233" s="21"/>
    </row>
    <row r="234" spans="1:7" ht="15" thickBot="1" x14ac:dyDescent="0.35">
      <c r="A234" s="27" t="s">
        <v>495</v>
      </c>
      <c r="B234" s="8" t="s">
        <v>505</v>
      </c>
      <c r="C234" s="8" t="s">
        <v>497</v>
      </c>
      <c r="D234" s="9"/>
      <c r="E234" s="10"/>
      <c r="F234" s="11"/>
      <c r="G234" s="21"/>
    </row>
    <row r="235" spans="1:7" ht="15" thickBot="1" x14ac:dyDescent="0.35">
      <c r="A235" s="27" t="s">
        <v>506</v>
      </c>
      <c r="B235" s="47" t="s">
        <v>507</v>
      </c>
      <c r="C235" s="47" t="s">
        <v>295</v>
      </c>
      <c r="D235" s="9">
        <f>VLOOKUP(A235, '[1]FY23 ELs &gt;10K.'!A:G,7, FALSE)</f>
        <v>3652.1964697773383</v>
      </c>
      <c r="E235" s="10">
        <v>0</v>
      </c>
      <c r="F235" s="11">
        <v>22</v>
      </c>
      <c r="G235" s="21"/>
    </row>
    <row r="236" spans="1:7" ht="15" thickBot="1" x14ac:dyDescent="0.35">
      <c r="A236" s="77" t="s">
        <v>508</v>
      </c>
      <c r="B236" s="48" t="s">
        <v>509</v>
      </c>
      <c r="C236" s="49" t="s">
        <v>203</v>
      </c>
      <c r="D236" s="78">
        <f>SUM(D237:D262)</f>
        <v>91636.929605322279</v>
      </c>
      <c r="E236" s="78">
        <f>SUM(E237:E262)</f>
        <v>9130.4911744433448</v>
      </c>
      <c r="F236" s="79"/>
      <c r="G236" s="22">
        <f>D236+E236</f>
        <v>100767.42077976563</v>
      </c>
    </row>
    <row r="237" spans="1:7" ht="15" thickBot="1" x14ac:dyDescent="0.35">
      <c r="A237" s="28" t="s">
        <v>510</v>
      </c>
      <c r="B237" s="29" t="s">
        <v>511</v>
      </c>
      <c r="C237" s="29" t="s">
        <v>203</v>
      </c>
      <c r="D237" s="14">
        <f>VLOOKUP(A237, '[1]FY23 ELs &gt;10K.'!A:G,7, FALSE)</f>
        <v>830.04465222212229</v>
      </c>
      <c r="E237" s="14">
        <f>VLOOKUP(A237, '[1]FY23 ELs &gt;10K.'!A:H,8, FALSE)</f>
        <v>0</v>
      </c>
      <c r="F237" s="15">
        <f>VLOOKUP(A237, '[1]FY23 ELs &gt;10K.'!A:I,4, FALSE)</f>
        <v>5</v>
      </c>
      <c r="G237" s="21"/>
    </row>
    <row r="238" spans="1:7" ht="15" thickBot="1" x14ac:dyDescent="0.35">
      <c r="A238" s="28" t="s">
        <v>512</v>
      </c>
      <c r="B238" s="29" t="s">
        <v>513</v>
      </c>
      <c r="C238" s="29" t="s">
        <v>173</v>
      </c>
      <c r="D238" s="14">
        <f>VLOOKUP(A238, '[1]FY23 ELs &gt;10K.'!A:G,7, FALSE)</f>
        <v>5478.2947046660074</v>
      </c>
      <c r="E238" s="14">
        <f>VLOOKUP(A238, '[1]FY23 ELs &gt;10K.'!A:H,8, FALSE)</f>
        <v>0</v>
      </c>
      <c r="F238" s="15">
        <f>VLOOKUP(A238, '[1]FY23 ELs &gt;10K.'!A:I,4, FALSE)</f>
        <v>33</v>
      </c>
      <c r="G238" s="21"/>
    </row>
    <row r="239" spans="1:7" ht="15" thickBot="1" x14ac:dyDescent="0.35">
      <c r="A239" s="28" t="s">
        <v>514</v>
      </c>
      <c r="B239" s="29" t="s">
        <v>515</v>
      </c>
      <c r="C239" s="29" t="s">
        <v>516</v>
      </c>
      <c r="D239" s="14"/>
      <c r="E239" s="14"/>
      <c r="F239" s="15"/>
      <c r="G239" s="21"/>
    </row>
    <row r="240" spans="1:7" ht="15" thickBot="1" x14ac:dyDescent="0.35">
      <c r="A240" s="28" t="s">
        <v>517</v>
      </c>
      <c r="B240" s="29" t="s">
        <v>518</v>
      </c>
      <c r="C240" s="29" t="s">
        <v>203</v>
      </c>
      <c r="D240" s="14">
        <f>VLOOKUP(A240, '[1]FY23 ELs &gt;10K.'!A:G,7, FALSE)</f>
        <v>332.01786088884893</v>
      </c>
      <c r="E240" s="14">
        <f>VLOOKUP(A240, '[1]FY23 ELs &gt;10K.'!A:H,8, FALSE)</f>
        <v>0</v>
      </c>
      <c r="F240" s="15">
        <f>VLOOKUP(A240, '[1]FY23 ELs &gt;10K.'!A:I,4, FALSE)</f>
        <v>2</v>
      </c>
      <c r="G240" s="21"/>
    </row>
    <row r="241" spans="1:7" ht="15" thickBot="1" x14ac:dyDescent="0.35">
      <c r="A241" s="28" t="s">
        <v>519</v>
      </c>
      <c r="B241" s="29" t="s">
        <v>520</v>
      </c>
      <c r="C241" s="29" t="s">
        <v>516</v>
      </c>
      <c r="D241" s="14">
        <f>VLOOKUP(A241, '[1]FY23 ELs &gt;10K.'!A:G,7, FALSE)</f>
        <v>1328.0714435553957</v>
      </c>
      <c r="E241" s="14">
        <f>VLOOKUP(A241, '[1]FY23 ELs &gt;10K.'!A:H,8, FALSE)</f>
        <v>0</v>
      </c>
      <c r="F241" s="15">
        <f>VLOOKUP(A241, '[1]FY23 ELs &gt;10K.'!A:I,4, FALSE)</f>
        <v>8</v>
      </c>
      <c r="G241" s="21"/>
    </row>
    <row r="242" spans="1:7" ht="15" thickBot="1" x14ac:dyDescent="0.35">
      <c r="A242" s="28" t="s">
        <v>521</v>
      </c>
      <c r="B242" s="29" t="s">
        <v>522</v>
      </c>
      <c r="C242" s="29" t="s">
        <v>523</v>
      </c>
      <c r="D242" s="14">
        <f>VLOOKUP(A242, '[1]FY23 ELs &gt;10K.'!A:G,7, FALSE)</f>
        <v>166.00893044442446</v>
      </c>
      <c r="E242" s="14">
        <f>VLOOKUP(A242, '[1]FY23 ELs &gt;10K.'!A:H,8, FALSE)</f>
        <v>0</v>
      </c>
      <c r="F242" s="15">
        <f>VLOOKUP(A242, '[1]FY23 ELs &gt;10K.'!A:I,4, FALSE)</f>
        <v>1</v>
      </c>
      <c r="G242" s="21"/>
    </row>
    <row r="243" spans="1:7" ht="15" thickBot="1" x14ac:dyDescent="0.35">
      <c r="A243" s="28" t="s">
        <v>524</v>
      </c>
      <c r="B243" s="29" t="s">
        <v>525</v>
      </c>
      <c r="C243" s="29" t="s">
        <v>526</v>
      </c>
      <c r="D243" s="14">
        <f>VLOOKUP(A243, '[1]FY23 ELs &gt;10K.'!A:G,7, FALSE)</f>
        <v>4648.2500524438847</v>
      </c>
      <c r="E243" s="14">
        <f>VLOOKUP(A243, '[1]FY23 ELs &gt;10K.'!A:H,8, FALSE)</f>
        <v>0</v>
      </c>
      <c r="F243" s="15">
        <f>VLOOKUP(A243, '[1]FY23 ELs &gt;10K.'!A:I,4, FALSE)</f>
        <v>28</v>
      </c>
      <c r="G243" s="21"/>
    </row>
    <row r="244" spans="1:7" ht="15" thickBot="1" x14ac:dyDescent="0.35">
      <c r="A244" s="28" t="s">
        <v>527</v>
      </c>
      <c r="B244" s="29" t="s">
        <v>528</v>
      </c>
      <c r="C244" s="29" t="s">
        <v>203</v>
      </c>
      <c r="D244" s="14">
        <f>VLOOKUP(A244, '[1]FY23 ELs &gt;10K.'!A:G,7, FALSE)</f>
        <v>498.02679133327342</v>
      </c>
      <c r="E244" s="14">
        <f>VLOOKUP(A244, '[1]FY23 ELs &gt;10K.'!A:H,8, FALSE)</f>
        <v>0</v>
      </c>
      <c r="F244" s="15">
        <f>VLOOKUP(A244, '[1]FY23 ELs &gt;10K.'!A:I,4, FALSE)</f>
        <v>3</v>
      </c>
      <c r="G244" s="21"/>
    </row>
    <row r="245" spans="1:7" ht="15" thickBot="1" x14ac:dyDescent="0.35">
      <c r="A245" s="28" t="s">
        <v>529</v>
      </c>
      <c r="B245" s="29" t="s">
        <v>530</v>
      </c>
      <c r="C245" s="29" t="s">
        <v>65</v>
      </c>
      <c r="D245" s="14">
        <f>VLOOKUP(A245, '[1]FY23 ELs &gt;10K.'!A:G,7, FALSE)</f>
        <v>5146.2768437771583</v>
      </c>
      <c r="E245" s="14">
        <f>VLOOKUP(A245, '[1]FY23 ELs &gt;10K.'!A:H,8, FALSE)</f>
        <v>0</v>
      </c>
      <c r="F245" s="15">
        <f>VLOOKUP(A245, '[1]FY23 ELs &gt;10K.'!A:I,4, FALSE)</f>
        <v>31</v>
      </c>
      <c r="G245" s="21"/>
    </row>
    <row r="246" spans="1:7" ht="15" thickBot="1" x14ac:dyDescent="0.35">
      <c r="A246" s="28" t="s">
        <v>531</v>
      </c>
      <c r="B246" s="29" t="s">
        <v>532</v>
      </c>
      <c r="C246" s="29" t="s">
        <v>523</v>
      </c>
      <c r="D246" s="14">
        <f>VLOOKUP(A246, '[1]FY23 ELs &gt;10K.'!A:G,7, FALSE)</f>
        <v>2988.1607479996405</v>
      </c>
      <c r="E246" s="14">
        <f>VLOOKUP(A246, '[1]FY23 ELs &gt;10K.'!A:H,8, FALSE)</f>
        <v>0</v>
      </c>
      <c r="F246" s="15">
        <f>VLOOKUP(A246, '[1]FY23 ELs &gt;10K.'!A:I,4, FALSE)</f>
        <v>18</v>
      </c>
      <c r="G246" s="21"/>
    </row>
    <row r="247" spans="1:7" ht="15" thickBot="1" x14ac:dyDescent="0.35">
      <c r="A247" s="28" t="s">
        <v>533</v>
      </c>
      <c r="B247" s="29" t="s">
        <v>534</v>
      </c>
      <c r="C247" s="29" t="s">
        <v>203</v>
      </c>
      <c r="D247" s="14">
        <v>11786.634061554138</v>
      </c>
      <c r="E247" s="14">
        <v>6972.3750786658275</v>
      </c>
      <c r="F247" s="15">
        <v>71</v>
      </c>
      <c r="G247" s="21"/>
    </row>
    <row r="248" spans="1:7" ht="15" thickBot="1" x14ac:dyDescent="0.35">
      <c r="A248" s="28" t="s">
        <v>535</v>
      </c>
      <c r="B248" s="29" t="s">
        <v>536</v>
      </c>
      <c r="C248" s="29" t="s">
        <v>203</v>
      </c>
      <c r="D248" s="14">
        <f>VLOOKUP(A248, '[1]FY23 ELs &gt;10K.'!A:G,7, FALSE)</f>
        <v>4648.2500524438847</v>
      </c>
      <c r="E248" s="14">
        <f>VLOOKUP(A248, '[1]FY23 ELs &gt;10K.'!A:H,8, FALSE)</f>
        <v>0</v>
      </c>
      <c r="F248" s="15">
        <f>VLOOKUP(A248, '[1]FY23 ELs &gt;10K.'!A:I,4, FALSE)</f>
        <v>28</v>
      </c>
      <c r="G248" s="21"/>
    </row>
    <row r="249" spans="1:7" ht="15" thickBot="1" x14ac:dyDescent="0.35">
      <c r="A249" s="28" t="s">
        <v>537</v>
      </c>
      <c r="B249" s="29" t="s">
        <v>538</v>
      </c>
      <c r="C249" s="29" t="s">
        <v>203</v>
      </c>
      <c r="D249" s="14">
        <f>VLOOKUP(A249, '[1]FY23 ELs &gt;10K.'!A:G,7, FALSE)</f>
        <v>2324.1250262219423</v>
      </c>
      <c r="E249" s="14">
        <f>VLOOKUP(A249, '[1]FY23 ELs &gt;10K.'!A:H,8, FALSE)</f>
        <v>0</v>
      </c>
      <c r="F249" s="15">
        <f>VLOOKUP(A249, '[1]FY23 ELs &gt;10K.'!A:I,4, FALSE)</f>
        <v>14</v>
      </c>
      <c r="G249" s="21"/>
    </row>
    <row r="250" spans="1:7" ht="15" thickBot="1" x14ac:dyDescent="0.35">
      <c r="A250" s="28" t="s">
        <v>539</v>
      </c>
      <c r="B250" s="29" t="s">
        <v>540</v>
      </c>
      <c r="C250" s="29" t="s">
        <v>203</v>
      </c>
      <c r="D250" s="14">
        <f>VLOOKUP(A250, '[1]FY23 ELs &gt;10K.'!A:G,7, FALSE)</f>
        <v>5644.303635110432</v>
      </c>
      <c r="E250" s="14">
        <f>VLOOKUP(A250, '[1]FY23 ELs &gt;10K.'!A:H,8, FALSE)</f>
        <v>0</v>
      </c>
      <c r="F250" s="15">
        <f>VLOOKUP(A250, '[1]FY23 ELs &gt;10K.'!A:I,4, FALSE)</f>
        <v>34</v>
      </c>
      <c r="G250" s="21"/>
    </row>
    <row r="251" spans="1:7" ht="15" thickBot="1" x14ac:dyDescent="0.35">
      <c r="A251" s="28" t="s">
        <v>541</v>
      </c>
      <c r="B251" s="29" t="s">
        <v>542</v>
      </c>
      <c r="C251" s="29" t="s">
        <v>203</v>
      </c>
      <c r="D251" s="14">
        <v>21249.143096886331</v>
      </c>
      <c r="E251" s="14">
        <v>332.01786088884893</v>
      </c>
      <c r="F251" s="15">
        <v>128</v>
      </c>
      <c r="G251" s="21"/>
    </row>
    <row r="252" spans="1:7" ht="15" thickBot="1" x14ac:dyDescent="0.35">
      <c r="A252" s="28" t="s">
        <v>543</v>
      </c>
      <c r="B252" s="29" t="s">
        <v>544</v>
      </c>
      <c r="C252" s="29" t="s">
        <v>203</v>
      </c>
      <c r="D252" s="14">
        <f>VLOOKUP(A252, '[1]FY23 ELs &gt;10K.'!A:G,7, FALSE)</f>
        <v>166.00893044442446</v>
      </c>
      <c r="E252" s="14">
        <f>VLOOKUP(A252, '[1]FY23 ELs &gt;10K.'!A:H,8, FALSE)</f>
        <v>0</v>
      </c>
      <c r="F252" s="15">
        <f>VLOOKUP(A252, '[1]FY23 ELs &gt;10K.'!A:I,4, FALSE)</f>
        <v>1</v>
      </c>
      <c r="G252" s="21"/>
    </row>
    <row r="253" spans="1:7" ht="15" thickBot="1" x14ac:dyDescent="0.35">
      <c r="A253" s="31" t="s">
        <v>545</v>
      </c>
      <c r="B253" s="29" t="s">
        <v>546</v>
      </c>
      <c r="C253" s="29" t="s">
        <v>523</v>
      </c>
      <c r="D253" s="14">
        <f>VLOOKUP(A253, '[1]FY23 ELs &gt;10K.'!A:G,7, FALSE)</f>
        <v>2158.1160957775182</v>
      </c>
      <c r="E253" s="14">
        <f>VLOOKUP(A253, '[1]FY23 ELs &gt;10K.'!A:H,8, FALSE)</f>
        <v>0</v>
      </c>
      <c r="F253" s="15">
        <f>VLOOKUP(A253, '[1]FY23 ELs &gt;10K.'!A:I,4, FALSE)</f>
        <v>13</v>
      </c>
      <c r="G253" s="21"/>
    </row>
    <row r="254" spans="1:7" ht="15" thickBot="1" x14ac:dyDescent="0.35">
      <c r="A254" s="28" t="s">
        <v>547</v>
      </c>
      <c r="B254" s="29" t="s">
        <v>548</v>
      </c>
      <c r="C254" s="29" t="s">
        <v>203</v>
      </c>
      <c r="D254" s="14">
        <f>VLOOKUP(A254, '[1]FY23 ELs &gt;10K.'!A:G,7, FALSE)</f>
        <v>3652.1964697773383</v>
      </c>
      <c r="E254" s="14">
        <f>VLOOKUP(A254, '[1]FY23 ELs &gt;10K.'!A:H,8, FALSE)</f>
        <v>0</v>
      </c>
      <c r="F254" s="15">
        <f>VLOOKUP(A254, '[1]FY23 ELs &gt;10K.'!A:I,4, FALSE)</f>
        <v>22</v>
      </c>
      <c r="G254" s="21"/>
    </row>
    <row r="255" spans="1:7" ht="15" thickBot="1" x14ac:dyDescent="0.35">
      <c r="A255" s="28" t="s">
        <v>549</v>
      </c>
      <c r="B255" s="29" t="s">
        <v>550</v>
      </c>
      <c r="C255" s="29" t="s">
        <v>203</v>
      </c>
      <c r="D255" s="14">
        <f>VLOOKUP(A255, '[1]FY23 ELs &gt;10K.'!A:G,7, FALSE)</f>
        <v>498.02679133327342</v>
      </c>
      <c r="E255" s="14">
        <f>VLOOKUP(A255, '[1]FY23 ELs &gt;10K.'!A:H,8, FALSE)</f>
        <v>0</v>
      </c>
      <c r="F255" s="15">
        <f>VLOOKUP(A255, '[1]FY23 ELs &gt;10K.'!A:I,4, FALSE)</f>
        <v>3</v>
      </c>
      <c r="G255" s="21"/>
    </row>
    <row r="256" spans="1:7" ht="15" thickBot="1" x14ac:dyDescent="0.35">
      <c r="A256" s="28" t="s">
        <v>551</v>
      </c>
      <c r="B256" s="29" t="s">
        <v>552</v>
      </c>
      <c r="C256" s="29" t="s">
        <v>203</v>
      </c>
      <c r="D256" s="14">
        <f>VLOOKUP(A256, '[1]FY23 ELs &gt;10K.'!A:G,7, FALSE)</f>
        <v>332.01786088884893</v>
      </c>
      <c r="E256" s="14">
        <f>VLOOKUP(A256, '[1]FY23 ELs &gt;10K.'!A:H,8, FALSE)</f>
        <v>0</v>
      </c>
      <c r="F256" s="15">
        <f>VLOOKUP(A256, '[1]FY23 ELs &gt;10K.'!A:I,4, FALSE)</f>
        <v>2</v>
      </c>
      <c r="G256" s="21"/>
    </row>
    <row r="257" spans="1:7" ht="15" thickBot="1" x14ac:dyDescent="0.35">
      <c r="A257" s="28" t="s">
        <v>553</v>
      </c>
      <c r="B257" s="29" t="s">
        <v>554</v>
      </c>
      <c r="C257" s="29" t="s">
        <v>203</v>
      </c>
      <c r="D257" s="14">
        <v>12284.660852887411</v>
      </c>
      <c r="E257" s="14">
        <v>1826.0982348886691</v>
      </c>
      <c r="F257" s="15">
        <v>74</v>
      </c>
      <c r="G257" s="21"/>
    </row>
    <row r="258" spans="1:7" ht="15" thickBot="1" x14ac:dyDescent="0.35">
      <c r="A258" s="28" t="s">
        <v>555</v>
      </c>
      <c r="B258" s="29" t="s">
        <v>556</v>
      </c>
      <c r="C258" s="29" t="s">
        <v>65</v>
      </c>
      <c r="D258" s="14">
        <f>VLOOKUP(A258, '[1]FY23 ELs &gt;10K.'!A:G,7, FALSE)</f>
        <v>996.05358266654684</v>
      </c>
      <c r="E258" s="14">
        <f>VLOOKUP(A258, '[1]FY23 ELs &gt;10K.'!A:H,8, FALSE)</f>
        <v>0</v>
      </c>
      <c r="F258" s="15">
        <f>VLOOKUP(A258, '[1]FY23 ELs &gt;10K.'!A:I,4, FALSE)</f>
        <v>6</v>
      </c>
      <c r="G258" s="21"/>
    </row>
    <row r="259" spans="1:7" ht="15" thickBot="1" x14ac:dyDescent="0.35">
      <c r="A259" s="28" t="s">
        <v>557</v>
      </c>
      <c r="B259" s="29" t="s">
        <v>558</v>
      </c>
      <c r="C259" s="29" t="s">
        <v>203</v>
      </c>
      <c r="D259" s="14">
        <f>VLOOKUP(A259, '[1]FY23 ELs &gt;10K.'!A:G,7, FALSE)</f>
        <v>664.03572177769786</v>
      </c>
      <c r="E259" s="14">
        <f>VLOOKUP(A259, '[1]FY23 ELs &gt;10K.'!A:H,8, FALSE)</f>
        <v>0</v>
      </c>
      <c r="F259" s="15">
        <f>VLOOKUP(A259, '[1]FY23 ELs &gt;10K.'!A:I,4, FALSE)</f>
        <v>4</v>
      </c>
      <c r="G259" s="21"/>
    </row>
    <row r="260" spans="1:7" ht="15" thickBot="1" x14ac:dyDescent="0.35">
      <c r="A260" s="28" t="s">
        <v>559</v>
      </c>
      <c r="B260" s="29" t="s">
        <v>560</v>
      </c>
      <c r="C260" s="29" t="s">
        <v>523</v>
      </c>
      <c r="D260" s="14">
        <f>VLOOKUP(A260, '[1]FY23 ELs &gt;10K.'!A:G,7, FALSE)</f>
        <v>2158.1160957775182</v>
      </c>
      <c r="E260" s="14">
        <f>VLOOKUP(A260, '[1]FY23 ELs &gt;10K.'!A:H,8, FALSE)</f>
        <v>0</v>
      </c>
      <c r="F260" s="15">
        <f>VLOOKUP(A260, '[1]FY23 ELs &gt;10K.'!A:I,4, FALSE)</f>
        <v>13</v>
      </c>
      <c r="G260" s="21"/>
    </row>
    <row r="261" spans="1:7" ht="15" thickBot="1" x14ac:dyDescent="0.35">
      <c r="A261" s="28" t="s">
        <v>561</v>
      </c>
      <c r="B261" s="29" t="s">
        <v>562</v>
      </c>
      <c r="C261" s="29" t="s">
        <v>523</v>
      </c>
      <c r="D261" s="14">
        <f>VLOOKUP(A261, '[1]FY23 ELs &gt;10K.'!A:G,7, FALSE)</f>
        <v>664.03572177769786</v>
      </c>
      <c r="E261" s="14">
        <f>VLOOKUP(A261, '[1]FY23 ELs &gt;10K.'!A:H,8, FALSE)</f>
        <v>0</v>
      </c>
      <c r="F261" s="15">
        <f>VLOOKUP(A261, '[1]FY23 ELs &gt;10K.'!A:I,4, FALSE)</f>
        <v>4</v>
      </c>
      <c r="G261" s="21"/>
    </row>
    <row r="262" spans="1:7" ht="15" thickBot="1" x14ac:dyDescent="0.35">
      <c r="A262" s="28" t="s">
        <v>563</v>
      </c>
      <c r="B262" s="29" t="s">
        <v>564</v>
      </c>
      <c r="C262" s="29" t="s">
        <v>203</v>
      </c>
      <c r="D262" s="14">
        <f>VLOOKUP(A262, '[1]FY23 ELs &gt;10K.'!A:G,7, FALSE)</f>
        <v>996.05358266654684</v>
      </c>
      <c r="E262" s="14">
        <f>VLOOKUP(A262, '[1]FY23 ELs &gt;10K.'!A:H,8, FALSE)</f>
        <v>0</v>
      </c>
      <c r="F262" s="15">
        <f>VLOOKUP(A262, '[1]FY23 ELs &gt;10K.'!A:I,4, FALSE)</f>
        <v>6</v>
      </c>
      <c r="G262" s="21"/>
    </row>
    <row r="263" spans="1:7" ht="15" thickBot="1" x14ac:dyDescent="0.35">
      <c r="A263" s="50" t="s">
        <v>565</v>
      </c>
      <c r="B263" s="51" t="s">
        <v>566</v>
      </c>
      <c r="C263" s="52" t="s">
        <v>173</v>
      </c>
      <c r="D263" s="53">
        <f>D264+D265+D267+D268</f>
        <v>20419.098444664211</v>
      </c>
      <c r="E263" s="54"/>
      <c r="F263" s="35"/>
      <c r="G263" s="21"/>
    </row>
    <row r="264" spans="1:7" ht="15" thickBot="1" x14ac:dyDescent="0.35">
      <c r="A264" s="55" t="s">
        <v>567</v>
      </c>
      <c r="B264" s="56" t="s">
        <v>568</v>
      </c>
      <c r="C264" s="56" t="s">
        <v>173</v>
      </c>
      <c r="D264" s="9">
        <f>VLOOKUP(A264, '[1]FY23 ELs &gt;10K.'!A:G,7, FALSE)</f>
        <v>2988.1607479996405</v>
      </c>
      <c r="E264" s="57">
        <v>0</v>
      </c>
      <c r="F264" s="11">
        <v>18</v>
      </c>
      <c r="G264" s="21"/>
    </row>
    <row r="265" spans="1:7" ht="15" thickBot="1" x14ac:dyDescent="0.35">
      <c r="A265" s="55" t="s">
        <v>569</v>
      </c>
      <c r="B265" s="56" t="s">
        <v>570</v>
      </c>
      <c r="C265" s="56" t="s">
        <v>173</v>
      </c>
      <c r="D265" s="9">
        <f>VLOOKUP(A265, '[1]FY23 ELs &gt;10K.'!A:G,7, FALSE)</f>
        <v>2324.1250262219423</v>
      </c>
      <c r="E265" s="57">
        <v>0</v>
      </c>
      <c r="F265" s="11">
        <v>14</v>
      </c>
      <c r="G265" s="21"/>
    </row>
    <row r="266" spans="1:7" ht="15" thickBot="1" x14ac:dyDescent="0.35">
      <c r="A266" s="55" t="s">
        <v>571</v>
      </c>
      <c r="B266" s="56" t="s">
        <v>572</v>
      </c>
      <c r="C266" s="56" t="s">
        <v>65</v>
      </c>
      <c r="D266" s="9">
        <f>VLOOKUP(A266, '[1]FY23 ELs &gt;10K.'!A:G,7, FALSE)</f>
        <v>166.00893044442446</v>
      </c>
      <c r="E266" s="57"/>
      <c r="F266" s="11">
        <v>1</v>
      </c>
      <c r="G266" s="21"/>
    </row>
    <row r="267" spans="1:7" ht="15" thickBot="1" x14ac:dyDescent="0.35">
      <c r="A267" s="55" t="s">
        <v>573</v>
      </c>
      <c r="B267" s="56" t="s">
        <v>69</v>
      </c>
      <c r="C267" s="56" t="s">
        <v>173</v>
      </c>
      <c r="D267" s="9">
        <f>VLOOKUP(A267, '[1]FY23 ELs &gt;10K.'!A:G,7, FALSE)</f>
        <v>2822.151817555216</v>
      </c>
      <c r="E267" s="57">
        <v>0</v>
      </c>
      <c r="F267" s="11">
        <v>17</v>
      </c>
      <c r="G267" s="21"/>
    </row>
    <row r="268" spans="1:7" ht="15" thickBot="1" x14ac:dyDescent="0.35">
      <c r="A268" s="55" t="s">
        <v>574</v>
      </c>
      <c r="B268" s="56" t="s">
        <v>575</v>
      </c>
      <c r="C268" s="56" t="s">
        <v>173</v>
      </c>
      <c r="D268" s="9">
        <f>VLOOKUP(A268, '[1]FY23 ELs &gt;10K.'!A:G,7, FALSE)</f>
        <v>12284.660852887411</v>
      </c>
      <c r="E268" s="57">
        <v>0</v>
      </c>
      <c r="F268" s="11">
        <v>74</v>
      </c>
      <c r="G268" s="21"/>
    </row>
    <row r="269" spans="1:7" ht="15" thickBot="1" x14ac:dyDescent="0.35">
      <c r="A269" s="80" t="s">
        <v>576</v>
      </c>
      <c r="B269" s="58" t="s">
        <v>577</v>
      </c>
      <c r="C269" s="59" t="s">
        <v>578</v>
      </c>
      <c r="D269" s="81">
        <f>SUM(D270:D283)</f>
        <v>26063.402079774645</v>
      </c>
      <c r="E269" s="81"/>
      <c r="F269" s="82"/>
      <c r="G269" s="21"/>
    </row>
    <row r="270" spans="1:7" ht="15" thickBot="1" x14ac:dyDescent="0.35">
      <c r="A270" s="12" t="s">
        <v>579</v>
      </c>
      <c r="B270" s="13" t="s">
        <v>580</v>
      </c>
      <c r="C270" s="13" t="s">
        <v>581</v>
      </c>
      <c r="D270" s="14">
        <f>VLOOKUP(A270, '[1]FY23 ELs &gt;10K.'!A:G,7, FALSE)</f>
        <v>2988.1607479996405</v>
      </c>
      <c r="E270" s="14">
        <f>VLOOKUP(A270, '[1]FY23 ELs &gt;10K.'!A:H,8, FALSE)</f>
        <v>0</v>
      </c>
      <c r="F270" s="15">
        <f>VLOOKUP(A270, '[1]FY23 ELs &gt;10K.'!A:I,4, FALSE)</f>
        <v>18</v>
      </c>
      <c r="G270" s="21"/>
    </row>
    <row r="271" spans="1:7" ht="15" thickBot="1" x14ac:dyDescent="0.35">
      <c r="A271" s="18" t="s">
        <v>582</v>
      </c>
      <c r="B271" s="13" t="s">
        <v>583</v>
      </c>
      <c r="C271" s="13" t="s">
        <v>526</v>
      </c>
      <c r="D271" s="14">
        <f>VLOOKUP(A271, '[1]FY23 ELs &gt;10K.'!A:G,7, FALSE)</f>
        <v>1992.1071653330937</v>
      </c>
      <c r="E271" s="14">
        <f>VLOOKUP(A271, '[1]FY23 ELs &gt;10K.'!A:H,8, FALSE)</f>
        <v>0</v>
      </c>
      <c r="F271" s="15">
        <f>VLOOKUP(A271, '[1]FY23 ELs &gt;10K.'!A:I,4, FALSE)</f>
        <v>12</v>
      </c>
      <c r="G271" s="21"/>
    </row>
    <row r="272" spans="1:7" ht="15" thickBot="1" x14ac:dyDescent="0.35">
      <c r="A272" s="18" t="s">
        <v>584</v>
      </c>
      <c r="B272" s="13" t="s">
        <v>585</v>
      </c>
      <c r="C272" s="13" t="s">
        <v>586</v>
      </c>
      <c r="D272" s="14">
        <f>VLOOKUP(A272, '[1]FY23 ELs &gt;10K.'!A:G,7, FALSE)</f>
        <v>664.03572177769786</v>
      </c>
      <c r="E272" s="14">
        <f>VLOOKUP(A272, '[1]FY23 ELs &gt;10K.'!A:H,8, FALSE)</f>
        <v>0</v>
      </c>
      <c r="F272" s="15">
        <f>VLOOKUP(A272, '[1]FY23 ELs &gt;10K.'!A:I,4, FALSE)</f>
        <v>4</v>
      </c>
      <c r="G272" s="21"/>
    </row>
    <row r="273" spans="1:7" ht="15" thickBot="1" x14ac:dyDescent="0.35">
      <c r="A273" s="18" t="s">
        <v>587</v>
      </c>
      <c r="B273" s="13" t="s">
        <v>588</v>
      </c>
      <c r="C273" s="13" t="s">
        <v>526</v>
      </c>
      <c r="D273" s="14">
        <f>VLOOKUP(A273, '[1]FY23 ELs &gt;10K.'!A:G,7, FALSE)</f>
        <v>166.00893044442446</v>
      </c>
      <c r="E273" s="14">
        <f>VLOOKUP(A273, '[1]FY23 ELs &gt;10K.'!A:H,8, FALSE)</f>
        <v>0</v>
      </c>
      <c r="F273" s="15">
        <f>VLOOKUP(A273, '[1]FY23 ELs &gt;10K.'!A:I,4, FALSE)</f>
        <v>1</v>
      </c>
      <c r="G273" s="21"/>
    </row>
    <row r="274" spans="1:7" ht="15" thickBot="1" x14ac:dyDescent="0.35">
      <c r="A274" s="18" t="s">
        <v>589</v>
      </c>
      <c r="B274" s="13" t="s">
        <v>534</v>
      </c>
      <c r="C274" s="13" t="s">
        <v>526</v>
      </c>
      <c r="D274" s="14">
        <f>VLOOKUP(A274, '[1]FY23 ELs &gt;10K.'!A:G,7, FALSE)</f>
        <v>2324.1250262219423</v>
      </c>
      <c r="E274" s="14">
        <f>VLOOKUP(A274, '[1]FY23 ELs &gt;10K.'!A:H,8, FALSE)</f>
        <v>0</v>
      </c>
      <c r="F274" s="15">
        <f>VLOOKUP(A274, '[1]FY23 ELs &gt;10K.'!A:I,4, FALSE)</f>
        <v>14</v>
      </c>
      <c r="G274" s="21"/>
    </row>
    <row r="275" spans="1:7" ht="15" thickBot="1" x14ac:dyDescent="0.35">
      <c r="A275" s="12" t="s">
        <v>590</v>
      </c>
      <c r="B275" s="13" t="s">
        <v>591</v>
      </c>
      <c r="C275" s="13" t="s">
        <v>526</v>
      </c>
      <c r="D275" s="14"/>
      <c r="E275" s="14"/>
      <c r="F275" s="15"/>
      <c r="G275" s="21"/>
    </row>
    <row r="276" spans="1:7" ht="15" thickBot="1" x14ac:dyDescent="0.35">
      <c r="A276" s="18" t="s">
        <v>592</v>
      </c>
      <c r="B276" s="13" t="s">
        <v>593</v>
      </c>
      <c r="C276" s="13" t="s">
        <v>581</v>
      </c>
      <c r="D276" s="14">
        <f>VLOOKUP(A276, '[1]FY23 ELs &gt;10K.'!A:G,7, FALSE)</f>
        <v>332.01786088884893</v>
      </c>
      <c r="E276" s="14">
        <f>VLOOKUP(A276, '[1]FY23 ELs &gt;10K.'!A:H,8, FALSE)</f>
        <v>0</v>
      </c>
      <c r="F276" s="15">
        <f>VLOOKUP(A276, '[1]FY23 ELs &gt;10K.'!A:I,4, FALSE)</f>
        <v>2</v>
      </c>
      <c r="G276" s="21"/>
    </row>
    <row r="277" spans="1:7" ht="15" thickBot="1" x14ac:dyDescent="0.35">
      <c r="A277" s="12" t="s">
        <v>594</v>
      </c>
      <c r="B277" s="13" t="s">
        <v>17</v>
      </c>
      <c r="C277" s="13" t="s">
        <v>128</v>
      </c>
      <c r="D277" s="14">
        <f>VLOOKUP(A277, '[1]FY23 ELs &gt;10K.'!A:G,7, FALSE)</f>
        <v>498.02679133327342</v>
      </c>
      <c r="E277" s="14"/>
      <c r="F277" s="15">
        <f>VLOOKUP(A277, '[1]FY23 ELs &gt;10K.'!A:I,4, FALSE)</f>
        <v>3</v>
      </c>
      <c r="G277" s="21"/>
    </row>
    <row r="278" spans="1:7" ht="15" thickBot="1" x14ac:dyDescent="0.35">
      <c r="A278" s="18" t="s">
        <v>595</v>
      </c>
      <c r="B278" s="13" t="s">
        <v>596</v>
      </c>
      <c r="C278" s="13" t="s">
        <v>526</v>
      </c>
      <c r="D278" s="14">
        <f>VLOOKUP(A278, '[1]FY23 ELs &gt;10K.'!A:G,7, FALSE)</f>
        <v>664.03572177769786</v>
      </c>
      <c r="E278" s="14">
        <f>VLOOKUP(A278, '[1]FY23 ELs &gt;10K.'!A:H,8, FALSE)</f>
        <v>0</v>
      </c>
      <c r="F278" s="15">
        <f>VLOOKUP(A278, '[1]FY23 ELs &gt;10K.'!A:I,4, FALSE)</f>
        <v>4</v>
      </c>
      <c r="G278" s="21"/>
    </row>
    <row r="279" spans="1:7" ht="15" thickBot="1" x14ac:dyDescent="0.35">
      <c r="A279" s="18" t="s">
        <v>597</v>
      </c>
      <c r="B279" s="13" t="s">
        <v>598</v>
      </c>
      <c r="C279" s="13" t="s">
        <v>526</v>
      </c>
      <c r="D279" s="14">
        <f>VLOOKUP(A279, '[1]FY23 ELs &gt;10K.'!A:G,7, FALSE)</f>
        <v>1992.1071653330937</v>
      </c>
      <c r="E279" s="14">
        <f>VLOOKUP(A279, '[1]FY23 ELs &gt;10K.'!A:H,8, FALSE)</f>
        <v>0</v>
      </c>
      <c r="F279" s="15">
        <f>VLOOKUP(A279, '[1]FY23 ELs &gt;10K.'!A:I,4, FALSE)</f>
        <v>12</v>
      </c>
      <c r="G279" s="21"/>
    </row>
    <row r="280" spans="1:7" ht="15" thickBot="1" x14ac:dyDescent="0.35">
      <c r="A280" s="18" t="s">
        <v>599</v>
      </c>
      <c r="B280" s="13" t="s">
        <v>600</v>
      </c>
      <c r="C280" s="13" t="s">
        <v>526</v>
      </c>
      <c r="D280" s="14">
        <f>VLOOKUP(A280, '[1]FY23 ELs &gt;10K.'!A:G,7, FALSE)</f>
        <v>830.04465222212229</v>
      </c>
      <c r="E280" s="14">
        <f>VLOOKUP(A280, '[1]FY23 ELs &gt;10K.'!A:H,8, FALSE)</f>
        <v>0</v>
      </c>
      <c r="F280" s="15">
        <f>VLOOKUP(A280, '[1]FY23 ELs &gt;10K.'!A:I,4, FALSE)</f>
        <v>5</v>
      </c>
      <c r="G280" s="21"/>
    </row>
    <row r="281" spans="1:7" ht="15" thickBot="1" x14ac:dyDescent="0.35">
      <c r="A281" s="18" t="s">
        <v>601</v>
      </c>
      <c r="B281" s="13" t="s">
        <v>602</v>
      </c>
      <c r="C281" s="13" t="s">
        <v>161</v>
      </c>
      <c r="D281" s="14">
        <f>VLOOKUP(A281, '[1]FY23 ELs &gt;10K.'!A:G,7, FALSE)</f>
        <v>4316.2321915550365</v>
      </c>
      <c r="E281" s="14">
        <f>VLOOKUP(A281, '[1]FY23 ELs &gt;10K.'!A:H,8, FALSE)</f>
        <v>0</v>
      </c>
      <c r="F281" s="15">
        <f>VLOOKUP(A281, '[1]FY23 ELs &gt;10K.'!A:I,4, FALSE)</f>
        <v>26</v>
      </c>
      <c r="G281" s="21"/>
    </row>
    <row r="282" spans="1:7" ht="15" thickBot="1" x14ac:dyDescent="0.35">
      <c r="A282" s="18" t="s">
        <v>603</v>
      </c>
      <c r="B282" s="13" t="s">
        <v>604</v>
      </c>
      <c r="C282" s="13" t="s">
        <v>605</v>
      </c>
      <c r="D282" s="14">
        <f>VLOOKUP(A282, '[1]FY23 ELs &gt;10K.'!A:G,7, FALSE)</f>
        <v>3320.1786088884892</v>
      </c>
      <c r="E282" s="14">
        <f>VLOOKUP(A282, '[1]FY23 ELs &gt;10K.'!A:H,8, FALSE)</f>
        <v>0</v>
      </c>
      <c r="F282" s="15">
        <f>VLOOKUP(A282, '[1]FY23 ELs &gt;10K.'!A:I,4, FALSE)</f>
        <v>20</v>
      </c>
      <c r="G282" s="21"/>
    </row>
    <row r="283" spans="1:7" ht="15" thickBot="1" x14ac:dyDescent="0.35">
      <c r="A283" s="18" t="s">
        <v>606</v>
      </c>
      <c r="B283" s="13" t="s">
        <v>607</v>
      </c>
      <c r="C283" s="13" t="s">
        <v>526</v>
      </c>
      <c r="D283" s="14">
        <f>VLOOKUP(A283, '[1]FY23 ELs &gt;10K.'!A:G,7, FALSE)</f>
        <v>5976.3214959992811</v>
      </c>
      <c r="E283" s="14">
        <f>VLOOKUP(A283, '[1]FY23 ELs &gt;10K.'!A:H,8, FALSE)</f>
        <v>0</v>
      </c>
      <c r="F283" s="15">
        <f>VLOOKUP(A283, '[1]FY23 ELs &gt;10K.'!A:I,4, FALSE)</f>
        <v>36</v>
      </c>
      <c r="G283" s="21"/>
    </row>
    <row r="284" spans="1:7" ht="15" thickBot="1" x14ac:dyDescent="0.35">
      <c r="A284" s="74">
        <v>50088</v>
      </c>
      <c r="B284" s="16" t="s">
        <v>608</v>
      </c>
      <c r="C284" s="17" t="s">
        <v>609</v>
      </c>
      <c r="D284" s="75">
        <f>SUM(D285:D300)</f>
        <v>27059.455662441182</v>
      </c>
      <c r="E284" s="75"/>
      <c r="F284" s="76"/>
      <c r="G284" s="21"/>
    </row>
    <row r="285" spans="1:7" ht="15" thickBot="1" x14ac:dyDescent="0.35">
      <c r="A285" s="28" t="s">
        <v>610</v>
      </c>
      <c r="B285" s="29" t="s">
        <v>611</v>
      </c>
      <c r="C285" s="29" t="s">
        <v>609</v>
      </c>
      <c r="D285" s="14">
        <f>VLOOKUP(A285, '[1]FY23 ELs &gt;10K.'!A:G,7, FALSE)</f>
        <v>2822.151817555216</v>
      </c>
      <c r="E285" s="14">
        <f>VLOOKUP(A285, '[1]FY23 ELs &gt;10K.'!A:H,8, FALSE)</f>
        <v>0</v>
      </c>
      <c r="F285" s="15">
        <f>VLOOKUP(A285, '[1]FY23 ELs &gt;10K.'!A:I,4, FALSE)</f>
        <v>17</v>
      </c>
      <c r="G285" s="21"/>
    </row>
    <row r="286" spans="1:7" ht="15" thickBot="1" x14ac:dyDescent="0.35">
      <c r="A286" s="28" t="s">
        <v>612</v>
      </c>
      <c r="B286" s="29" t="s">
        <v>613</v>
      </c>
      <c r="C286" s="29" t="s">
        <v>609</v>
      </c>
      <c r="D286" s="14">
        <f>VLOOKUP(A286, '[1]FY23 ELs &gt;10K.'!A:G,7, FALSE)</f>
        <v>2656.1428871107914</v>
      </c>
      <c r="E286" s="14">
        <f>VLOOKUP(A286, '[1]FY23 ELs &gt;10K.'!A:H,8, FALSE)</f>
        <v>0</v>
      </c>
      <c r="F286" s="15">
        <f>VLOOKUP(A286, '[1]FY23 ELs &gt;10K.'!A:I,4, FALSE)</f>
        <v>16</v>
      </c>
      <c r="G286" s="21"/>
    </row>
    <row r="287" spans="1:7" ht="15" thickBot="1" x14ac:dyDescent="0.35">
      <c r="A287" s="28" t="s">
        <v>614</v>
      </c>
      <c r="B287" s="29" t="s">
        <v>615</v>
      </c>
      <c r="C287" s="29" t="s">
        <v>609</v>
      </c>
      <c r="D287" s="14">
        <f>VLOOKUP(A287, '[1]FY23 ELs &gt;10K.'!A:G,7, FALSE)</f>
        <v>996.05358266654684</v>
      </c>
      <c r="E287" s="14">
        <f>VLOOKUP(A287, '[1]FY23 ELs &gt;10K.'!A:H,8, FALSE)</f>
        <v>0</v>
      </c>
      <c r="F287" s="15">
        <f>VLOOKUP(A287, '[1]FY23 ELs &gt;10K.'!A:I,4, FALSE)</f>
        <v>6</v>
      </c>
      <c r="G287" s="21"/>
    </row>
    <row r="288" spans="1:7" ht="15" thickBot="1" x14ac:dyDescent="0.35">
      <c r="A288" s="28" t="s">
        <v>616</v>
      </c>
      <c r="B288" s="29" t="s">
        <v>617</v>
      </c>
      <c r="C288" s="29" t="s">
        <v>609</v>
      </c>
      <c r="D288" s="14">
        <f>VLOOKUP(A288, '[1]FY23 ELs &gt;10K.'!A:G,7, FALSE)</f>
        <v>1660.0893044442446</v>
      </c>
      <c r="E288" s="14">
        <f>VLOOKUP(A288, '[1]FY23 ELs &gt;10K.'!A:H,8, FALSE)</f>
        <v>0</v>
      </c>
      <c r="F288" s="15">
        <f>VLOOKUP(A288, '[1]FY23 ELs &gt;10K.'!A:I,4, FALSE)</f>
        <v>10</v>
      </c>
      <c r="G288" s="21"/>
    </row>
    <row r="289" spans="1:7" ht="15" thickBot="1" x14ac:dyDescent="0.35">
      <c r="A289" s="28" t="s">
        <v>618</v>
      </c>
      <c r="B289" s="29" t="s">
        <v>619</v>
      </c>
      <c r="C289" s="29" t="s">
        <v>609</v>
      </c>
      <c r="D289" s="14">
        <f>VLOOKUP(A289, '[1]FY23 ELs &gt;10K.'!A:G,7, FALSE)</f>
        <v>2324.1250262219423</v>
      </c>
      <c r="E289" s="14">
        <f>VLOOKUP(A289, '[1]FY23 ELs &gt;10K.'!A:H,8, FALSE)</f>
        <v>0</v>
      </c>
      <c r="F289" s="15">
        <f>VLOOKUP(A289, '[1]FY23 ELs &gt;10K.'!A:I,4, FALSE)</f>
        <v>14</v>
      </c>
      <c r="G289" s="21"/>
    </row>
    <row r="290" spans="1:7" ht="15" thickBot="1" x14ac:dyDescent="0.35">
      <c r="A290" s="28" t="s">
        <v>620</v>
      </c>
      <c r="B290" s="29" t="s">
        <v>621</v>
      </c>
      <c r="C290" s="29" t="s">
        <v>609</v>
      </c>
      <c r="D290" s="14">
        <f>VLOOKUP(A290, '[1]FY23 ELs &gt;10K.'!A:G,7, FALSE)</f>
        <v>2158.1160957775182</v>
      </c>
      <c r="E290" s="14">
        <f>VLOOKUP(A290, '[1]FY23 ELs &gt;10K.'!A:H,8, FALSE)</f>
        <v>0</v>
      </c>
      <c r="F290" s="15">
        <f>VLOOKUP(A290, '[1]FY23 ELs &gt;10K.'!A:I,4, FALSE)</f>
        <v>13</v>
      </c>
      <c r="G290" s="21"/>
    </row>
    <row r="291" spans="1:7" ht="15" thickBot="1" x14ac:dyDescent="0.35">
      <c r="A291" s="31" t="s">
        <v>622</v>
      </c>
      <c r="B291" s="29" t="s">
        <v>623</v>
      </c>
      <c r="C291" s="29" t="s">
        <v>609</v>
      </c>
      <c r="D291" s="14">
        <f>VLOOKUP(A291, '[1]FY23 ELs &gt;10K.'!A:G,7, FALSE)</f>
        <v>332.01786088884893</v>
      </c>
      <c r="E291" s="14">
        <f>VLOOKUP(A291, '[1]FY23 ELs &gt;10K.'!A:H,8, FALSE)</f>
        <v>0</v>
      </c>
      <c r="F291" s="15">
        <f>VLOOKUP(A291, '[1]FY23 ELs &gt;10K.'!A:I,4, FALSE)</f>
        <v>2</v>
      </c>
      <c r="G291" s="21"/>
    </row>
    <row r="292" spans="1:7" ht="15" thickBot="1" x14ac:dyDescent="0.35">
      <c r="A292" s="28" t="s">
        <v>624</v>
      </c>
      <c r="B292" s="29" t="s">
        <v>625</v>
      </c>
      <c r="C292" s="29" t="s">
        <v>609</v>
      </c>
      <c r="D292" s="14">
        <f>VLOOKUP(A292, '[1]FY23 ELs &gt;10K.'!A:G,7, FALSE)</f>
        <v>830.04465222212229</v>
      </c>
      <c r="E292" s="14">
        <f>VLOOKUP(A292, '[1]FY23 ELs &gt;10K.'!A:H,8, FALSE)</f>
        <v>0</v>
      </c>
      <c r="F292" s="15">
        <f>VLOOKUP(A292, '[1]FY23 ELs &gt;10K.'!A:I,4, FALSE)</f>
        <v>5</v>
      </c>
      <c r="G292" s="21"/>
    </row>
    <row r="293" spans="1:7" ht="15" thickBot="1" x14ac:dyDescent="0.35">
      <c r="A293" s="28" t="s">
        <v>626</v>
      </c>
      <c r="B293" s="29" t="s">
        <v>627</v>
      </c>
      <c r="C293" s="29" t="s">
        <v>609</v>
      </c>
      <c r="D293" s="14">
        <f>VLOOKUP(A293, '[1]FY23 ELs &gt;10K.'!A:G,7, FALSE)</f>
        <v>3154.1696784440646</v>
      </c>
      <c r="E293" s="14">
        <f>VLOOKUP(A293, '[1]FY23 ELs &gt;10K.'!A:H,8, FALSE)</f>
        <v>0</v>
      </c>
      <c r="F293" s="15">
        <f>VLOOKUP(A293, '[1]FY23 ELs &gt;10K.'!A:I,4, FALSE)</f>
        <v>19</v>
      </c>
      <c r="G293" s="21"/>
    </row>
    <row r="294" spans="1:7" ht="15" thickBot="1" x14ac:dyDescent="0.35">
      <c r="A294" s="31" t="s">
        <v>628</v>
      </c>
      <c r="B294" s="29" t="s">
        <v>629</v>
      </c>
      <c r="C294" s="29" t="s">
        <v>609</v>
      </c>
      <c r="D294" s="14">
        <f>VLOOKUP(A294, '[1]FY23 ELs &gt;10K.'!A:G,7, FALSE)</f>
        <v>332.01786088884893</v>
      </c>
      <c r="E294" s="14">
        <f>VLOOKUP(A294, '[1]FY23 ELs &gt;10K.'!A:H,8, FALSE)</f>
        <v>0</v>
      </c>
      <c r="F294" s="15">
        <f>VLOOKUP(A294, '[1]FY23 ELs &gt;10K.'!A:I,4, FALSE)</f>
        <v>2</v>
      </c>
      <c r="G294" s="21"/>
    </row>
    <row r="295" spans="1:7" ht="15" thickBot="1" x14ac:dyDescent="0.35">
      <c r="A295" s="31" t="s">
        <v>630</v>
      </c>
      <c r="B295" s="29" t="s">
        <v>631</v>
      </c>
      <c r="C295" s="29" t="s">
        <v>609</v>
      </c>
      <c r="D295" s="14">
        <f>VLOOKUP(A295, '[1]FY23 ELs &gt;10K.'!A:G,7, FALSE)</f>
        <v>166.00893044442446</v>
      </c>
      <c r="E295" s="14">
        <f>VLOOKUP(A295, '[1]FY23 ELs &gt;10K.'!A:H,8, FALSE)</f>
        <v>0</v>
      </c>
      <c r="F295" s="15">
        <f>VLOOKUP(A295, '[1]FY23 ELs &gt;10K.'!A:I,4, FALSE)</f>
        <v>1</v>
      </c>
      <c r="G295" s="21"/>
    </row>
    <row r="296" spans="1:7" ht="15" thickBot="1" x14ac:dyDescent="0.35">
      <c r="A296" s="31" t="s">
        <v>632</v>
      </c>
      <c r="B296" s="29" t="s">
        <v>633</v>
      </c>
      <c r="C296" s="29" t="s">
        <v>609</v>
      </c>
      <c r="D296" s="14">
        <f>VLOOKUP(A296, '[1]FY23 ELs &gt;10K.'!A:G,7, FALSE)</f>
        <v>166.00893044442446</v>
      </c>
      <c r="E296" s="14">
        <f>VLOOKUP(A296, '[1]FY23 ELs &gt;10K.'!A:H,8, FALSE)</f>
        <v>0</v>
      </c>
      <c r="F296" s="15">
        <f>VLOOKUP(A296, '[1]FY23 ELs &gt;10K.'!A:I,4, FALSE)</f>
        <v>1</v>
      </c>
      <c r="G296" s="21"/>
    </row>
    <row r="297" spans="1:7" ht="15" thickBot="1" x14ac:dyDescent="0.35">
      <c r="A297" s="27" t="s">
        <v>634</v>
      </c>
      <c r="B297" s="8" t="s">
        <v>635</v>
      </c>
      <c r="C297" s="8" t="s">
        <v>609</v>
      </c>
      <c r="D297" s="9">
        <v>166.00893044442446</v>
      </c>
      <c r="E297" s="9"/>
      <c r="F297" s="45">
        <v>1</v>
      </c>
      <c r="G297" s="21"/>
    </row>
    <row r="298" spans="1:7" ht="15" thickBot="1" x14ac:dyDescent="0.35">
      <c r="A298" s="28" t="s">
        <v>636</v>
      </c>
      <c r="B298" s="29" t="s">
        <v>637</v>
      </c>
      <c r="C298" s="29" t="s">
        <v>609</v>
      </c>
      <c r="D298" s="14">
        <f>VLOOKUP(A298, '[1]FY23 ELs &gt;10K.'!A:G,7, FALSE)</f>
        <v>996.05358266654684</v>
      </c>
      <c r="E298" s="14">
        <f>VLOOKUP(A298, '[1]FY23 ELs &gt;10K.'!A:H,8, FALSE)</f>
        <v>0</v>
      </c>
      <c r="F298" s="15">
        <f>VLOOKUP(A298, '[1]FY23 ELs &gt;10K.'!A:I,4, FALSE)</f>
        <v>6</v>
      </c>
      <c r="G298" s="21"/>
    </row>
    <row r="299" spans="1:7" ht="15" thickBot="1" x14ac:dyDescent="0.35">
      <c r="A299" s="28" t="s">
        <v>638</v>
      </c>
      <c r="B299" s="29" t="s">
        <v>639</v>
      </c>
      <c r="C299" s="29" t="s">
        <v>609</v>
      </c>
      <c r="D299" s="14">
        <f>VLOOKUP(A299, '[1]FY23 ELs &gt;10K.'!A:G,7, FALSE)</f>
        <v>1660.0893044442446</v>
      </c>
      <c r="E299" s="14">
        <f>VLOOKUP(A299, '[1]FY23 ELs &gt;10K.'!A:H,8, FALSE)</f>
        <v>0</v>
      </c>
      <c r="F299" s="15">
        <f>VLOOKUP(A299, '[1]FY23 ELs &gt;10K.'!A:I,4, FALSE)</f>
        <v>10</v>
      </c>
      <c r="G299" s="21"/>
    </row>
    <row r="300" spans="1:7" ht="15" thickBot="1" x14ac:dyDescent="0.35">
      <c r="A300" s="28" t="s">
        <v>640</v>
      </c>
      <c r="B300" s="29" t="s">
        <v>641</v>
      </c>
      <c r="C300" s="29" t="s">
        <v>609</v>
      </c>
      <c r="D300" s="14">
        <f>VLOOKUP(A300, '[1]FY23 ELs &gt;10K.'!A:G,7, FALSE)</f>
        <v>6640.3572177769784</v>
      </c>
      <c r="E300" s="14">
        <f>VLOOKUP(A300, '[1]FY23 ELs &gt;10K.'!A:H,8, FALSE)</f>
        <v>0</v>
      </c>
      <c r="F300" s="15">
        <f>VLOOKUP(A300, '[1]FY23 ELs &gt;10K.'!A:I,4, FALSE)</f>
        <v>40</v>
      </c>
      <c r="G300" s="21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Title III Consortium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Hetata, Rasha</dc:creator>
  <cp:lastModifiedBy>Hetata, Rasha</cp:lastModifiedBy>
  <cp:lastPrinted>2022-09-08T17:20:15Z</cp:lastPrinted>
  <dcterms:created xsi:type="dcterms:W3CDTF">2022-08-31T16:16:16Z</dcterms:created>
  <dcterms:modified xsi:type="dcterms:W3CDTF">2023-01-18T16:45:25Z</dcterms:modified>
</cp:coreProperties>
</file>