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https://ohiodas-my.sharepoint.com/personal/10171756_id_ohio_gov/Documents/Desktop/"/>
    </mc:Choice>
  </mc:AlternateContent>
  <xr:revisionPtr revIDLastSave="216" documentId="8_{EC3763F0-57C4-47EB-A892-414468501997}" xr6:coauthVersionLast="47" xr6:coauthVersionMax="47" xr10:uidLastSave="{AB7618B9-5FDD-4223-9DC8-9BA0CC23E598}"/>
  <bookViews>
    <workbookView xWindow="15270" yWindow="-16320" windowWidth="29040" windowHeight="15720" xr2:uid="{00000000-000D-0000-FFFF-FFFF00000000}"/>
  </bookViews>
  <sheets>
    <sheet name="Instructions" sheetId="131" r:id="rId1"/>
    <sheet name="Projections" sheetId="135" r:id="rId2"/>
    <sheet name="DATA" sheetId="134" state="hidden" r:id="rId3"/>
  </sheets>
  <definedNames>
    <definedName name="_xlnm.Print_Area" localSheetId="0">Instructions!$A$1:$B$27</definedName>
    <definedName name="_xlnm.Print_Area" localSheetId="1">Projections!$A$1:$X$50</definedName>
    <definedName name="_xlnm.Print_Titles" localSheetId="1">Projections!$A:$A,Projections!$1:$16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 i="135" l="1"/>
  <c r="R5" i="135"/>
  <c r="T5" i="135"/>
  <c r="T3" i="135"/>
  <c r="B24" i="135"/>
  <c r="C24" i="135"/>
  <c r="D24" i="135"/>
  <c r="E24" i="135"/>
  <c r="F24" i="135"/>
  <c r="F35" i="135" s="1"/>
  <c r="G24" i="135"/>
  <c r="H24" i="135"/>
  <c r="I35" i="135" s="1"/>
  <c r="I24" i="135"/>
  <c r="J24" i="135"/>
  <c r="K24" i="135"/>
  <c r="L24" i="135"/>
  <c r="M24" i="135"/>
  <c r="N24" i="135"/>
  <c r="C28" i="135"/>
  <c r="D28" i="135"/>
  <c r="E28" i="135"/>
  <c r="F28" i="135"/>
  <c r="G28" i="135"/>
  <c r="H28" i="135"/>
  <c r="I28" i="135"/>
  <c r="J28" i="135"/>
  <c r="K28" i="135"/>
  <c r="L28" i="135"/>
  <c r="M28" i="135"/>
  <c r="N28" i="135"/>
  <c r="C29" i="135"/>
  <c r="D29" i="135"/>
  <c r="E29" i="135"/>
  <c r="F29" i="135"/>
  <c r="G29" i="135"/>
  <c r="H29" i="135"/>
  <c r="I29" i="135"/>
  <c r="J29" i="135"/>
  <c r="K29" i="135"/>
  <c r="L29" i="135"/>
  <c r="M29" i="135"/>
  <c r="N29" i="135"/>
  <c r="C30" i="135"/>
  <c r="D30" i="135"/>
  <c r="E30" i="135"/>
  <c r="F30" i="135"/>
  <c r="G30" i="135"/>
  <c r="H30" i="135"/>
  <c r="I30" i="135"/>
  <c r="J30" i="135"/>
  <c r="K30" i="135"/>
  <c r="L30" i="135"/>
  <c r="M30" i="135"/>
  <c r="N30" i="135"/>
  <c r="C31" i="135"/>
  <c r="D31" i="135"/>
  <c r="E31" i="135"/>
  <c r="F31" i="135"/>
  <c r="G31" i="135"/>
  <c r="H31" i="135"/>
  <c r="I31" i="135"/>
  <c r="J31" i="135"/>
  <c r="K31" i="135"/>
  <c r="L31" i="135"/>
  <c r="M31" i="135"/>
  <c r="N31" i="135"/>
  <c r="C32" i="135"/>
  <c r="D32" i="135"/>
  <c r="E32" i="135"/>
  <c r="F32" i="135"/>
  <c r="G32" i="135"/>
  <c r="H32" i="135"/>
  <c r="I32" i="135"/>
  <c r="J32" i="135"/>
  <c r="K32" i="135"/>
  <c r="L32" i="135"/>
  <c r="M32" i="135"/>
  <c r="N32" i="135"/>
  <c r="C33" i="135"/>
  <c r="D33" i="135"/>
  <c r="E33" i="135"/>
  <c r="F33" i="135"/>
  <c r="G33" i="135"/>
  <c r="H33" i="135"/>
  <c r="I33" i="135"/>
  <c r="J33" i="135"/>
  <c r="K33" i="135"/>
  <c r="L33" i="135"/>
  <c r="M33" i="135"/>
  <c r="N33" i="135"/>
  <c r="C34" i="135"/>
  <c r="D34" i="135"/>
  <c r="E34" i="135"/>
  <c r="F34" i="135"/>
  <c r="G34" i="135"/>
  <c r="H34" i="135"/>
  <c r="I34" i="135"/>
  <c r="J34" i="135"/>
  <c r="K34" i="135"/>
  <c r="L34" i="135"/>
  <c r="M34" i="135"/>
  <c r="N34" i="135"/>
  <c r="D35" i="135"/>
  <c r="E35" i="135"/>
  <c r="L35" i="135"/>
  <c r="M35" i="135"/>
  <c r="N35" i="135"/>
  <c r="H39" i="135"/>
  <c r="N16" i="135"/>
  <c r="O16" i="135" s="1"/>
  <c r="P16" i="135" s="1"/>
  <c r="Q16" i="135" s="1"/>
  <c r="R16" i="135" s="1"/>
  <c r="S16" i="135" s="1"/>
  <c r="T16" i="135" s="1"/>
  <c r="U16" i="135" s="1"/>
  <c r="V16" i="135" s="1"/>
  <c r="W16" i="135" s="1"/>
  <c r="X16" i="135" s="1"/>
  <c r="P5" i="135"/>
  <c r="P3" i="135"/>
  <c r="K35" i="135" l="1"/>
  <c r="C35" i="135"/>
  <c r="H35" i="135"/>
  <c r="J35" i="135"/>
  <c r="G35" i="135"/>
  <c r="H50" i="135"/>
  <c r="N50" i="135" s="1"/>
  <c r="K39" i="135"/>
  <c r="O33" i="135"/>
  <c r="Q33" i="135" s="1"/>
  <c r="M16" i="135"/>
  <c r="L16" i="135" s="1"/>
  <c r="K16" i="135" s="1"/>
  <c r="J16" i="135" s="1"/>
  <c r="I16" i="135" s="1"/>
  <c r="H16" i="135" s="1"/>
  <c r="G16" i="135" s="1"/>
  <c r="F16" i="135" s="1"/>
  <c r="E16" i="135" s="1"/>
  <c r="D16" i="135" s="1"/>
  <c r="C16" i="135" s="1"/>
  <c r="B16" i="135" s="1"/>
  <c r="O28" i="135"/>
  <c r="S28" i="135" s="1"/>
  <c r="O30" i="135"/>
  <c r="R30" i="135" s="1"/>
  <c r="O32" i="135"/>
  <c r="Q32" i="135" s="1"/>
  <c r="O34" i="135"/>
  <c r="P34" i="135" s="1"/>
  <c r="O29" i="135"/>
  <c r="P29" i="135" s="1"/>
  <c r="H40" i="135"/>
  <c r="H41" i="135" s="1"/>
  <c r="O31" i="135"/>
  <c r="O20" i="135" s="1"/>
  <c r="P20" i="135" s="1"/>
  <c r="Q20" i="135" s="1"/>
  <c r="R20" i="135" s="1"/>
  <c r="S20" i="135" s="1"/>
  <c r="T20" i="135" s="1"/>
  <c r="U20" i="135" s="1"/>
  <c r="V20" i="135" s="1"/>
  <c r="W20" i="135" s="1"/>
  <c r="X20" i="135" s="1"/>
  <c r="M50" i="135" l="1"/>
  <c r="S32" i="135"/>
  <c r="T32" i="135"/>
  <c r="U32" i="135"/>
  <c r="O21" i="135"/>
  <c r="P21" i="135" s="1"/>
  <c r="Q21" i="135" s="1"/>
  <c r="R21" i="135" s="1"/>
  <c r="S21" i="135" s="1"/>
  <c r="T21" i="135" s="1"/>
  <c r="U21" i="135" s="1"/>
  <c r="V21" i="135" s="1"/>
  <c r="W21" i="135" s="1"/>
  <c r="X21" i="135" s="1"/>
  <c r="V32" i="135"/>
  <c r="W32" i="135"/>
  <c r="P32" i="135"/>
  <c r="P30" i="135"/>
  <c r="X32" i="135"/>
  <c r="X28" i="135"/>
  <c r="R32" i="135"/>
  <c r="O23" i="135"/>
  <c r="P23" i="135" s="1"/>
  <c r="Q34" i="135"/>
  <c r="S34" i="135"/>
  <c r="T34" i="135"/>
  <c r="U34" i="135"/>
  <c r="V34" i="135"/>
  <c r="X34" i="135"/>
  <c r="R34" i="135"/>
  <c r="W34" i="135"/>
  <c r="W30" i="135"/>
  <c r="X30" i="135"/>
  <c r="T30" i="135"/>
  <c r="Q30" i="135"/>
  <c r="O19" i="135"/>
  <c r="S30" i="135"/>
  <c r="V30" i="135"/>
  <c r="O17" i="135"/>
  <c r="P17" i="135" s="1"/>
  <c r="Q17" i="135" s="1"/>
  <c r="R17" i="135" s="1"/>
  <c r="S17" i="135" s="1"/>
  <c r="T17" i="135" s="1"/>
  <c r="U17" i="135" s="1"/>
  <c r="V17" i="135" s="1"/>
  <c r="W17" i="135" s="1"/>
  <c r="X17" i="135" s="1"/>
  <c r="V29" i="135"/>
  <c r="U30" i="135"/>
  <c r="T29" i="135"/>
  <c r="T33" i="135"/>
  <c r="V33" i="135"/>
  <c r="O18" i="135"/>
  <c r="P18" i="135" s="1"/>
  <c r="Q18" i="135" s="1"/>
  <c r="R18" i="135" s="1"/>
  <c r="S18" i="135" s="1"/>
  <c r="T18" i="135" s="1"/>
  <c r="U18" i="135" s="1"/>
  <c r="V18" i="135" s="1"/>
  <c r="W18" i="135" s="1"/>
  <c r="X18" i="135" s="1"/>
  <c r="T28" i="135"/>
  <c r="O22" i="135"/>
  <c r="P22" i="135" s="1"/>
  <c r="Q22" i="135" s="1"/>
  <c r="R22" i="135" s="1"/>
  <c r="S22" i="135" s="1"/>
  <c r="T22" i="135" s="1"/>
  <c r="U22" i="135" s="1"/>
  <c r="V22" i="135" s="1"/>
  <c r="W22" i="135" s="1"/>
  <c r="X22" i="135" s="1"/>
  <c r="S29" i="135"/>
  <c r="X29" i="135"/>
  <c r="U28" i="135"/>
  <c r="U33" i="135"/>
  <c r="U29" i="135"/>
  <c r="Q29" i="135"/>
  <c r="Q28" i="135"/>
  <c r="V28" i="135"/>
  <c r="W33" i="135"/>
  <c r="P28" i="135"/>
  <c r="W28" i="135"/>
  <c r="P33" i="135"/>
  <c r="W29" i="135"/>
  <c r="R28" i="135"/>
  <c r="R33" i="135"/>
  <c r="X33" i="135"/>
  <c r="R29" i="135"/>
  <c r="S33" i="135"/>
  <c r="H45" i="135"/>
  <c r="H44" i="135"/>
  <c r="H49" i="135"/>
  <c r="P31" i="135"/>
  <c r="P19" i="135" l="1"/>
  <c r="O24" i="135"/>
  <c r="O35" i="135" s="1"/>
  <c r="Q23" i="135"/>
  <c r="Q31" i="135"/>
  <c r="R31" i="135" s="1"/>
  <c r="N49" i="135"/>
  <c r="M49" i="135"/>
  <c r="Q19" i="135" l="1"/>
  <c r="P24" i="135"/>
  <c r="P35" i="135" s="1"/>
  <c r="R23" i="135"/>
  <c r="S31" i="135"/>
  <c r="T31" i="135" s="1"/>
  <c r="R19" i="135" l="1"/>
  <c r="Q24" i="135"/>
  <c r="Q35" i="135" s="1"/>
  <c r="U31" i="135"/>
  <c r="S23" i="135"/>
  <c r="S19" i="135" l="1"/>
  <c r="R24" i="135"/>
  <c r="R35" i="135" s="1"/>
  <c r="V31" i="135"/>
  <c r="W31" i="135" s="1"/>
  <c r="X31" i="135" s="1"/>
  <c r="T23" i="135"/>
  <c r="T19" i="135" l="1"/>
  <c r="S24" i="135"/>
  <c r="S35" i="135" s="1"/>
  <c r="W39" i="135" s="1"/>
  <c r="X39" i="135" s="1" a="1"/>
  <c r="X39" i="135" s="1"/>
  <c r="U23" i="135"/>
  <c r="U19" i="135" l="1"/>
  <c r="T24" i="135"/>
  <c r="T35" i="135" s="1"/>
  <c r="V23" i="135"/>
  <c r="V19" i="135" l="1"/>
  <c r="U24" i="135"/>
  <c r="U35" i="135" s="1"/>
  <c r="W23" i="135"/>
  <c r="W19" i="135" l="1"/>
  <c r="V24" i="135"/>
  <c r="V35" i="135" s="1"/>
  <c r="X23" i="135"/>
  <c r="X19" i="135" l="1"/>
  <c r="X24" i="135" s="1"/>
  <c r="W24" i="135"/>
  <c r="W35" i="135" s="1"/>
  <c r="X35" i="135" l="1"/>
  <c r="W41" i="135"/>
  <c r="U47" i="135" s="1"/>
  <c r="W42" i="135"/>
  <c r="U49" i="135"/>
  <c r="U50" i="135" s="1"/>
  <c r="U48" i="13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<sst xmlns="http://schemas.openxmlformats.org/spreadsheetml/2006/main" count="140" uniqueCount="94">
  <si>
    <t>CERTIFIED</t>
  </si>
  <si>
    <t xml:space="preserve">YR 1 PROJ </t>
  </si>
  <si>
    <t>YR 2 PROJ</t>
  </si>
  <si>
    <t>YR 3 PROJ</t>
  </si>
  <si>
    <t>YR 4 PROJ</t>
  </si>
  <si>
    <t>YR 5 PROJ</t>
  </si>
  <si>
    <t>YR 6 PROJ</t>
  </si>
  <si>
    <t>YR 7 PROJ</t>
  </si>
  <si>
    <t>YR 8 PROJ</t>
  </si>
  <si>
    <t>YR 9 PROJ</t>
  </si>
  <si>
    <t>YR 10 PROJ</t>
  </si>
  <si>
    <t>YR 10 HISTORICAL</t>
  </si>
  <si>
    <t>YR 9 HISTORICAL</t>
  </si>
  <si>
    <t>YR 8 HISTORICAL</t>
  </si>
  <si>
    <t>YR 7 HISTORICAL</t>
  </si>
  <si>
    <t>YR 4 HISTORICAL</t>
  </si>
  <si>
    <t>YR 2 HISTORICAL</t>
  </si>
  <si>
    <t>BASE YEAR</t>
  </si>
  <si>
    <t>YR 1 HISTORICAL</t>
  </si>
  <si>
    <t>ACTUAL</t>
  </si>
  <si>
    <t>Mineral Value (Class II)</t>
  </si>
  <si>
    <t>Industrial Value  (Class II)</t>
  </si>
  <si>
    <t>Commercial Value  (Class II)</t>
  </si>
  <si>
    <t>Railroad  (Class II)</t>
  </si>
  <si>
    <t>Agricultural Value  (Class I)</t>
  </si>
  <si>
    <t>Residential Value  (Class I)</t>
  </si>
  <si>
    <t>Public Utility Tangible Property Taxable Value</t>
  </si>
  <si>
    <t>N/A</t>
  </si>
  <si>
    <t>AVERAGE</t>
  </si>
  <si>
    <t>YR 11 HISTORICAL</t>
  </si>
  <si>
    <t>YR 12 HISTORICAL</t>
  </si>
  <si>
    <t>(FROM 13 YR AVG)</t>
  </si>
  <si>
    <t>Determine How Many Historical Years Are Required &amp; Verify Sexennial Reappraisal Years</t>
  </si>
  <si>
    <t>Total Property Tax Value for Ballot Consent</t>
  </si>
  <si>
    <t>Important Information</t>
  </si>
  <si>
    <t>Finish Well</t>
  </si>
  <si>
    <t>1) Save your work including all supporting documentation for your records.
2) Print the worksheet as a PDF for inclusion with ballot consent application materials.</t>
  </si>
  <si>
    <t>Analysis of Property Tax Valuation for Special Needs Determination</t>
  </si>
  <si>
    <t xml:space="preserve">                             
                               Tax Year
  Property Type</t>
  </si>
  <si>
    <t xml:space="preserve">                              
                                    AGR                
                                                    Property Type</t>
  </si>
  <si>
    <t>Tangible Property Taxable Value</t>
  </si>
  <si>
    <t xml:space="preserve">The purpose of the historical "look back" is to determine the growth rates for each component of the District's tax valuation. Since growth is reflected in the change in valuation from year to year, it is necessary to go back one year past the sexennial reappraisal year in order to capture the growth which occurred due to reappraisal. Therefore:
</t>
  </si>
  <si>
    <t>[Enter IRN]</t>
  </si>
  <si>
    <t>ACTUAL (60 MOS PRIOR)</t>
  </si>
  <si>
    <t>CALCULATION OF ACTUAL GROWTH RATES</t>
  </si>
  <si>
    <t>https://education.ohio.gov/Topics/Finance-and-Funding/Bond-Financing/District-Net-Indebtedness-Limitations</t>
  </si>
  <si>
    <t>YR3 HISTORICAL</t>
  </si>
  <si>
    <t>YR 5 HISTORICAL (60 MOS PRIOR)</t>
  </si>
  <si>
    <t>YR 6 HISTORICAL</t>
  </si>
  <si>
    <t>CURRENT</t>
  </si>
  <si>
    <t>[Enter District]</t>
  </si>
  <si>
    <t>[Enter County]</t>
  </si>
  <si>
    <t>[Enter Bond Amount]</t>
  </si>
  <si>
    <t xml:space="preserve">Bond Amount </t>
  </si>
  <si>
    <t>Net Indebtedness Including Issuance 
(DTE 131-Line 7)</t>
  </si>
  <si>
    <t>Current Certified
 Tax Year</t>
  </si>
  <si>
    <t xml:space="preserve">How many years of historical tax valuation do you need to include in the average growth rate of tax valuation from base year to calculate a growth rate that includes a second sexennial reappraisal? </t>
  </si>
  <si>
    <t>CURRENT CERTIFIED BASE YEAR TOTAL TAX VALUATION</t>
  </si>
  <si>
    <t>TOTAL PROPERTY TAX VALUE 5 YEAR HISTORICAL GROWTH RATE PER ORC 133.06(E)(4)(a)</t>
  </si>
  <si>
    <t>PROJECTED TOTAL PROPERTY TAX VALUE USING ORC 133.06(E)(4)(a) PERCENTAGE INCREASE</t>
  </si>
  <si>
    <t>SPECIAL NEEDS MAXIMUM NET INDEBTEDNESS PERCENTAGE</t>
  </si>
  <si>
    <t>MAXIMUM NET INDEBTEDNESS USING HISTORICAL PROPERTY VALUATION GROWTH - (133.06(E)(4)(a))</t>
  </si>
  <si>
    <t>TOTAL PERCENTAGE INCREASE OVER BASE YEAR</t>
  </si>
  <si>
    <t>AVERAGE GROWTH RATE FOR LAST 5 YEARS:</t>
  </si>
  <si>
    <t>COMPOUND AVERAGE GROWTH RATE FOR LAST 5 YEARS:</t>
  </si>
  <si>
    <t>IS THE AVERAGE GROWTH OF TAX VALUATION FOR THE NEXT 5 YEARS &gt; 1.5% ?</t>
  </si>
  <si>
    <t>MAXIMUM NET INDEBTEDNESS (TOTAL AV X 12%) - USING 10 YR PROJECTED PROPERTY VALUATION GROWTH - (133.06(E)(4)(b))</t>
  </si>
  <si>
    <t>METHOD 2: Calculation of Maximum Net Indebtedness Using Ten-Year Projected Total Property Tax Valuation Growth - 
ORC 133.06(E)(4)(b)</t>
  </si>
  <si>
    <t>Growth Projection and Maximum Net Indebtedness - Does the District Meet Special Needs Requirements?</t>
  </si>
  <si>
    <r>
      <rPr>
        <b/>
        <u/>
        <sz val="18"/>
        <color theme="8" tint="-0.249977111117893"/>
        <rFont val="Calibri"/>
        <family val="2"/>
      </rPr>
      <t>METHOD 1</t>
    </r>
    <r>
      <rPr>
        <b/>
        <sz val="18"/>
        <color theme="8" tint="-0.249977111117893"/>
        <rFont val="Calibri"/>
        <family val="2"/>
      </rPr>
      <t>: Calculation of Maximum Net Indebtedness and Projected Value Based on Historical Growth - 
ORC 133.06(E)(4)(a)</t>
    </r>
  </si>
  <si>
    <t>Which Growth Projection to Use per ORC 133.06(E)(4)</t>
  </si>
  <si>
    <t>Maximum Net Indebtedness</t>
  </si>
  <si>
    <t>Projected Tax Valuation</t>
  </si>
  <si>
    <t>Projected Total Net Indebtedness Percentage</t>
  </si>
  <si>
    <t>PROJECTED AVERAGE ANNUAL GROWTH RATES</t>
  </si>
  <si>
    <t>Instructions for the Calculation of Tax Valuation Historical Growth Rate for Special Needs Determination</t>
  </si>
  <si>
    <t>This workbook was developed to assist school districts with the calculation of historical growth rates of "tax valuation" to be used to project future growth in accordance with policy SF-A and Ohio Revised Code 133.06(E).</t>
  </si>
  <si>
    <t>Link to ODT Site:</t>
  </si>
  <si>
    <t xml:space="preserve">https://tax.ohio.gov/government/school-district-data </t>
  </si>
  <si>
    <t xml:space="preserve">If the District's 2nd sexennial reappraisal occured in historical tax years 9, 10, or 11 please choose one of the other options. The user should verify that the labeled reappraisal years correspond to the District's reappraisal years:
- If sexennial reappraisal occurs in YR9 use the "10 year" option.
- If sexennial reappraisal occurs in YR10 use the "11 year" option.
- If sexennial reappraisal occurs in YR11 use the "12 year" option.
</t>
  </si>
  <si>
    <t>Understanding Which Method to Use When Projecting District Tax Valuation: ORC 133.06(E)(4).</t>
  </si>
  <si>
    <t>The Ohio Revised Code Section 133.06(E)(4) provides two possible ways to determine a potential Special Needs district's total available net indebtedness; the section reads as follows:
(4) An approved special needs district may incur net indebtedness by the issuance of securities in accordance with the provisions of this chapter in an amount that does not exceed an amount equal to the greater of the following:
(a) Twelve per cent of the sum of its tax valuation plus an amount that is the product of multiplying that tax valuation by the percentage by which the tax valuation has increased over the tax valuation on the first day of the sixtieth month preceding the month in which its board determines to submit to the electors the question of issuing the proposed securities;
(b) Twelve per cent of the sum of its tax valuation plus an amount that is the product of multiplying that tax valuation by the percentage, determined by the director of education and workforce, by which that tax valuation is projected to increase during the next ten years.
This workbook, using the historical actuals entered in by the user, calculates the potential maximum net indebtededness both ways and determines which method the district should use.</t>
  </si>
  <si>
    <t xml:space="preserve">Please do not attempt to change formulas within the cells of these worksheets. 
Please email bond.finance@educaton.ohio.org if you need assistance.
For other important information, including links to the Ohio Department of Education and Workforce Policy governing special needs determination and ballot consent, please visit the Department's website here:
  </t>
  </si>
  <si>
    <t>INSTRUCTIONS:
- Enter district and issuance information in Rows 3 and 5.
- Enter 13 years of actual total tax valuation amounts (Regardless of lookback.)
- Choose the number of lookback years needed to capture growth rates for the two sexennial reappraisals in Cell G8.
- White cells must be entered by district.
- The rest of the workbook is calculated automatically.
- Please email bond.finance@education.ohio.gov for assistance.</t>
  </si>
  <si>
    <t>If the District's two (2) sexennial reappraisals occur in historical tax years 1-8, the District should use the "10 year" option in cell G8. Please be sure to label the historical tax years that are sexennial reapprasal years in the the row provided.</t>
  </si>
  <si>
    <t>The Ohio Department of Taxation (ODT) combined the certified DTE Form 13 "tax valuation" data with the DTE 14 "taxes levied" data into the "Taxable Property Values by School District, Taxes Levied and Tax Rates for Current Expenses, and Average Property Values per Pupil  (DTE13/DTE14) (SD1)" report. Since ODT does not post the "Ceritified DTE Form 13" separately, the SD1 report is the only source available for the certfied DTE Form 13 "tax valuation" data needed to complete form DTE 131 and the special needs historical growth rate analysis. SD1 Reports from tax year 1986 to the current tax year are posted on the ODT website under the heading "Property Tax."
For each historical tax year, fill-in the white cells in Rows 17-23 of this worksheet with the corresponding  values from the SD1 report; also mark with an "X" in Row 12, the years of the district's last two sexennial reappraisals. Finally, select the fewest number of years of historical data is needed to capture two sexennial reappraisals within the data in cell G8. This worksheet will auto-populate all other cells.</t>
  </si>
  <si>
    <t>To determine which lookback is correct for your school district in cell G8, the user must determine the district's two most recent sexennial reappraisal years.</t>
  </si>
  <si>
    <t>MARK SEXENNIAL REAPPRAISAL YEARS WITH "X" BELOW:</t>
  </si>
  <si>
    <t>Total Property Tax Value</t>
  </si>
  <si>
    <t>[Enter Tax Year]</t>
  </si>
  <si>
    <t>[Enter Total Net Indebtedness]</t>
  </si>
  <si>
    <t>Bond Amount</t>
  </si>
  <si>
    <t>IS AVERAGE GROWTH OF TAX VALUATION FOR THE NEXT 5 YEARS &gt; 1.5%?</t>
  </si>
  <si>
    <t xml:space="preserve"> IS COMPOUND AVERAGE GROWTH OF TAX VALUATION FOR THE NEXT 5 YEARS &gt;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</si>
</sst>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409]mmmm\ d\,\ yyyy;@"/>
    <numFmt numFmtId="165" formatCode="0_);\(0\)"/>
    <numFmt numFmtId="166" formatCode="&quot;$&quot;#,##0"/>
    <numFmt numFmtId="167" formatCode="_(&quot;$&quot;* #,##0_);_(&quot;$&quot;* \(#,##0\);_(&quot;$&quot;* &quot;-&quot;??_);_(@_)"/>
  </numFmts>
  <fonts count="32" x14ac:knownFonts="1">
    <font>
      <sz val="11"/>
      <color theme="1"/>
      <name val="Calibri"/>
      <family val="2"/>
      <scheme val="minor"/>
    </font>
    <font>
      <sz val="10"/>
      <name val="MS Sans Serif"/>
    </font>
    <font>
      <sz val="10"/>
      <name val="Arial"/>
      <family val="2"/>
    </font>
    <font>
      <sz val="11"/>
      <color theme="1"/>
      <name val="Calibri"/>
      <family val="2"/>
      <scheme val="minor"/>
    </font>
    <font>
      <b/>
      <sz val="16"/>
      <name val="Arial"/>
      <family val="2"/>
    </font>
    <font>
      <u/>
      <sz val="11"/>
      <color theme="10"/>
      <name val="Calibri"/>
      <family val="2"/>
      <scheme val="minor"/>
    </font>
    <font>
      <b/>
      <sz val="11"/>
      <color theme="1"/>
      <name val="Calibri"/>
      <family val="2"/>
      <scheme val="minor"/>
    </font>
    <font>
      <sz val="10"/>
      <name val="MS Sans Serif"/>
      <family val="2"/>
    </font>
    <font>
      <sz val="11"/>
      <color theme="1"/>
      <name val="Calibri"/>
      <family val="2"/>
    </font>
    <font>
      <sz val="10"/>
      <name val="Calibri"/>
      <family val="2"/>
      <scheme val="minor"/>
    </font>
    <font>
      <b/>
      <sz val="12"/>
      <name val="Calibri"/>
      <family val="2"/>
      <scheme val="minor"/>
    </font>
    <font>
      <b/>
      <sz val="12"/>
      <color theme="1"/>
      <name val="Calibri"/>
      <family val="2"/>
      <scheme val="minor"/>
    </font>
    <font>
      <b/>
      <sz val="10"/>
      <name val="Calibri"/>
      <family val="2"/>
      <scheme val="minor"/>
    </font>
    <font>
      <b/>
      <sz val="11"/>
      <name val="Calibri"/>
      <family val="2"/>
      <scheme val="minor"/>
    </font>
    <font>
      <sz val="11"/>
      <name val="Calibri"/>
      <family val="2"/>
      <scheme val="minor"/>
    </font>
    <font>
      <b/>
      <sz val="12"/>
      <name val="Calibri"/>
      <family val="2"/>
    </font>
    <font>
      <b/>
      <sz val="12"/>
      <color theme="1"/>
      <name val="Calibri"/>
      <family val="2"/>
    </font>
    <font>
      <b/>
      <sz val="11"/>
      <name val="Calibri"/>
      <family val="2"/>
    </font>
    <font>
      <b/>
      <i/>
      <sz val="11"/>
      <color theme="1"/>
      <name val="Calibri"/>
      <family val="2"/>
    </font>
    <font>
      <b/>
      <sz val="22"/>
      <color theme="8" tint="-0.249977111117893"/>
      <name val="Calibri"/>
      <family val="2"/>
    </font>
    <font>
      <b/>
      <sz val="26"/>
      <color theme="1"/>
      <name val="Calibri"/>
      <family val="2"/>
      <scheme val="minor"/>
    </font>
    <font>
      <b/>
      <sz val="16"/>
      <color theme="8" tint="-0.249977111117893"/>
      <name val="Calibri"/>
      <family val="2"/>
    </font>
    <font>
      <b/>
      <sz val="18"/>
      <color theme="8" tint="-0.249977111117893"/>
      <name val="Calibri"/>
      <family val="2"/>
    </font>
    <font>
      <b/>
      <u/>
      <sz val="18"/>
      <color theme="8" tint="-0.249977111117893"/>
      <name val="Calibri"/>
      <family val="2"/>
    </font>
    <font>
      <b/>
      <sz val="14"/>
      <color theme="1"/>
      <name val="Calibri"/>
      <family val="2"/>
    </font>
    <font>
      <sz val="16"/>
      <name val="Calibri"/>
      <family val="2"/>
      <scheme val="minor"/>
    </font>
    <font>
      <sz val="12"/>
      <color theme="1"/>
      <name val="Calibri"/>
      <family val="2"/>
      <scheme val="minor"/>
    </font>
    <font>
      <sz val="11"/>
      <name val="Calibri"/>
      <family val="2"/>
    </font>
    <font>
      <b/>
      <sz val="16"/>
      <name val="Calibri"/>
      <family val="2"/>
      <scheme val="minor"/>
    </font>
    <font>
      <u/>
      <sz val="12"/>
      <color theme="10"/>
      <name val="Calibri"/>
      <family val="2"/>
    </font>
    <font>
      <b/>
      <sz val="14"/>
      <name val="Calibri"/>
      <family val="2"/>
      <scheme val="minor"/>
    </font>
    <font>
      <b/>
      <sz val="26"/>
      <name val="Calibri"/>
      <family val="2"/>
      <scheme val="minor"/>
    </font>
  </fonts>
  <fills count="11">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FF00"/>
        <bgColor indexed="9"/>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thin">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auto="1"/>
      </left>
      <right/>
      <top style="medium">
        <color auto="1"/>
      </top>
      <bottom style="thin">
        <color indexed="64"/>
      </bottom>
      <diagonal/>
    </border>
    <border>
      <left/>
      <right style="medium">
        <color auto="1"/>
      </right>
      <top style="medium">
        <color auto="1"/>
      </top>
      <bottom style="thin">
        <color indexed="64"/>
      </bottom>
      <diagonal/>
    </border>
    <border>
      <left style="thin">
        <color auto="1"/>
      </left>
      <right/>
      <top style="thin">
        <color auto="1"/>
      </top>
      <bottom style="medium">
        <color indexed="64"/>
      </bottom>
      <diagonal/>
    </border>
    <border diagonalDown="1">
      <left style="medium">
        <color indexed="64"/>
      </left>
      <right style="medium">
        <color indexed="64"/>
      </right>
      <top style="medium">
        <color indexed="64"/>
      </top>
      <bottom/>
      <diagonal style="thin">
        <color auto="1"/>
      </diagonal>
    </border>
    <border diagonalDown="1">
      <left style="medium">
        <color indexed="64"/>
      </left>
      <right style="medium">
        <color indexed="64"/>
      </right>
      <top/>
      <bottom style="medium">
        <color indexed="64"/>
      </bottom>
      <diagonal style="thin">
        <color auto="1"/>
      </diagonal>
    </border>
    <border>
      <left style="medium">
        <color auto="1"/>
      </left>
      <right style="medium">
        <color auto="1"/>
      </right>
      <top/>
      <bottom style="thin">
        <color indexed="64"/>
      </bottom>
      <diagonal/>
    </border>
    <border>
      <left/>
      <right style="thin">
        <color auto="1"/>
      </right>
      <top style="medium">
        <color auto="1"/>
      </top>
      <bottom style="thin">
        <color auto="1"/>
      </bottom>
      <diagonal/>
    </border>
    <border>
      <left/>
      <right style="medium">
        <color auto="1"/>
      </right>
      <top style="medium">
        <color auto="1"/>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auto="1"/>
      </right>
      <top/>
      <bottom/>
      <diagonal/>
    </border>
    <border>
      <left style="thin">
        <color auto="1"/>
      </left>
      <right style="thin">
        <color auto="1"/>
      </right>
      <top style="medium">
        <color auto="1"/>
      </top>
      <bottom style="double">
        <color indexed="64"/>
      </bottom>
      <diagonal/>
    </border>
    <border diagonalDown="1">
      <left style="medium">
        <color indexed="64"/>
      </left>
      <right style="medium">
        <color indexed="64"/>
      </right>
      <top/>
      <bottom/>
      <diagonal style="thin">
        <color auto="1"/>
      </diagonal>
    </border>
  </borders>
  <cellStyleXfs count="9">
    <xf numFmtId="0" fontId="0" fillId="0" borderId="0"/>
    <xf numFmtId="0" fontId="1" fillId="0" borderId="0"/>
    <xf numFmtId="164"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3" fillId="0" borderId="0"/>
    <xf numFmtId="0" fontId="5" fillId="0" borderId="0" applyNumberFormat="0" applyFill="0" applyBorder="0" applyAlignment="0" applyProtection="0"/>
    <xf numFmtId="0" fontId="7" fillId="0" borderId="0"/>
  </cellStyleXfs>
  <cellXfs count="159">
    <xf numFmtId="0" fontId="0" fillId="0" borderId="0" xfId="0"/>
    <xf numFmtId="42" fontId="0" fillId="0" borderId="0" xfId="3" applyNumberFormat="1" applyFont="1" applyBorder="1"/>
    <xf numFmtId="0" fontId="0" fillId="0" borderId="0" xfId="0" applyAlignment="1">
      <alignment horizontal="center" wrapText="1"/>
    </xf>
    <xf numFmtId="0" fontId="0" fillId="0" borderId="0" xfId="0" applyAlignment="1">
      <alignment vertical="center" wrapText="1"/>
    </xf>
    <xf numFmtId="0" fontId="4" fillId="0" borderId="0" xfId="0" applyFont="1" applyAlignment="1">
      <alignment vertical="center" wrapText="1"/>
    </xf>
    <xf numFmtId="0" fontId="6" fillId="0" borderId="0" xfId="0" applyFont="1"/>
    <xf numFmtId="0" fontId="9" fillId="0" borderId="0" xfId="2" applyNumberFormat="1" applyFont="1"/>
    <xf numFmtId="0" fontId="10" fillId="0" borderId="0" xfId="2" applyNumberFormat="1" applyFont="1" applyAlignment="1">
      <alignment horizontal="center" wrapText="1"/>
    </xf>
    <xf numFmtId="3" fontId="9" fillId="0" borderId="0" xfId="2" applyNumberFormat="1" applyFont="1"/>
    <xf numFmtId="0" fontId="9" fillId="2" borderId="3" xfId="2" applyNumberFormat="1" applyFont="1" applyFill="1" applyBorder="1"/>
    <xf numFmtId="0" fontId="12" fillId="4" borderId="3" xfId="2" applyNumberFormat="1" applyFont="1" applyFill="1" applyBorder="1" applyAlignment="1">
      <alignment horizontal="center"/>
    </xf>
    <xf numFmtId="0" fontId="12" fillId="2" borderId="4" xfId="2" applyNumberFormat="1" applyFont="1" applyFill="1" applyBorder="1" applyAlignment="1">
      <alignment horizontal="center"/>
    </xf>
    <xf numFmtId="0" fontId="12" fillId="4" borderId="4" xfId="2" applyNumberFormat="1" applyFont="1" applyFill="1" applyBorder="1" applyAlignment="1">
      <alignment horizontal="center"/>
    </xf>
    <xf numFmtId="0" fontId="12" fillId="4" borderId="20" xfId="2" applyNumberFormat="1" applyFont="1" applyFill="1" applyBorder="1" applyAlignment="1">
      <alignment horizontal="center"/>
    </xf>
    <xf numFmtId="3" fontId="12" fillId="2" borderId="4" xfId="2" applyNumberFormat="1" applyFont="1" applyFill="1" applyBorder="1" applyAlignment="1">
      <alignment horizontal="center"/>
    </xf>
    <xf numFmtId="165" fontId="13" fillId="2" borderId="5" xfId="4" applyNumberFormat="1" applyFont="1" applyFill="1" applyBorder="1" applyAlignment="1">
      <alignment horizontal="center" wrapText="1"/>
    </xf>
    <xf numFmtId="3" fontId="9" fillId="6" borderId="1" xfId="2" applyNumberFormat="1" applyFont="1" applyFill="1" applyBorder="1"/>
    <xf numFmtId="37" fontId="9" fillId="0" borderId="0" xfId="2" applyNumberFormat="1" applyFont="1"/>
    <xf numFmtId="42" fontId="12" fillId="6" borderId="1" xfId="3" applyNumberFormat="1" applyFont="1" applyFill="1" applyBorder="1"/>
    <xf numFmtId="38" fontId="12" fillId="0" borderId="0" xfId="2" applyNumberFormat="1" applyFont="1" applyAlignment="1">
      <alignment horizontal="center" wrapText="1"/>
    </xf>
    <xf numFmtId="38" fontId="9" fillId="0" borderId="0" xfId="2" applyNumberFormat="1" applyFont="1"/>
    <xf numFmtId="3" fontId="12" fillId="5" borderId="13" xfId="2" applyNumberFormat="1" applyFont="1" applyFill="1" applyBorder="1" applyAlignment="1">
      <alignment horizontal="center"/>
    </xf>
    <xf numFmtId="3" fontId="12" fillId="5" borderId="9" xfId="2" applyNumberFormat="1" applyFont="1" applyFill="1" applyBorder="1" applyAlignment="1">
      <alignment horizontal="center" wrapText="1"/>
    </xf>
    <xf numFmtId="3" fontId="12" fillId="5" borderId="14" xfId="2" applyNumberFormat="1" applyFont="1" applyFill="1" applyBorder="1" applyAlignment="1">
      <alignment horizontal="center"/>
    </xf>
    <xf numFmtId="3" fontId="12" fillId="5" borderId="8" xfId="2" applyNumberFormat="1" applyFont="1" applyFill="1" applyBorder="1" applyAlignment="1">
      <alignment horizontal="center"/>
    </xf>
    <xf numFmtId="3" fontId="12" fillId="5" borderId="11" xfId="2" applyNumberFormat="1" applyFont="1" applyFill="1" applyBorder="1" applyAlignment="1">
      <alignment horizontal="center"/>
    </xf>
    <xf numFmtId="3" fontId="12" fillId="5" borderId="9" xfId="2" applyNumberFormat="1" applyFont="1" applyFill="1" applyBorder="1" applyAlignment="1">
      <alignment horizontal="center"/>
    </xf>
    <xf numFmtId="3" fontId="12" fillId="5" borderId="17" xfId="2" applyNumberFormat="1" applyFont="1" applyFill="1" applyBorder="1" applyAlignment="1">
      <alignment horizontal="center"/>
    </xf>
    <xf numFmtId="3" fontId="12" fillId="5" borderId="10" xfId="2" applyNumberFormat="1" applyFont="1" applyFill="1" applyBorder="1" applyAlignment="1">
      <alignment horizontal="center"/>
    </xf>
    <xf numFmtId="0" fontId="14" fillId="0" borderId="1" xfId="2" applyNumberFormat="1" applyFont="1" applyBorder="1" applyAlignment="1">
      <alignment horizontal="center" vertical="center" wrapText="1"/>
    </xf>
    <xf numFmtId="10" fontId="9" fillId="7" borderId="2" xfId="2" applyNumberFormat="1" applyFont="1" applyFill="1" applyBorder="1" applyAlignment="1">
      <alignment horizontal="center" vertical="center"/>
    </xf>
    <xf numFmtId="10" fontId="9" fillId="6" borderId="2" xfId="2" applyNumberFormat="1" applyFont="1" applyFill="1" applyBorder="1" applyAlignment="1">
      <alignment vertical="center"/>
    </xf>
    <xf numFmtId="10" fontId="9" fillId="7" borderId="1" xfId="2" applyNumberFormat="1" applyFont="1" applyFill="1" applyBorder="1" applyAlignment="1">
      <alignment horizontal="center" vertical="center"/>
    </xf>
    <xf numFmtId="0" fontId="14" fillId="0" borderId="9" xfId="2" applyNumberFormat="1" applyFont="1" applyBorder="1" applyAlignment="1">
      <alignment horizontal="center" vertical="center" wrapText="1"/>
    </xf>
    <xf numFmtId="10" fontId="9" fillId="7" borderId="9" xfId="2" applyNumberFormat="1" applyFont="1" applyFill="1" applyBorder="1" applyAlignment="1">
      <alignment horizontal="center" vertical="center"/>
    </xf>
    <xf numFmtId="10" fontId="9" fillId="6" borderId="9" xfId="2" applyNumberFormat="1" applyFont="1" applyFill="1" applyBorder="1" applyAlignment="1">
      <alignment vertical="center"/>
    </xf>
    <xf numFmtId="0" fontId="11" fillId="0" borderId="0" xfId="0" applyFont="1" applyAlignment="1">
      <alignment wrapText="1"/>
    </xf>
    <xf numFmtId="0" fontId="10" fillId="0" borderId="0" xfId="2" applyNumberFormat="1" applyFont="1" applyAlignment="1">
      <alignment wrapText="1"/>
    </xf>
    <xf numFmtId="0" fontId="10" fillId="0" borderId="0" xfId="2" applyNumberFormat="1" applyFont="1"/>
    <xf numFmtId="42" fontId="13" fillId="6" borderId="1" xfId="3" applyNumberFormat="1" applyFont="1" applyFill="1" applyBorder="1" applyAlignment="1">
      <alignment horizontal="center" vertical="center" wrapText="1"/>
    </xf>
    <xf numFmtId="0" fontId="18" fillId="0" borderId="0" xfId="0" applyFont="1" applyAlignment="1">
      <alignment horizontal="center" wrapText="1"/>
    </xf>
    <xf numFmtId="0" fontId="8" fillId="0" borderId="0" xfId="0" applyFont="1"/>
    <xf numFmtId="0" fontId="17" fillId="0" borderId="0" xfId="2" applyNumberFormat="1" applyFont="1"/>
    <xf numFmtId="0" fontId="15" fillId="0" borderId="0" xfId="2" applyNumberFormat="1" applyFont="1"/>
    <xf numFmtId="0" fontId="18" fillId="0" borderId="0" xfId="0" applyFont="1" applyAlignment="1" applyProtection="1">
      <alignment horizontal="center" vertical="center" wrapText="1"/>
      <protection locked="0"/>
    </xf>
    <xf numFmtId="0" fontId="19" fillId="0" borderId="0" xfId="2" applyNumberFormat="1" applyFont="1"/>
    <xf numFmtId="38" fontId="21" fillId="0" borderId="0" xfId="2" applyNumberFormat="1" applyFont="1" applyAlignment="1">
      <alignment horizontal="left" vertical="center" wrapText="1"/>
    </xf>
    <xf numFmtId="0" fontId="14" fillId="0" borderId="34" xfId="2" applyNumberFormat="1" applyFont="1" applyBorder="1" applyAlignment="1">
      <alignment horizontal="center" vertical="center" wrapText="1"/>
    </xf>
    <xf numFmtId="10" fontId="9" fillId="7" borderId="34" xfId="2" applyNumberFormat="1" applyFont="1" applyFill="1" applyBorder="1" applyAlignment="1">
      <alignment horizontal="center" vertical="center"/>
    </xf>
    <xf numFmtId="10" fontId="9" fillId="6" borderId="34" xfId="2" applyNumberFormat="1" applyFont="1" applyFill="1" applyBorder="1" applyAlignment="1">
      <alignment vertical="center"/>
    </xf>
    <xf numFmtId="38" fontId="22" fillId="0" borderId="0" xfId="2" applyNumberFormat="1" applyFont="1" applyAlignment="1">
      <alignment vertical="center" wrapText="1"/>
    </xf>
    <xf numFmtId="37" fontId="14" fillId="3" borderId="1" xfId="2" applyNumberFormat="1" applyFont="1" applyFill="1" applyBorder="1" applyAlignment="1">
      <alignment horizontal="center" vertical="center" wrapText="1"/>
    </xf>
    <xf numFmtId="38" fontId="22" fillId="0" borderId="0" xfId="2" applyNumberFormat="1" applyFont="1" applyAlignment="1">
      <alignment horizontal="left" wrapText="1"/>
    </xf>
    <xf numFmtId="42" fontId="11" fillId="6" borderId="6" xfId="0" applyNumberFormat="1" applyFont="1" applyFill="1" applyBorder="1" applyAlignment="1">
      <alignment horizontal="center" vertical="center"/>
    </xf>
    <xf numFmtId="10" fontId="11" fillId="8" borderId="6" xfId="0" applyNumberFormat="1" applyFont="1" applyFill="1" applyBorder="1" applyAlignment="1">
      <alignment horizontal="center" vertical="center"/>
    </xf>
    <xf numFmtId="167" fontId="11" fillId="6" borderId="6" xfId="0" applyNumberFormat="1" applyFont="1" applyFill="1" applyBorder="1" applyAlignment="1">
      <alignment horizontal="center" vertical="center" wrapText="1"/>
    </xf>
    <xf numFmtId="0" fontId="11" fillId="0" borderId="0" xfId="0" applyFont="1" applyAlignment="1">
      <alignment horizontal="center" vertical="center" wrapText="1"/>
    </xf>
    <xf numFmtId="9" fontId="11" fillId="7" borderId="6" xfId="0" applyNumberFormat="1" applyFont="1" applyFill="1" applyBorder="1" applyAlignment="1">
      <alignment horizontal="center" vertical="center"/>
    </xf>
    <xf numFmtId="167" fontId="11" fillId="6" borderId="6" xfId="0" applyNumberFormat="1" applyFont="1" applyFill="1" applyBorder="1" applyAlignment="1">
      <alignment horizontal="center" vertical="center"/>
    </xf>
    <xf numFmtId="0" fontId="26" fillId="0" borderId="0" xfId="0" applyFont="1" applyAlignment="1">
      <alignment horizontal="center" vertical="center"/>
    </xf>
    <xf numFmtId="0" fontId="26" fillId="0" borderId="0" xfId="0" applyFont="1"/>
    <xf numFmtId="0" fontId="11" fillId="0" borderId="6" xfId="0" applyFont="1" applyBorder="1" applyAlignment="1">
      <alignment horizontal="center" vertical="center"/>
    </xf>
    <xf numFmtId="0" fontId="11" fillId="7" borderId="6" xfId="0" applyFont="1" applyFill="1" applyBorder="1" applyAlignment="1">
      <alignment horizontal="center" vertical="center"/>
    </xf>
    <xf numFmtId="166" fontId="11" fillId="7" borderId="6" xfId="0" applyNumberFormat="1" applyFont="1" applyFill="1" applyBorder="1" applyAlignment="1">
      <alignment horizontal="center" vertical="center"/>
    </xf>
    <xf numFmtId="10" fontId="11" fillId="4" borderId="6" xfId="0" applyNumberFormat="1" applyFont="1" applyFill="1" applyBorder="1" applyAlignment="1">
      <alignment horizontal="center" vertical="center"/>
    </xf>
    <xf numFmtId="0" fontId="14" fillId="0" borderId="0" xfId="0" applyFont="1" applyAlignment="1">
      <alignment vertical="top" wrapText="1"/>
    </xf>
    <xf numFmtId="0" fontId="27" fillId="0" borderId="0" xfId="2" applyNumberFormat="1" applyFont="1" applyAlignment="1">
      <alignment vertical="center" wrapText="1"/>
    </xf>
    <xf numFmtId="0" fontId="17" fillId="0" borderId="0" xfId="2" applyNumberFormat="1" applyFont="1" applyAlignment="1">
      <alignment vertical="center" wrapText="1"/>
    </xf>
    <xf numFmtId="0" fontId="5" fillId="9" borderId="0" xfId="7" applyFill="1"/>
    <xf numFmtId="0" fontId="14" fillId="0" borderId="0" xfId="0" quotePrefix="1" applyFont="1" applyAlignment="1">
      <alignment vertical="top" wrapText="1"/>
    </xf>
    <xf numFmtId="0" fontId="14" fillId="10" borderId="0" xfId="0" applyFont="1" applyFill="1" applyAlignment="1">
      <alignment vertical="top" wrapText="1"/>
    </xf>
    <xf numFmtId="0" fontId="29" fillId="10" borderId="0" xfId="7" applyFont="1" applyFill="1" applyBorder="1" applyAlignment="1" applyProtection="1">
      <alignment vertical="top" wrapText="1"/>
    </xf>
    <xf numFmtId="0" fontId="26" fillId="0" borderId="0" xfId="0" applyFont="1" applyAlignment="1">
      <alignment vertical="top" wrapText="1"/>
    </xf>
    <xf numFmtId="3" fontId="9" fillId="0" borderId="1" xfId="2" applyNumberFormat="1" applyFont="1" applyBorder="1" applyProtection="1">
      <protection locked="0"/>
    </xf>
    <xf numFmtId="0" fontId="31" fillId="0" borderId="6" xfId="2" applyNumberFormat="1" applyFont="1" applyBorder="1" applyAlignment="1" applyProtection="1">
      <alignment horizontal="center" wrapText="1"/>
      <protection locked="0"/>
    </xf>
    <xf numFmtId="0" fontId="31" fillId="0" borderId="6" xfId="2" applyNumberFormat="1" applyFont="1" applyBorder="1" applyAlignment="1" applyProtection="1">
      <alignment horizontal="center" vertical="center" wrapText="1"/>
      <protection locked="0"/>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alignment horizontal="center" vertical="center"/>
    </xf>
    <xf numFmtId="0" fontId="0" fillId="0" borderId="0" xfId="0" applyAlignment="1">
      <alignment horizontal="center" vertical="center"/>
    </xf>
    <xf numFmtId="0" fontId="4" fillId="0" borderId="0" xfId="0" applyFont="1" applyAlignment="1">
      <alignment vertical="center" wrapText="1"/>
    </xf>
    <xf numFmtId="0" fontId="28" fillId="0" borderId="0" xfId="0" applyFont="1" applyAlignment="1">
      <alignment vertical="center"/>
    </xf>
    <xf numFmtId="0" fontId="0" fillId="0" borderId="0" xfId="0" applyAlignment="1">
      <alignment vertical="center"/>
    </xf>
    <xf numFmtId="0" fontId="28" fillId="0" borderId="0" xfId="0" applyFont="1" applyAlignment="1">
      <alignment vertical="center" wrapText="1"/>
    </xf>
    <xf numFmtId="0" fontId="0" fillId="0" borderId="0" xfId="0" applyAlignment="1">
      <alignment vertical="center" wrapText="1"/>
    </xf>
    <xf numFmtId="0" fontId="16" fillId="7" borderId="28" xfId="0" applyFont="1" applyFill="1" applyBorder="1" applyAlignment="1">
      <alignment horizontal="center" vertical="center" wrapText="1"/>
    </xf>
    <xf numFmtId="0" fontId="16" fillId="7" borderId="30" xfId="0" applyFont="1" applyFill="1" applyBorder="1" applyAlignment="1">
      <alignment horizontal="center" vertical="center" wrapText="1"/>
    </xf>
    <xf numFmtId="0" fontId="18" fillId="0" borderId="25" xfId="0" applyFont="1" applyBorder="1" applyAlignment="1">
      <alignment horizontal="center" wrapText="1"/>
    </xf>
    <xf numFmtId="0" fontId="0" fillId="0" borderId="29" xfId="0" applyBorder="1" applyAlignment="1">
      <alignment horizontal="center"/>
    </xf>
    <xf numFmtId="0" fontId="8" fillId="0" borderId="29" xfId="0" applyFont="1" applyBorder="1" applyAlignment="1">
      <alignment horizontal="center"/>
    </xf>
    <xf numFmtId="166" fontId="15" fillId="7" borderId="28" xfId="2" applyNumberFormat="1" applyFont="1" applyFill="1" applyBorder="1" applyAlignment="1">
      <alignment horizontal="center" vertical="center"/>
    </xf>
    <xf numFmtId="0" fontId="15" fillId="7" borderId="30" xfId="2" applyNumberFormat="1" applyFont="1" applyFill="1" applyBorder="1" applyAlignment="1">
      <alignment horizontal="center" vertical="center"/>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20" fillId="0" borderId="3" xfId="0" applyFont="1" applyBorder="1" applyAlignment="1" applyProtection="1">
      <alignment horizontal="center" vertical="center"/>
      <protection locked="0"/>
    </xf>
    <xf numFmtId="0" fontId="20" fillId="0" borderId="23" xfId="0" applyFont="1" applyBorder="1" applyAlignment="1" applyProtection="1">
      <alignment horizontal="center" vertical="center"/>
      <protection locked="0"/>
    </xf>
    <xf numFmtId="166" fontId="15" fillId="7" borderId="30" xfId="2" applyNumberFormat="1" applyFont="1" applyFill="1" applyBorder="1" applyAlignment="1">
      <alignment horizontal="center" vertical="center"/>
    </xf>
    <xf numFmtId="0" fontId="18" fillId="0" borderId="25" xfId="0" applyFont="1" applyBorder="1" applyAlignment="1">
      <alignment horizontal="center" vertical="top"/>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xf numFmtId="0" fontId="10" fillId="7" borderId="24" xfId="2" applyNumberFormat="1" applyFont="1" applyFill="1" applyBorder="1" applyAlignment="1">
      <alignment horizontal="center" vertical="center" wrapText="1"/>
    </xf>
    <xf numFmtId="0" fontId="10" fillId="7" borderId="25" xfId="2" applyNumberFormat="1" applyFont="1" applyFill="1" applyBorder="1" applyAlignment="1">
      <alignment horizontal="center" vertical="center" wrapText="1"/>
    </xf>
    <xf numFmtId="0" fontId="10" fillId="7" borderId="22" xfId="2" applyNumberFormat="1" applyFont="1" applyFill="1" applyBorder="1" applyAlignment="1">
      <alignment horizontal="center" vertical="center" wrapText="1"/>
    </xf>
    <xf numFmtId="0" fontId="10" fillId="7" borderId="26" xfId="2" applyNumberFormat="1" applyFont="1" applyFill="1" applyBorder="1" applyAlignment="1">
      <alignment horizontal="center" vertical="center" wrapText="1"/>
    </xf>
    <xf numFmtId="0" fontId="10" fillId="7" borderId="27" xfId="2" applyNumberFormat="1" applyFont="1" applyFill="1" applyBorder="1" applyAlignment="1">
      <alignment horizontal="center" vertical="center" wrapText="1"/>
    </xf>
    <xf numFmtId="0" fontId="10" fillId="7" borderId="31" xfId="2" applyNumberFormat="1" applyFont="1" applyFill="1" applyBorder="1" applyAlignment="1">
      <alignment horizontal="center" vertical="center" wrapText="1"/>
    </xf>
    <xf numFmtId="166" fontId="15" fillId="0" borderId="28" xfId="2" applyNumberFormat="1" applyFont="1" applyBorder="1" applyAlignment="1" applyProtection="1">
      <alignment horizontal="center" vertical="center" wrapText="1"/>
      <protection locked="0"/>
    </xf>
    <xf numFmtId="166" fontId="15" fillId="0" borderId="30" xfId="2" applyNumberFormat="1" applyFont="1" applyBorder="1" applyAlignment="1" applyProtection="1">
      <alignment horizontal="center" vertical="center" wrapText="1"/>
      <protection locked="0"/>
    </xf>
    <xf numFmtId="166" fontId="15" fillId="0" borderId="28" xfId="2" applyNumberFormat="1" applyFont="1" applyBorder="1" applyAlignment="1" applyProtection="1">
      <alignment horizontal="center" vertical="center"/>
      <protection locked="0"/>
    </xf>
    <xf numFmtId="166" fontId="15" fillId="0" borderId="30" xfId="2" applyNumberFormat="1" applyFont="1" applyBorder="1" applyAlignment="1" applyProtection="1">
      <alignment horizontal="center" vertical="center"/>
      <protection locked="0"/>
    </xf>
    <xf numFmtId="0" fontId="24" fillId="0" borderId="30" xfId="0" applyFont="1" applyBorder="1" applyAlignment="1">
      <alignment horizontal="center" vertical="center" wrapText="1"/>
    </xf>
    <xf numFmtId="0" fontId="10" fillId="7" borderId="24" xfId="2" applyNumberFormat="1" applyFont="1" applyFill="1" applyBorder="1" applyAlignment="1">
      <alignment horizontal="left" vertical="center" wrapText="1"/>
    </xf>
    <xf numFmtId="0" fontId="10" fillId="7" borderId="25" xfId="2" applyNumberFormat="1" applyFont="1" applyFill="1" applyBorder="1" applyAlignment="1">
      <alignment horizontal="left" vertical="center" wrapText="1"/>
    </xf>
    <xf numFmtId="0" fontId="10" fillId="7" borderId="22" xfId="2" applyNumberFormat="1" applyFont="1" applyFill="1" applyBorder="1" applyAlignment="1">
      <alignment horizontal="left" vertical="center" wrapText="1"/>
    </xf>
    <xf numFmtId="0" fontId="10" fillId="7" borderId="32" xfId="2" applyNumberFormat="1" applyFont="1" applyFill="1" applyBorder="1" applyAlignment="1">
      <alignment horizontal="left" vertical="center" wrapText="1"/>
    </xf>
    <xf numFmtId="0" fontId="10" fillId="7" borderId="0" xfId="2" applyNumberFormat="1" applyFont="1" applyFill="1" applyAlignment="1">
      <alignment horizontal="left" vertical="center" wrapText="1"/>
    </xf>
    <xf numFmtId="0" fontId="10" fillId="7" borderId="33" xfId="2" applyNumberFormat="1" applyFont="1" applyFill="1" applyBorder="1" applyAlignment="1">
      <alignment horizontal="left" vertical="center" wrapText="1"/>
    </xf>
    <xf numFmtId="0" fontId="10" fillId="7" borderId="26" xfId="2" applyNumberFormat="1" applyFont="1" applyFill="1" applyBorder="1" applyAlignment="1">
      <alignment horizontal="left" vertical="center" wrapText="1"/>
    </xf>
    <xf numFmtId="0" fontId="10" fillId="7" borderId="27" xfId="2" applyNumberFormat="1" applyFont="1" applyFill="1" applyBorder="1" applyAlignment="1">
      <alignment horizontal="left" vertical="center" wrapText="1"/>
    </xf>
    <xf numFmtId="0" fontId="10" fillId="7" borderId="31" xfId="2" applyNumberFormat="1" applyFont="1" applyFill="1" applyBorder="1" applyAlignment="1">
      <alignment horizontal="left" vertical="center" wrapText="1"/>
    </xf>
    <xf numFmtId="0" fontId="15" fillId="7" borderId="28" xfId="2" applyNumberFormat="1" applyFont="1" applyFill="1" applyBorder="1" applyAlignment="1">
      <alignment horizontal="center" vertical="center"/>
    </xf>
    <xf numFmtId="0" fontId="25" fillId="3" borderId="0" xfId="0" applyFont="1" applyFill="1" applyAlignment="1">
      <alignment horizontal="center" vertical="center" wrapText="1"/>
    </xf>
    <xf numFmtId="0" fontId="16" fillId="0" borderId="28" xfId="0" applyFont="1" applyBorder="1" applyAlignment="1">
      <alignment horizontal="center" vertical="center"/>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5" fillId="0" borderId="28" xfId="2" applyNumberFormat="1" applyFont="1" applyBorder="1" applyAlignment="1">
      <alignment horizontal="center" vertical="center" wrapText="1"/>
    </xf>
    <xf numFmtId="0" fontId="15" fillId="0" borderId="29" xfId="2" applyNumberFormat="1" applyFont="1" applyBorder="1" applyAlignment="1">
      <alignment horizontal="center" vertical="center" wrapText="1"/>
    </xf>
    <xf numFmtId="0" fontId="15" fillId="0" borderId="30" xfId="2" applyNumberFormat="1" applyFont="1" applyBorder="1" applyAlignment="1">
      <alignment horizontal="center" vertical="center" wrapText="1"/>
    </xf>
    <xf numFmtId="38" fontId="22" fillId="0" borderId="0" xfId="2" applyNumberFormat="1" applyFont="1" applyAlignment="1">
      <alignment horizontal="left" vertical="center" wrapText="1"/>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30" xfId="0" applyFont="1" applyBorder="1" applyAlignment="1">
      <alignment horizontal="center" vertical="center"/>
    </xf>
    <xf numFmtId="166" fontId="11" fillId="4" borderId="28" xfId="0" applyNumberFormat="1" applyFont="1" applyFill="1" applyBorder="1" applyAlignment="1">
      <alignment horizontal="center" vertical="center"/>
    </xf>
    <xf numFmtId="166" fontId="11" fillId="4" borderId="30" xfId="0" applyNumberFormat="1" applyFont="1" applyFill="1" applyBorder="1" applyAlignment="1">
      <alignment horizontal="center" vertical="center"/>
    </xf>
    <xf numFmtId="10" fontId="11" fillId="8" borderId="28" xfId="0" applyNumberFormat="1" applyFont="1" applyFill="1" applyBorder="1" applyAlignment="1">
      <alignment horizontal="center" vertical="center"/>
    </xf>
    <xf numFmtId="10" fontId="11" fillId="8" borderId="30" xfId="0" applyNumberFormat="1" applyFont="1" applyFill="1" applyBorder="1" applyAlignment="1">
      <alignment horizontal="center" vertical="center"/>
    </xf>
    <xf numFmtId="6" fontId="16" fillId="0" borderId="28" xfId="0" applyNumberFormat="1" applyFont="1" applyBorder="1" applyAlignment="1">
      <alignment horizontal="center" vertical="center"/>
    </xf>
    <xf numFmtId="6" fontId="16" fillId="0" borderId="29" xfId="0" applyNumberFormat="1" applyFont="1" applyBorder="1" applyAlignment="1">
      <alignment horizontal="center" vertical="center"/>
    </xf>
    <xf numFmtId="6" fontId="16" fillId="0" borderId="30" xfId="0" applyNumberFormat="1" applyFont="1" applyBorder="1" applyAlignment="1">
      <alignment horizontal="center" vertical="center"/>
    </xf>
    <xf numFmtId="0" fontId="13" fillId="5" borderId="18" xfId="2" applyNumberFormat="1" applyFont="1" applyFill="1" applyBorder="1" applyAlignment="1">
      <alignment horizontal="left" wrapText="1"/>
    </xf>
    <xf numFmtId="0" fontId="13" fillId="5" borderId="19" xfId="2" applyNumberFormat="1" applyFont="1" applyFill="1" applyBorder="1" applyAlignment="1">
      <alignment horizontal="left"/>
    </xf>
    <xf numFmtId="0" fontId="11" fillId="5" borderId="15" xfId="0" applyFont="1" applyFill="1" applyBorder="1" applyAlignment="1">
      <alignment horizontal="center"/>
    </xf>
    <xf numFmtId="0" fontId="11" fillId="5" borderId="12" xfId="0" applyFont="1" applyFill="1" applyBorder="1" applyAlignment="1">
      <alignment horizontal="center"/>
    </xf>
    <xf numFmtId="0" fontId="11" fillId="5" borderId="21" xfId="0" applyFont="1" applyFill="1" applyBorder="1" applyAlignment="1">
      <alignment horizontal="center"/>
    </xf>
    <xf numFmtId="0" fontId="11" fillId="0" borderId="12" xfId="0" applyFont="1" applyBorder="1" applyAlignment="1">
      <alignment horizontal="center"/>
    </xf>
    <xf numFmtId="0" fontId="11" fillId="0" borderId="16" xfId="0" applyFont="1" applyBorder="1" applyAlignment="1">
      <alignment horizontal="center"/>
    </xf>
    <xf numFmtId="38" fontId="22" fillId="0" borderId="0" xfId="2" applyNumberFormat="1" applyFont="1" applyAlignment="1">
      <alignment vertical="center" wrapText="1"/>
    </xf>
    <xf numFmtId="165" fontId="13" fillId="2" borderId="18" xfId="4" applyNumberFormat="1" applyFont="1" applyFill="1" applyBorder="1" applyAlignment="1">
      <alignment horizontal="left" vertical="top" wrapText="1"/>
    </xf>
    <xf numFmtId="165" fontId="13" fillId="2" borderId="35" xfId="4" applyNumberFormat="1" applyFont="1" applyFill="1" applyBorder="1" applyAlignment="1">
      <alignment horizontal="left" vertical="top" wrapText="1"/>
    </xf>
    <xf numFmtId="165" fontId="13" fillId="2" borderId="19" xfId="4" applyNumberFormat="1" applyFont="1" applyFill="1" applyBorder="1" applyAlignment="1">
      <alignment horizontal="left" vertical="top" wrapText="1"/>
    </xf>
    <xf numFmtId="0" fontId="12" fillId="2" borderId="7" xfId="2" applyNumberFormat="1" applyFont="1" applyFill="1" applyBorder="1" applyAlignment="1">
      <alignment horizontal="center" vertical="center" wrapText="1"/>
    </xf>
    <xf numFmtId="0" fontId="12" fillId="2" borderId="2" xfId="2" applyNumberFormat="1" applyFont="1" applyFill="1" applyBorder="1" applyAlignment="1">
      <alignment horizontal="center" vertical="center" wrapText="1"/>
    </xf>
    <xf numFmtId="0" fontId="16" fillId="0" borderId="28"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5" fillId="0" borderId="28" xfId="2" applyNumberFormat="1" applyFont="1" applyBorder="1" applyAlignment="1" applyProtection="1">
      <alignment horizontal="center" vertical="center"/>
      <protection locked="0"/>
    </xf>
    <xf numFmtId="0" fontId="15" fillId="0" borderId="30" xfId="2" applyNumberFormat="1" applyFont="1" applyBorder="1" applyAlignment="1" applyProtection="1">
      <alignment horizontal="center" vertical="center"/>
      <protection locked="0"/>
    </xf>
    <xf numFmtId="0" fontId="30" fillId="0" borderId="27" xfId="2" applyNumberFormat="1" applyFont="1" applyBorder="1" applyAlignment="1">
      <alignment horizontal="left"/>
    </xf>
    <xf numFmtId="0" fontId="18" fillId="0" borderId="25" xfId="0" applyFont="1" applyBorder="1" applyAlignment="1">
      <alignment horizontal="center" vertical="top" wrapText="1"/>
    </xf>
  </cellXfs>
  <cellStyles count="9">
    <cellStyle name="Comma 2" xfId="4" xr:uid="{00000000-0005-0000-0000-000000000000}"/>
    <cellStyle name="Currency 2" xfId="3" xr:uid="{00000000-0005-0000-0000-000001000000}"/>
    <cellStyle name="Hyperlink" xfId="7" builtinId="8"/>
    <cellStyle name="Normal" xfId="0" builtinId="0"/>
    <cellStyle name="Normal 2" xfId="1" xr:uid="{00000000-0005-0000-0000-000004000000}"/>
    <cellStyle name="Normal 2 2" xfId="8" xr:uid="{00000000-0005-0000-0000-000005000000}"/>
    <cellStyle name="Normal 3" xfId="2" xr:uid="{00000000-0005-0000-0000-000006000000}"/>
    <cellStyle name="Normal 3 2" xfId="6" xr:uid="{00000000-0005-0000-0000-000007000000}"/>
    <cellStyle name="Percent 2" xfId="5" xr:uid="{00000000-0005-0000-0000-000008000000}"/>
  </cellStyles>
  <dxfs count="9">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theme="9" tint="0.59996337778862885"/>
        </patternFill>
      </fill>
    </dxf>
    <dxf>
      <fill>
        <patternFill>
          <bgColor rgb="FFFFCDCD"/>
        </patternFill>
      </fill>
      <border>
        <left style="thin">
          <color auto="1"/>
        </left>
        <right style="thin">
          <color auto="1"/>
        </right>
        <top style="thin">
          <color auto="1"/>
        </top>
        <bottom style="thin">
          <color auto="1"/>
        </bottom>
      </border>
    </dxf>
    <dxf>
      <fill>
        <patternFill>
          <bgColor theme="0" tint="-0.14996795556505021"/>
        </patternFill>
      </fill>
    </dxf>
    <dxf>
      <font>
        <color rgb="FFC00000"/>
      </font>
      <fill>
        <patternFill>
          <bgColor rgb="FFFFCDCD"/>
        </patternFill>
      </fill>
    </dxf>
    <dxf>
      <fill>
        <patternFill>
          <bgColor theme="0" tint="-0.14996795556505021"/>
        </patternFill>
      </fill>
    </dxf>
  </dxfs>
  <tableStyles count="0" defaultTableStyle="TableStyleMedium2" defaultPivotStyle="PivotStyleLight16"/>
  <colors>
    <mruColors>
      <color rgb="FFFFCDCD"/>
      <color rgb="FFFF7C80"/>
      <color rgb="FFFC9584"/>
      <color rgb="FFFFFFD5"/>
      <color rgb="FFF1FEAE"/>
      <color rgb="FFCCFFCC"/>
      <color rgb="FFCCCCFF"/>
      <color rgb="FFCCFFFF"/>
      <color rgb="FF3345F5"/>
      <color rgb="FFEEE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ax.ohio.gov/government/school-district-data" TargetMode="External"/><Relationship Id="rId1" Type="http://schemas.openxmlformats.org/officeDocument/2006/relationships/hyperlink" Target="https://education.ohio.gov/Topics/Finance-and-Funding/Bond-Financing/District-Net-Indebtedness-Limitation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O20"/>
  <sheetViews>
    <sheetView tabSelected="1" zoomScaleNormal="100" zoomScaleSheetLayoutView="80" workbookViewId="0">
      <selection sqref="A1:B1"/>
    </sheetView>
  </sheetViews>
  <sheetFormatPr defaultRowHeight="14.5" x14ac:dyDescent="0.35"/>
  <cols>
    <col min="1" max="1" width="3.26953125" customWidth="1"/>
    <col min="2" max="2" width="100.54296875" customWidth="1"/>
    <col min="225" max="225" width="5.26953125" customWidth="1"/>
    <col min="226" max="226" width="6.1796875" customWidth="1"/>
    <col min="228" max="228" width="10.81640625" customWidth="1"/>
    <col min="231" max="231" width="12.453125" customWidth="1"/>
    <col min="232" max="232" width="30.453125" customWidth="1"/>
    <col min="481" max="481" width="5.26953125" customWidth="1"/>
    <col min="482" max="482" width="6.1796875" customWidth="1"/>
    <col min="484" max="484" width="10.81640625" customWidth="1"/>
    <col min="487" max="487" width="12.453125" customWidth="1"/>
    <col min="488" max="488" width="30.453125" customWidth="1"/>
    <col min="737" max="737" width="5.26953125" customWidth="1"/>
    <col min="738" max="738" width="6.1796875" customWidth="1"/>
    <col min="740" max="740" width="10.81640625" customWidth="1"/>
    <col min="743" max="743" width="12.453125" customWidth="1"/>
    <col min="744" max="744" width="30.453125" customWidth="1"/>
    <col min="993" max="993" width="5.26953125" customWidth="1"/>
    <col min="994" max="994" width="6.1796875" customWidth="1"/>
    <col min="996" max="996" width="10.81640625" customWidth="1"/>
    <col min="999" max="999" width="12.453125" customWidth="1"/>
    <col min="1000" max="1000" width="30.453125" customWidth="1"/>
    <col min="1249" max="1249" width="5.26953125" customWidth="1"/>
    <col min="1250" max="1250" width="6.1796875" customWidth="1"/>
    <col min="1252" max="1252" width="10.81640625" customWidth="1"/>
    <col min="1255" max="1255" width="12.453125" customWidth="1"/>
    <col min="1256" max="1256" width="30.453125" customWidth="1"/>
    <col min="1505" max="1505" width="5.26953125" customWidth="1"/>
    <col min="1506" max="1506" width="6.1796875" customWidth="1"/>
    <col min="1508" max="1508" width="10.81640625" customWidth="1"/>
    <col min="1511" max="1511" width="12.453125" customWidth="1"/>
    <col min="1512" max="1512" width="30.453125" customWidth="1"/>
    <col min="1761" max="1761" width="5.26953125" customWidth="1"/>
    <col min="1762" max="1762" width="6.1796875" customWidth="1"/>
    <col min="1764" max="1764" width="10.81640625" customWidth="1"/>
    <col min="1767" max="1767" width="12.453125" customWidth="1"/>
    <col min="1768" max="1768" width="30.453125" customWidth="1"/>
    <col min="2017" max="2017" width="5.26953125" customWidth="1"/>
    <col min="2018" max="2018" width="6.1796875" customWidth="1"/>
    <col min="2020" max="2020" width="10.81640625" customWidth="1"/>
    <col min="2023" max="2023" width="12.453125" customWidth="1"/>
    <col min="2024" max="2024" width="30.453125" customWidth="1"/>
    <col min="2273" max="2273" width="5.26953125" customWidth="1"/>
    <col min="2274" max="2274" width="6.1796875" customWidth="1"/>
    <col min="2276" max="2276" width="10.81640625" customWidth="1"/>
    <col min="2279" max="2279" width="12.453125" customWidth="1"/>
    <col min="2280" max="2280" width="30.453125" customWidth="1"/>
    <col min="2529" max="2529" width="5.26953125" customWidth="1"/>
    <col min="2530" max="2530" width="6.1796875" customWidth="1"/>
    <col min="2532" max="2532" width="10.81640625" customWidth="1"/>
    <col min="2535" max="2535" width="12.453125" customWidth="1"/>
    <col min="2536" max="2536" width="30.453125" customWidth="1"/>
    <col min="2785" max="2785" width="5.26953125" customWidth="1"/>
    <col min="2786" max="2786" width="6.1796875" customWidth="1"/>
    <col min="2788" max="2788" width="10.81640625" customWidth="1"/>
    <col min="2791" max="2791" width="12.453125" customWidth="1"/>
    <col min="2792" max="2792" width="30.453125" customWidth="1"/>
    <col min="3041" max="3041" width="5.26953125" customWidth="1"/>
    <col min="3042" max="3042" width="6.1796875" customWidth="1"/>
    <col min="3044" max="3044" width="10.81640625" customWidth="1"/>
    <col min="3047" max="3047" width="12.453125" customWidth="1"/>
    <col min="3048" max="3048" width="30.453125" customWidth="1"/>
    <col min="3297" max="3297" width="5.26953125" customWidth="1"/>
    <col min="3298" max="3298" width="6.1796875" customWidth="1"/>
    <col min="3300" max="3300" width="10.81640625" customWidth="1"/>
    <col min="3303" max="3303" width="12.453125" customWidth="1"/>
    <col min="3304" max="3304" width="30.453125" customWidth="1"/>
    <col min="3553" max="3553" width="5.26953125" customWidth="1"/>
    <col min="3554" max="3554" width="6.1796875" customWidth="1"/>
    <col min="3556" max="3556" width="10.81640625" customWidth="1"/>
    <col min="3559" max="3559" width="12.453125" customWidth="1"/>
    <col min="3560" max="3560" width="30.453125" customWidth="1"/>
    <col min="3809" max="3809" width="5.26953125" customWidth="1"/>
    <col min="3810" max="3810" width="6.1796875" customWidth="1"/>
    <col min="3812" max="3812" width="10.81640625" customWidth="1"/>
    <col min="3815" max="3815" width="12.453125" customWidth="1"/>
    <col min="3816" max="3816" width="30.453125" customWidth="1"/>
    <col min="4065" max="4065" width="5.26953125" customWidth="1"/>
    <col min="4066" max="4066" width="6.1796875" customWidth="1"/>
    <col min="4068" max="4068" width="10.81640625" customWidth="1"/>
    <col min="4071" max="4071" width="12.453125" customWidth="1"/>
    <col min="4072" max="4072" width="30.453125" customWidth="1"/>
    <col min="4321" max="4321" width="5.26953125" customWidth="1"/>
    <col min="4322" max="4322" width="6.1796875" customWidth="1"/>
    <col min="4324" max="4324" width="10.81640625" customWidth="1"/>
    <col min="4327" max="4327" width="12.453125" customWidth="1"/>
    <col min="4328" max="4328" width="30.453125" customWidth="1"/>
    <col min="4577" max="4577" width="5.26953125" customWidth="1"/>
    <col min="4578" max="4578" width="6.1796875" customWidth="1"/>
    <col min="4580" max="4580" width="10.81640625" customWidth="1"/>
    <col min="4583" max="4583" width="12.453125" customWidth="1"/>
    <col min="4584" max="4584" width="30.453125" customWidth="1"/>
    <col min="4833" max="4833" width="5.26953125" customWidth="1"/>
    <col min="4834" max="4834" width="6.1796875" customWidth="1"/>
    <col min="4836" max="4836" width="10.81640625" customWidth="1"/>
    <col min="4839" max="4839" width="12.453125" customWidth="1"/>
    <col min="4840" max="4840" width="30.453125" customWidth="1"/>
    <col min="5089" max="5089" width="5.26953125" customWidth="1"/>
    <col min="5090" max="5090" width="6.1796875" customWidth="1"/>
    <col min="5092" max="5092" width="10.81640625" customWidth="1"/>
    <col min="5095" max="5095" width="12.453125" customWidth="1"/>
    <col min="5096" max="5096" width="30.453125" customWidth="1"/>
    <col min="5345" max="5345" width="5.26953125" customWidth="1"/>
    <col min="5346" max="5346" width="6.1796875" customWidth="1"/>
    <col min="5348" max="5348" width="10.81640625" customWidth="1"/>
    <col min="5351" max="5351" width="12.453125" customWidth="1"/>
    <col min="5352" max="5352" width="30.453125" customWidth="1"/>
    <col min="5601" max="5601" width="5.26953125" customWidth="1"/>
    <col min="5602" max="5602" width="6.1796875" customWidth="1"/>
    <col min="5604" max="5604" width="10.81640625" customWidth="1"/>
    <col min="5607" max="5607" width="12.453125" customWidth="1"/>
    <col min="5608" max="5608" width="30.453125" customWidth="1"/>
    <col min="5857" max="5857" width="5.26953125" customWidth="1"/>
    <col min="5858" max="5858" width="6.1796875" customWidth="1"/>
    <col min="5860" max="5860" width="10.81640625" customWidth="1"/>
    <col min="5863" max="5863" width="12.453125" customWidth="1"/>
    <col min="5864" max="5864" width="30.453125" customWidth="1"/>
    <col min="6113" max="6113" width="5.26953125" customWidth="1"/>
    <col min="6114" max="6114" width="6.1796875" customWidth="1"/>
    <col min="6116" max="6116" width="10.81640625" customWidth="1"/>
    <col min="6119" max="6119" width="12.453125" customWidth="1"/>
    <col min="6120" max="6120" width="30.453125" customWidth="1"/>
    <col min="6369" max="6369" width="5.26953125" customWidth="1"/>
    <col min="6370" max="6370" width="6.1796875" customWidth="1"/>
    <col min="6372" max="6372" width="10.81640625" customWidth="1"/>
    <col min="6375" max="6375" width="12.453125" customWidth="1"/>
    <col min="6376" max="6376" width="30.453125" customWidth="1"/>
    <col min="6625" max="6625" width="5.26953125" customWidth="1"/>
    <col min="6626" max="6626" width="6.1796875" customWidth="1"/>
    <col min="6628" max="6628" width="10.81640625" customWidth="1"/>
    <col min="6631" max="6631" width="12.453125" customWidth="1"/>
    <col min="6632" max="6632" width="30.453125" customWidth="1"/>
    <col min="6881" max="6881" width="5.26953125" customWidth="1"/>
    <col min="6882" max="6882" width="6.1796875" customWidth="1"/>
    <col min="6884" max="6884" width="10.81640625" customWidth="1"/>
    <col min="6887" max="6887" width="12.453125" customWidth="1"/>
    <col min="6888" max="6888" width="30.453125" customWidth="1"/>
    <col min="7137" max="7137" width="5.26953125" customWidth="1"/>
    <col min="7138" max="7138" width="6.1796875" customWidth="1"/>
    <col min="7140" max="7140" width="10.81640625" customWidth="1"/>
    <col min="7143" max="7143" width="12.453125" customWidth="1"/>
    <col min="7144" max="7144" width="30.453125" customWidth="1"/>
    <col min="7393" max="7393" width="5.26953125" customWidth="1"/>
    <col min="7394" max="7394" width="6.1796875" customWidth="1"/>
    <col min="7396" max="7396" width="10.81640625" customWidth="1"/>
    <col min="7399" max="7399" width="12.453125" customWidth="1"/>
    <col min="7400" max="7400" width="30.453125" customWidth="1"/>
    <col min="7649" max="7649" width="5.26953125" customWidth="1"/>
    <col min="7650" max="7650" width="6.1796875" customWidth="1"/>
    <col min="7652" max="7652" width="10.81640625" customWidth="1"/>
    <col min="7655" max="7655" width="12.453125" customWidth="1"/>
    <col min="7656" max="7656" width="30.453125" customWidth="1"/>
    <col min="7905" max="7905" width="5.26953125" customWidth="1"/>
    <col min="7906" max="7906" width="6.1796875" customWidth="1"/>
    <col min="7908" max="7908" width="10.81640625" customWidth="1"/>
    <col min="7911" max="7911" width="12.453125" customWidth="1"/>
    <col min="7912" max="7912" width="30.453125" customWidth="1"/>
    <col min="8161" max="8161" width="5.26953125" customWidth="1"/>
    <col min="8162" max="8162" width="6.1796875" customWidth="1"/>
    <col min="8164" max="8164" width="10.81640625" customWidth="1"/>
    <col min="8167" max="8167" width="12.453125" customWidth="1"/>
    <col min="8168" max="8168" width="30.453125" customWidth="1"/>
    <col min="8417" max="8417" width="5.26953125" customWidth="1"/>
    <col min="8418" max="8418" width="6.1796875" customWidth="1"/>
    <col min="8420" max="8420" width="10.81640625" customWidth="1"/>
    <col min="8423" max="8423" width="12.453125" customWidth="1"/>
    <col min="8424" max="8424" width="30.453125" customWidth="1"/>
    <col min="8673" max="8673" width="5.26953125" customWidth="1"/>
    <col min="8674" max="8674" width="6.1796875" customWidth="1"/>
    <col min="8676" max="8676" width="10.81640625" customWidth="1"/>
    <col min="8679" max="8679" width="12.453125" customWidth="1"/>
    <col min="8680" max="8680" width="30.453125" customWidth="1"/>
    <col min="8929" max="8929" width="5.26953125" customWidth="1"/>
    <col min="8930" max="8930" width="6.1796875" customWidth="1"/>
    <col min="8932" max="8932" width="10.81640625" customWidth="1"/>
    <col min="8935" max="8935" width="12.453125" customWidth="1"/>
    <col min="8936" max="8936" width="30.453125" customWidth="1"/>
    <col min="9185" max="9185" width="5.26953125" customWidth="1"/>
    <col min="9186" max="9186" width="6.1796875" customWidth="1"/>
    <col min="9188" max="9188" width="10.81640625" customWidth="1"/>
    <col min="9191" max="9191" width="12.453125" customWidth="1"/>
    <col min="9192" max="9192" width="30.453125" customWidth="1"/>
    <col min="9441" max="9441" width="5.26953125" customWidth="1"/>
    <col min="9442" max="9442" width="6.1796875" customWidth="1"/>
    <col min="9444" max="9444" width="10.81640625" customWidth="1"/>
    <col min="9447" max="9447" width="12.453125" customWidth="1"/>
    <col min="9448" max="9448" width="30.453125" customWidth="1"/>
    <col min="9697" max="9697" width="5.26953125" customWidth="1"/>
    <col min="9698" max="9698" width="6.1796875" customWidth="1"/>
    <col min="9700" max="9700" width="10.81640625" customWidth="1"/>
    <col min="9703" max="9703" width="12.453125" customWidth="1"/>
    <col min="9704" max="9704" width="30.453125" customWidth="1"/>
    <col min="9953" max="9953" width="5.26953125" customWidth="1"/>
    <col min="9954" max="9954" width="6.1796875" customWidth="1"/>
    <col min="9956" max="9956" width="10.81640625" customWidth="1"/>
    <col min="9959" max="9959" width="12.453125" customWidth="1"/>
    <col min="9960" max="9960" width="30.453125" customWidth="1"/>
    <col min="10209" max="10209" width="5.26953125" customWidth="1"/>
    <col min="10210" max="10210" width="6.1796875" customWidth="1"/>
    <col min="10212" max="10212" width="10.81640625" customWidth="1"/>
    <col min="10215" max="10215" width="12.453125" customWidth="1"/>
    <col min="10216" max="10216" width="30.453125" customWidth="1"/>
    <col min="10465" max="10465" width="5.26953125" customWidth="1"/>
    <col min="10466" max="10466" width="6.1796875" customWidth="1"/>
    <col min="10468" max="10468" width="10.81640625" customWidth="1"/>
    <col min="10471" max="10471" width="12.453125" customWidth="1"/>
    <col min="10472" max="10472" width="30.453125" customWidth="1"/>
    <col min="10721" max="10721" width="5.26953125" customWidth="1"/>
    <col min="10722" max="10722" width="6.1796875" customWidth="1"/>
    <col min="10724" max="10724" width="10.81640625" customWidth="1"/>
    <col min="10727" max="10727" width="12.453125" customWidth="1"/>
    <col min="10728" max="10728" width="30.453125" customWidth="1"/>
    <col min="10977" max="10977" width="5.26953125" customWidth="1"/>
    <col min="10978" max="10978" width="6.1796875" customWidth="1"/>
    <col min="10980" max="10980" width="10.81640625" customWidth="1"/>
    <col min="10983" max="10983" width="12.453125" customWidth="1"/>
    <col min="10984" max="10984" width="30.453125" customWidth="1"/>
    <col min="11233" max="11233" width="5.26953125" customWidth="1"/>
    <col min="11234" max="11234" width="6.1796875" customWidth="1"/>
    <col min="11236" max="11236" width="10.81640625" customWidth="1"/>
    <col min="11239" max="11239" width="12.453125" customWidth="1"/>
    <col min="11240" max="11240" width="30.453125" customWidth="1"/>
    <col min="11489" max="11489" width="5.26953125" customWidth="1"/>
    <col min="11490" max="11490" width="6.1796875" customWidth="1"/>
    <col min="11492" max="11492" width="10.81640625" customWidth="1"/>
    <col min="11495" max="11495" width="12.453125" customWidth="1"/>
    <col min="11496" max="11496" width="30.453125" customWidth="1"/>
    <col min="11745" max="11745" width="5.26953125" customWidth="1"/>
    <col min="11746" max="11746" width="6.1796875" customWidth="1"/>
    <col min="11748" max="11748" width="10.81640625" customWidth="1"/>
    <col min="11751" max="11751" width="12.453125" customWidth="1"/>
    <col min="11752" max="11752" width="30.453125" customWidth="1"/>
    <col min="12001" max="12001" width="5.26953125" customWidth="1"/>
    <col min="12002" max="12002" width="6.1796875" customWidth="1"/>
    <col min="12004" max="12004" width="10.81640625" customWidth="1"/>
    <col min="12007" max="12007" width="12.453125" customWidth="1"/>
    <col min="12008" max="12008" width="30.453125" customWidth="1"/>
    <col min="12257" max="12257" width="5.26953125" customWidth="1"/>
    <col min="12258" max="12258" width="6.1796875" customWidth="1"/>
    <col min="12260" max="12260" width="10.81640625" customWidth="1"/>
    <col min="12263" max="12263" width="12.453125" customWidth="1"/>
    <col min="12264" max="12264" width="30.453125" customWidth="1"/>
    <col min="12513" max="12513" width="5.26953125" customWidth="1"/>
    <col min="12514" max="12514" width="6.1796875" customWidth="1"/>
    <col min="12516" max="12516" width="10.81640625" customWidth="1"/>
    <col min="12519" max="12519" width="12.453125" customWidth="1"/>
    <col min="12520" max="12520" width="30.453125" customWidth="1"/>
    <col min="12769" max="12769" width="5.26953125" customWidth="1"/>
    <col min="12770" max="12770" width="6.1796875" customWidth="1"/>
    <col min="12772" max="12772" width="10.81640625" customWidth="1"/>
    <col min="12775" max="12775" width="12.453125" customWidth="1"/>
    <col min="12776" max="12776" width="30.453125" customWidth="1"/>
    <col min="13025" max="13025" width="5.26953125" customWidth="1"/>
    <col min="13026" max="13026" width="6.1796875" customWidth="1"/>
    <col min="13028" max="13028" width="10.81640625" customWidth="1"/>
    <col min="13031" max="13031" width="12.453125" customWidth="1"/>
    <col min="13032" max="13032" width="30.453125" customWidth="1"/>
    <col min="13281" max="13281" width="5.26953125" customWidth="1"/>
    <col min="13282" max="13282" width="6.1796875" customWidth="1"/>
    <col min="13284" max="13284" width="10.81640625" customWidth="1"/>
    <col min="13287" max="13287" width="12.453125" customWidth="1"/>
    <col min="13288" max="13288" width="30.453125" customWidth="1"/>
    <col min="13537" max="13537" width="5.26953125" customWidth="1"/>
    <col min="13538" max="13538" width="6.1796875" customWidth="1"/>
    <col min="13540" max="13540" width="10.81640625" customWidth="1"/>
    <col min="13543" max="13543" width="12.453125" customWidth="1"/>
    <col min="13544" max="13544" width="30.453125" customWidth="1"/>
    <col min="13793" max="13793" width="5.26953125" customWidth="1"/>
    <col min="13794" max="13794" width="6.1796875" customWidth="1"/>
    <col min="13796" max="13796" width="10.81640625" customWidth="1"/>
    <col min="13799" max="13799" width="12.453125" customWidth="1"/>
    <col min="13800" max="13800" width="30.453125" customWidth="1"/>
    <col min="14049" max="14049" width="5.26953125" customWidth="1"/>
    <col min="14050" max="14050" width="6.1796875" customWidth="1"/>
    <col min="14052" max="14052" width="10.81640625" customWidth="1"/>
    <col min="14055" max="14055" width="12.453125" customWidth="1"/>
    <col min="14056" max="14056" width="30.453125" customWidth="1"/>
    <col min="14305" max="14305" width="5.26953125" customWidth="1"/>
    <col min="14306" max="14306" width="6.1796875" customWidth="1"/>
    <col min="14308" max="14308" width="10.81640625" customWidth="1"/>
    <col min="14311" max="14311" width="12.453125" customWidth="1"/>
    <col min="14312" max="14312" width="30.453125" customWidth="1"/>
    <col min="14561" max="14561" width="5.26953125" customWidth="1"/>
    <col min="14562" max="14562" width="6.1796875" customWidth="1"/>
    <col min="14564" max="14564" width="10.81640625" customWidth="1"/>
    <col min="14567" max="14567" width="12.453125" customWidth="1"/>
    <col min="14568" max="14568" width="30.453125" customWidth="1"/>
    <col min="14817" max="14817" width="5.26953125" customWidth="1"/>
    <col min="14818" max="14818" width="6.1796875" customWidth="1"/>
    <col min="14820" max="14820" width="10.81640625" customWidth="1"/>
    <col min="14823" max="14823" width="12.453125" customWidth="1"/>
    <col min="14824" max="14824" width="30.453125" customWidth="1"/>
    <col min="15073" max="15073" width="5.26953125" customWidth="1"/>
    <col min="15074" max="15074" width="6.1796875" customWidth="1"/>
    <col min="15076" max="15076" width="10.81640625" customWidth="1"/>
    <col min="15079" max="15079" width="12.453125" customWidth="1"/>
    <col min="15080" max="15080" width="30.453125" customWidth="1"/>
    <col min="15329" max="15329" width="5.26953125" customWidth="1"/>
    <col min="15330" max="15330" width="6.1796875" customWidth="1"/>
    <col min="15332" max="15332" width="10.81640625" customWidth="1"/>
    <col min="15335" max="15335" width="12.453125" customWidth="1"/>
    <col min="15336" max="15336" width="30.453125" customWidth="1"/>
    <col min="15585" max="15585" width="5.26953125" customWidth="1"/>
    <col min="15586" max="15586" width="6.1796875" customWidth="1"/>
    <col min="15588" max="15588" width="10.81640625" customWidth="1"/>
    <col min="15591" max="15591" width="12.453125" customWidth="1"/>
    <col min="15592" max="15592" width="30.453125" customWidth="1"/>
    <col min="15841" max="15841" width="5.26953125" customWidth="1"/>
    <col min="15842" max="15842" width="6.1796875" customWidth="1"/>
    <col min="15844" max="15844" width="10.81640625" customWidth="1"/>
    <col min="15847" max="15847" width="12.453125" customWidth="1"/>
    <col min="15848" max="15848" width="30.453125" customWidth="1"/>
    <col min="16097" max="16097" width="5.26953125" customWidth="1"/>
    <col min="16098" max="16098" width="6.1796875" customWidth="1"/>
    <col min="16100" max="16100" width="10.81640625" customWidth="1"/>
    <col min="16103" max="16103" width="12.453125" customWidth="1"/>
    <col min="16104" max="16104" width="30.453125" customWidth="1"/>
  </cols>
  <sheetData>
    <row r="1" spans="1:15" ht="44.5" customHeight="1" x14ac:dyDescent="0.35">
      <c r="A1" s="76" t="s">
        <v>75</v>
      </c>
      <c r="B1" s="77"/>
    </row>
    <row r="2" spans="1:15" ht="25.15" customHeight="1" x14ac:dyDescent="0.35">
      <c r="A2" s="78"/>
      <c r="B2" s="79"/>
    </row>
    <row r="3" spans="1:15" ht="29" x14ac:dyDescent="0.35">
      <c r="B3" s="65" t="s">
        <v>76</v>
      </c>
    </row>
    <row r="4" spans="1:15" ht="159.5" x14ac:dyDescent="0.35">
      <c r="B4" s="66" t="s">
        <v>85</v>
      </c>
      <c r="C4" s="67"/>
      <c r="D4" s="67"/>
      <c r="E4" s="67"/>
      <c r="F4" s="67"/>
      <c r="G4" s="67"/>
      <c r="H4" s="67"/>
      <c r="I4" s="67"/>
      <c r="J4" s="67"/>
      <c r="K4" s="67"/>
      <c r="L4" s="67"/>
      <c r="M4" s="67"/>
      <c r="N4" s="67"/>
      <c r="O4" s="67"/>
    </row>
    <row r="5" spans="1:15" x14ac:dyDescent="0.35">
      <c r="B5" s="67" t="s">
        <v>77</v>
      </c>
      <c r="C5" s="67"/>
      <c r="D5" s="67"/>
      <c r="E5" s="67"/>
      <c r="F5" s="67"/>
      <c r="G5" s="67"/>
      <c r="H5" s="67"/>
      <c r="I5" s="67"/>
      <c r="J5" s="67"/>
      <c r="K5" s="67"/>
      <c r="L5" s="67"/>
      <c r="M5" s="67"/>
      <c r="N5" s="67"/>
      <c r="O5" s="67"/>
    </row>
    <row r="6" spans="1:15" ht="13.5" customHeight="1" x14ac:dyDescent="0.35">
      <c r="B6" s="68" t="s">
        <v>78</v>
      </c>
      <c r="C6" s="67"/>
      <c r="D6" s="67"/>
      <c r="E6" s="67"/>
      <c r="F6" s="67"/>
      <c r="G6" s="67"/>
      <c r="H6" s="67"/>
      <c r="I6" s="67"/>
      <c r="J6" s="67"/>
      <c r="K6" s="67"/>
      <c r="L6" s="67"/>
      <c r="M6" s="67"/>
      <c r="N6" s="67"/>
      <c r="O6" s="67"/>
    </row>
    <row r="8" spans="1:15" ht="42" customHeight="1" x14ac:dyDescent="0.35">
      <c r="A8" s="80" t="s">
        <v>32</v>
      </c>
      <c r="B8" s="80"/>
    </row>
    <row r="9" spans="1:15" ht="29" x14ac:dyDescent="0.35">
      <c r="B9" s="65" t="s">
        <v>86</v>
      </c>
    </row>
    <row r="10" spans="1:15" ht="46" customHeight="1" x14ac:dyDescent="0.35">
      <c r="B10" s="69" t="s">
        <v>41</v>
      </c>
    </row>
    <row r="11" spans="1:15" ht="43.5" x14ac:dyDescent="0.35">
      <c r="B11" s="69" t="s">
        <v>84</v>
      </c>
    </row>
    <row r="12" spans="1:15" ht="101.5" x14ac:dyDescent="0.35">
      <c r="B12" s="65" t="s">
        <v>79</v>
      </c>
    </row>
    <row r="13" spans="1:15" ht="40" customHeight="1" x14ac:dyDescent="0.35">
      <c r="B13" s="4" t="s">
        <v>80</v>
      </c>
      <c r="C13" s="4"/>
    </row>
    <row r="14" spans="1:15" ht="246.5" x14ac:dyDescent="0.35">
      <c r="B14" s="65" t="s">
        <v>81</v>
      </c>
    </row>
    <row r="15" spans="1:15" ht="21" x14ac:dyDescent="0.35">
      <c r="B15" s="81" t="s">
        <v>34</v>
      </c>
      <c r="C15" s="82"/>
    </row>
    <row r="16" spans="1:15" ht="87" x14ac:dyDescent="0.35">
      <c r="B16" s="70" t="s">
        <v>82</v>
      </c>
    </row>
    <row r="17" spans="2:3" ht="31" x14ac:dyDescent="0.35">
      <c r="B17" s="71" t="s">
        <v>45</v>
      </c>
    </row>
    <row r="19" spans="2:3" ht="17.5" customHeight="1" x14ac:dyDescent="0.35">
      <c r="B19" s="83" t="s">
        <v>35</v>
      </c>
      <c r="C19" s="84"/>
    </row>
    <row r="20" spans="2:3" ht="31" x14ac:dyDescent="0.35">
      <c r="B20" s="72" t="s">
        <v>36</v>
      </c>
    </row>
  </sheetData>
  <sheetProtection algorithmName="SHA-512" hashValue="fYc5biH4fLgBbLPcx6dmtuct+ksAFugWzjUh065BZtylgCzUPyzxRsuchQS4jrBPbP3edTd41Cf9Opn+PKDduA==" saltValue="cjZiAQjyEE2pPQBHhOnP/A==" spinCount="100000" sheet="1" objects="1" scenarios="1"/>
  <mergeCells count="5">
    <mergeCell ref="A1:B1"/>
    <mergeCell ref="A2:B2"/>
    <mergeCell ref="A8:B8"/>
    <mergeCell ref="B15:C15"/>
    <mergeCell ref="B19:C19"/>
  </mergeCells>
  <hyperlinks>
    <hyperlink ref="B17" r:id="rId1" xr:uid="{0479C146-2596-48D0-BA5B-8A773335DB77}"/>
    <hyperlink ref="B6" r:id="rId2" xr:uid="{9ED1AD6F-B6CC-41B5-A119-2FBE44ED1136}"/>
  </hyperlinks>
  <pageMargins left="0.7" right="0.7" top="0.75" bottom="0.75" header="0.3" footer="0.3"/>
  <pageSetup scale="82" fitToHeight="0" orientation="portrait" r:id="rId3"/>
  <headerFooter>
    <oddFooter>&amp;LOhio Department of Education and Workforce Revised 5/22/2024</oddFooter>
  </headerFooter>
  <rowBreaks count="2" manualBreakCount="2">
    <brk id="14" max="1" man="1"/>
    <brk id="2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AC9A5-3498-415D-BB8A-30898C8B4D2C}">
  <sheetPr>
    <tabColor theme="9" tint="0.59999389629810485"/>
  </sheetPr>
  <dimension ref="A1:AL62"/>
  <sheetViews>
    <sheetView zoomScale="80" zoomScaleNormal="80" zoomScaleSheetLayoutView="40" workbookViewId="0"/>
  </sheetViews>
  <sheetFormatPr defaultColWidth="9.1796875" defaultRowHeight="14.5" customHeight="1" x14ac:dyDescent="0.35"/>
  <cols>
    <col min="1" max="1" width="30" style="2" customWidth="1"/>
    <col min="2" max="25" width="18.6328125" customWidth="1"/>
  </cols>
  <sheetData>
    <row r="1" spans="1:38" ht="28.5" customHeight="1" x14ac:dyDescent="0.65">
      <c r="B1" s="45" t="s">
        <v>37</v>
      </c>
      <c r="H1" s="38"/>
      <c r="I1" s="36"/>
      <c r="J1" s="112" t="s">
        <v>83</v>
      </c>
      <c r="K1" s="113"/>
      <c r="L1" s="113"/>
      <c r="M1" s="114"/>
      <c r="N1" s="5"/>
      <c r="P1" s="45" t="s">
        <v>37</v>
      </c>
      <c r="V1" s="5"/>
      <c r="W1" s="5"/>
      <c r="X1" s="5"/>
      <c r="Y1" s="6"/>
      <c r="Z1" s="6"/>
      <c r="AA1" s="6"/>
      <c r="AB1" s="6"/>
      <c r="AC1" s="6"/>
      <c r="AD1" s="6"/>
      <c r="AE1" s="6"/>
      <c r="AF1" s="6"/>
      <c r="AG1" s="6"/>
      <c r="AH1" s="6"/>
      <c r="AI1" s="6"/>
    </row>
    <row r="2" spans="1:38" ht="15" customHeight="1" thickBot="1" x14ac:dyDescent="0.4">
      <c r="A2" s="43"/>
      <c r="B2" s="44"/>
      <c r="C2" s="44"/>
      <c r="E2" s="42"/>
      <c r="G2" s="38"/>
      <c r="H2" s="38"/>
      <c r="I2" s="36"/>
      <c r="J2" s="115"/>
      <c r="K2" s="116"/>
      <c r="L2" s="116"/>
      <c r="M2" s="117"/>
      <c r="N2" s="5"/>
      <c r="P2" s="43"/>
      <c r="Q2" s="44"/>
      <c r="R2" s="44"/>
      <c r="T2" s="42"/>
      <c r="V2" s="5"/>
      <c r="W2" s="5"/>
      <c r="X2" s="5"/>
      <c r="Y2" s="6"/>
      <c r="Z2" s="6"/>
      <c r="AA2" s="6"/>
      <c r="AB2" s="6"/>
      <c r="AC2" s="6"/>
      <c r="AD2" s="6"/>
      <c r="AE2" s="6"/>
      <c r="AF2" s="6"/>
      <c r="AG2" s="6"/>
      <c r="AH2" s="6"/>
      <c r="AI2" s="6"/>
    </row>
    <row r="3" spans="1:38" ht="20.5" customHeight="1" thickBot="1" x14ac:dyDescent="0.4">
      <c r="B3" s="153" t="s">
        <v>42</v>
      </c>
      <c r="C3" s="154"/>
      <c r="D3" s="153" t="s">
        <v>50</v>
      </c>
      <c r="E3" s="154"/>
      <c r="F3" s="153" t="s">
        <v>51</v>
      </c>
      <c r="G3" s="154"/>
      <c r="I3" s="36"/>
      <c r="J3" s="115"/>
      <c r="K3" s="116"/>
      <c r="L3" s="116"/>
      <c r="M3" s="117"/>
      <c r="N3" s="5"/>
      <c r="P3" s="85" t="str">
        <f>B3</f>
        <v>[Enter IRN]</v>
      </c>
      <c r="Q3" s="86"/>
      <c r="R3" s="85" t="str">
        <f>D3</f>
        <v>[Enter District]</v>
      </c>
      <c r="S3" s="86"/>
      <c r="T3" s="85" t="str">
        <f>F3</f>
        <v>[Enter County]</v>
      </c>
      <c r="U3" s="86"/>
      <c r="V3" s="5"/>
      <c r="W3" s="5"/>
      <c r="X3" s="5"/>
      <c r="Y3" s="6"/>
      <c r="Z3" s="6"/>
      <c r="AA3" s="6"/>
      <c r="AB3" s="6"/>
      <c r="AC3" s="6"/>
      <c r="AD3" s="6"/>
      <c r="AE3" s="6"/>
      <c r="AF3" s="6"/>
      <c r="AG3" s="6"/>
      <c r="AH3" s="6"/>
      <c r="AI3" s="6"/>
    </row>
    <row r="4" spans="1:38" ht="18" customHeight="1" thickBot="1" x14ac:dyDescent="0.4">
      <c r="B4" s="41"/>
      <c r="I4" s="36"/>
      <c r="J4" s="115"/>
      <c r="K4" s="116"/>
      <c r="L4" s="116"/>
      <c r="M4" s="117"/>
      <c r="N4" s="5"/>
      <c r="P4" s="89"/>
      <c r="Q4" s="89"/>
      <c r="R4" s="88"/>
      <c r="S4" s="88"/>
      <c r="V4" s="5"/>
      <c r="W4" s="5"/>
      <c r="X4" s="5"/>
      <c r="Y4" s="6"/>
      <c r="Z4" s="6"/>
      <c r="AA4" s="6"/>
      <c r="AB4" s="6"/>
      <c r="AC4" s="6"/>
      <c r="AD4" s="6"/>
      <c r="AE4" s="6"/>
      <c r="AF4" s="6"/>
      <c r="AG4" s="6"/>
      <c r="AH4" s="6"/>
      <c r="AI4" s="6"/>
    </row>
    <row r="5" spans="1:38" ht="18" customHeight="1" thickBot="1" x14ac:dyDescent="0.4">
      <c r="B5" s="109" t="s">
        <v>52</v>
      </c>
      <c r="C5" s="110"/>
      <c r="D5" s="107" t="s">
        <v>90</v>
      </c>
      <c r="E5" s="108"/>
      <c r="F5" s="155" t="s">
        <v>89</v>
      </c>
      <c r="G5" s="156"/>
      <c r="H5" s="36"/>
      <c r="I5" s="36"/>
      <c r="J5" s="115"/>
      <c r="K5" s="116"/>
      <c r="L5" s="116"/>
      <c r="M5" s="117"/>
      <c r="N5" s="5"/>
      <c r="P5" s="90" t="str">
        <f>B5</f>
        <v>[Enter Bond Amount]</v>
      </c>
      <c r="Q5" s="97"/>
      <c r="R5" s="90" t="str">
        <f>D5</f>
        <v>[Enter Total Net Indebtedness]</v>
      </c>
      <c r="S5" s="91"/>
      <c r="T5" s="121" t="str">
        <f>F5</f>
        <v>[Enter Tax Year]</v>
      </c>
      <c r="U5" s="91"/>
      <c r="V5" s="5"/>
      <c r="W5" s="5"/>
      <c r="X5" s="5"/>
      <c r="Y5" s="6"/>
      <c r="Z5" s="6"/>
      <c r="AA5" s="6"/>
      <c r="AB5" s="6"/>
      <c r="AC5" s="6"/>
      <c r="AD5" s="6"/>
      <c r="AE5" s="6"/>
      <c r="AF5" s="6"/>
      <c r="AG5" s="6"/>
      <c r="AH5" s="6"/>
      <c r="AI5" s="6"/>
    </row>
    <row r="6" spans="1:38" ht="31" customHeight="1" x14ac:dyDescent="0.35">
      <c r="B6" s="158" t="s">
        <v>91</v>
      </c>
      <c r="C6" s="98"/>
      <c r="D6" s="87" t="s">
        <v>54</v>
      </c>
      <c r="E6" s="87"/>
      <c r="F6" s="87" t="s">
        <v>55</v>
      </c>
      <c r="G6" s="87"/>
      <c r="H6" s="36"/>
      <c r="I6" s="36"/>
      <c r="J6" s="115"/>
      <c r="K6" s="116"/>
      <c r="L6" s="116"/>
      <c r="M6" s="117"/>
      <c r="N6" s="5"/>
      <c r="P6" s="98" t="s">
        <v>53</v>
      </c>
      <c r="Q6" s="98"/>
      <c r="R6" s="87" t="s">
        <v>54</v>
      </c>
      <c r="S6" s="87"/>
      <c r="T6" s="87" t="s">
        <v>55</v>
      </c>
      <c r="U6" s="87"/>
      <c r="V6" s="5"/>
      <c r="W6" s="5"/>
      <c r="X6" s="5"/>
      <c r="Y6" s="6"/>
      <c r="Z6" s="6"/>
      <c r="AA6" s="6"/>
      <c r="AB6" s="6"/>
      <c r="AC6" s="6"/>
      <c r="AD6" s="6"/>
      <c r="AE6" s="6"/>
      <c r="AF6" s="6"/>
      <c r="AG6" s="6"/>
      <c r="AH6" s="6"/>
      <c r="AI6" s="6"/>
    </row>
    <row r="7" spans="1:38" ht="16" thickBot="1" x14ac:dyDescent="0.4">
      <c r="A7" s="7"/>
      <c r="B7" s="40"/>
      <c r="C7" s="40"/>
      <c r="D7" s="40"/>
      <c r="E7" s="40"/>
      <c r="F7" s="40"/>
      <c r="G7" s="36"/>
      <c r="H7" s="36"/>
      <c r="I7" s="36"/>
      <c r="J7" s="118"/>
      <c r="K7" s="119"/>
      <c r="L7" s="119"/>
      <c r="M7" s="120"/>
      <c r="N7" s="5"/>
      <c r="O7" s="36"/>
      <c r="P7" s="5"/>
      <c r="Q7" s="5"/>
      <c r="R7" s="5"/>
      <c r="S7" s="5"/>
      <c r="T7" s="5"/>
      <c r="U7" s="5"/>
      <c r="V7" s="5"/>
      <c r="W7" s="5"/>
      <c r="X7" s="5"/>
      <c r="Y7" s="6"/>
      <c r="Z7" s="6"/>
      <c r="AA7" s="6"/>
      <c r="AB7" s="6"/>
      <c r="AC7" s="6"/>
      <c r="AD7" s="6"/>
      <c r="AE7" s="6"/>
      <c r="AF7" s="6"/>
      <c r="AG7" s="6"/>
      <c r="AH7" s="6"/>
      <c r="AI7" s="6"/>
    </row>
    <row r="8" spans="1:38" ht="15.5" customHeight="1" x14ac:dyDescent="0.35">
      <c r="A8" s="7"/>
      <c r="B8" s="101" t="s">
        <v>56</v>
      </c>
      <c r="C8" s="102"/>
      <c r="D8" s="102"/>
      <c r="E8" s="102"/>
      <c r="F8" s="103"/>
      <c r="G8" s="95">
        <v>12</v>
      </c>
      <c r="H8" s="36"/>
      <c r="I8" s="36"/>
      <c r="J8" s="36"/>
      <c r="K8" s="5"/>
      <c r="L8" s="5"/>
      <c r="M8" s="5"/>
      <c r="N8" s="5"/>
      <c r="O8" s="36"/>
      <c r="P8" s="5"/>
      <c r="Q8" s="5"/>
      <c r="R8" s="5"/>
      <c r="S8" s="5"/>
      <c r="T8" s="5"/>
      <c r="U8" s="5"/>
      <c r="V8" s="5"/>
      <c r="W8" s="5"/>
      <c r="X8" s="5"/>
      <c r="Y8" s="6"/>
      <c r="Z8" s="6"/>
      <c r="AA8" s="6"/>
      <c r="AB8" s="6"/>
      <c r="AC8" s="6"/>
      <c r="AD8" s="6"/>
      <c r="AE8" s="6"/>
      <c r="AF8" s="6"/>
      <c r="AG8" s="6"/>
      <c r="AH8" s="6"/>
      <c r="AI8" s="6"/>
    </row>
    <row r="9" spans="1:38" ht="15.65" customHeight="1" thickBot="1" x14ac:dyDescent="0.4">
      <c r="A9" s="7"/>
      <c r="B9" s="104"/>
      <c r="C9" s="105"/>
      <c r="D9" s="105"/>
      <c r="E9" s="105"/>
      <c r="F9" s="106"/>
      <c r="G9" s="96"/>
      <c r="H9" s="37"/>
      <c r="I9" s="37"/>
      <c r="J9" s="37"/>
      <c r="K9" s="5"/>
      <c r="L9" s="5"/>
      <c r="M9" s="5"/>
      <c r="N9" s="5"/>
      <c r="O9" s="37"/>
      <c r="P9" s="5"/>
      <c r="Q9" s="5"/>
      <c r="R9" s="5"/>
      <c r="S9" s="5"/>
      <c r="T9" s="5"/>
      <c r="U9" s="5"/>
      <c r="V9" s="5"/>
      <c r="W9" s="5"/>
      <c r="X9" s="5"/>
      <c r="Y9" s="6"/>
      <c r="Z9" s="6"/>
      <c r="AA9" s="6"/>
      <c r="AB9" s="6"/>
      <c r="AC9" s="6"/>
      <c r="AD9" s="6"/>
      <c r="AE9" s="6"/>
      <c r="AF9" s="6"/>
      <c r="AG9" s="6"/>
      <c r="AH9" s="6"/>
      <c r="AI9" s="6"/>
    </row>
    <row r="10" spans="1:38" ht="15.5" customHeight="1" x14ac:dyDescent="0.35">
      <c r="A10" s="7"/>
      <c r="B10" s="7"/>
      <c r="C10" s="7"/>
      <c r="D10" s="7"/>
      <c r="E10" s="7"/>
      <c r="F10" s="7"/>
      <c r="G10" s="7"/>
      <c r="H10" s="7"/>
      <c r="I10" s="37"/>
      <c r="J10" s="37"/>
      <c r="K10" s="5"/>
      <c r="L10" s="5"/>
      <c r="M10" s="5"/>
      <c r="N10" s="5"/>
      <c r="O10" s="37"/>
      <c r="P10" s="5"/>
      <c r="Q10" s="5"/>
      <c r="R10" s="5"/>
      <c r="S10" s="5"/>
      <c r="T10" s="5"/>
      <c r="U10" s="5"/>
      <c r="V10" s="5"/>
      <c r="W10" s="5"/>
      <c r="X10" s="5"/>
      <c r="Y10" s="6"/>
      <c r="Z10" s="6"/>
      <c r="AA10" s="6"/>
      <c r="AB10" s="6"/>
      <c r="AC10" s="6"/>
      <c r="AD10" s="6"/>
      <c r="AE10" s="6"/>
      <c r="AF10" s="6"/>
      <c r="AG10" s="6"/>
      <c r="AH10" s="6"/>
      <c r="AI10" s="6"/>
    </row>
    <row r="11" spans="1:38" ht="23" customHeight="1" thickBot="1" x14ac:dyDescent="0.5">
      <c r="A11" s="7"/>
      <c r="B11" s="157" t="s">
        <v>87</v>
      </c>
      <c r="C11" s="157"/>
      <c r="D11" s="157"/>
      <c r="E11" s="157"/>
      <c r="F11" s="5"/>
      <c r="G11" s="5"/>
      <c r="H11" s="5"/>
      <c r="I11" s="5"/>
      <c r="J11" s="5"/>
      <c r="K11" s="5"/>
      <c r="L11" s="5"/>
      <c r="M11" s="5"/>
      <c r="N11" s="5"/>
      <c r="O11" s="8"/>
      <c r="P11" s="8"/>
      <c r="Q11" s="8"/>
      <c r="R11" s="8"/>
      <c r="S11" s="6"/>
      <c r="T11" s="6"/>
      <c r="U11" s="6"/>
      <c r="V11" s="6"/>
      <c r="W11" s="6"/>
      <c r="X11" s="6"/>
      <c r="Y11" s="6"/>
      <c r="Z11" s="6"/>
      <c r="AA11" s="6"/>
      <c r="AB11" s="6"/>
      <c r="AC11" s="6"/>
      <c r="AD11" s="6"/>
      <c r="AE11" s="6"/>
      <c r="AF11" s="6"/>
      <c r="AG11" s="6"/>
      <c r="AH11" s="6"/>
      <c r="AI11" s="6"/>
    </row>
    <row r="12" spans="1:38" ht="35.25" customHeight="1" thickBot="1" x14ac:dyDescent="0.8">
      <c r="A12" s="7"/>
      <c r="B12" s="74"/>
      <c r="C12" s="75"/>
      <c r="D12" s="75"/>
      <c r="E12" s="75"/>
      <c r="F12" s="75"/>
      <c r="G12" s="75"/>
      <c r="H12" s="75"/>
      <c r="I12" s="75"/>
      <c r="J12" s="75"/>
      <c r="K12" s="75"/>
      <c r="L12" s="75"/>
      <c r="M12" s="75"/>
      <c r="N12" s="75"/>
      <c r="O12" s="8"/>
      <c r="P12" s="8"/>
      <c r="Q12" s="8"/>
      <c r="R12" s="8"/>
      <c r="S12" s="8"/>
      <c r="T12" s="8"/>
      <c r="U12" s="8"/>
      <c r="V12" s="6"/>
      <c r="W12" s="6"/>
      <c r="X12" s="6"/>
      <c r="Y12" s="6"/>
      <c r="Z12" s="6"/>
      <c r="AA12" s="6"/>
      <c r="AB12" s="6"/>
      <c r="AC12" s="6"/>
      <c r="AD12" s="6"/>
      <c r="AE12" s="6"/>
      <c r="AF12" s="6"/>
      <c r="AG12" s="6"/>
      <c r="AH12" s="6"/>
      <c r="AI12" s="6"/>
      <c r="AJ12" s="6"/>
      <c r="AK12" s="6"/>
      <c r="AL12" s="6"/>
    </row>
    <row r="13" spans="1:38" ht="15" customHeight="1" x14ac:dyDescent="0.35">
      <c r="A13" s="148" t="s">
        <v>38</v>
      </c>
      <c r="B13" s="9"/>
      <c r="C13" s="9"/>
      <c r="D13" s="9"/>
      <c r="E13" s="9"/>
      <c r="F13" s="9"/>
      <c r="G13" s="9"/>
      <c r="H13" s="9"/>
      <c r="I13" s="151" t="s">
        <v>47</v>
      </c>
      <c r="J13" s="9"/>
      <c r="K13" s="9"/>
      <c r="L13" s="9"/>
      <c r="M13" s="9"/>
      <c r="N13" s="10" t="s">
        <v>49</v>
      </c>
      <c r="O13" s="9"/>
      <c r="P13" s="9"/>
      <c r="Q13" s="9"/>
      <c r="R13" s="9"/>
      <c r="S13" s="9"/>
      <c r="T13" s="9"/>
      <c r="U13" s="9"/>
      <c r="V13" s="9"/>
      <c r="W13" s="9"/>
      <c r="X13" s="9"/>
      <c r="Y13" s="6"/>
      <c r="Z13" s="6"/>
      <c r="AA13" s="6"/>
      <c r="AB13" s="6"/>
      <c r="AC13" s="6"/>
      <c r="AD13" s="6"/>
      <c r="AE13" s="6"/>
      <c r="AF13" s="6"/>
      <c r="AG13" s="6"/>
      <c r="AH13" s="6"/>
      <c r="AI13" s="6"/>
      <c r="AJ13" s="6"/>
      <c r="AK13" s="6"/>
      <c r="AL13" s="6"/>
    </row>
    <row r="14" spans="1:38" x14ac:dyDescent="0.35">
      <c r="A14" s="149"/>
      <c r="B14" s="11" t="s">
        <v>30</v>
      </c>
      <c r="C14" s="11" t="s">
        <v>29</v>
      </c>
      <c r="D14" s="11" t="s">
        <v>11</v>
      </c>
      <c r="E14" s="11" t="s">
        <v>12</v>
      </c>
      <c r="F14" s="11" t="s">
        <v>13</v>
      </c>
      <c r="G14" s="11" t="s">
        <v>14</v>
      </c>
      <c r="H14" s="11" t="s">
        <v>48</v>
      </c>
      <c r="I14" s="151"/>
      <c r="J14" s="11" t="s">
        <v>15</v>
      </c>
      <c r="K14" s="11" t="s">
        <v>46</v>
      </c>
      <c r="L14" s="11" t="s">
        <v>16</v>
      </c>
      <c r="M14" s="11" t="s">
        <v>18</v>
      </c>
      <c r="N14" s="12" t="s">
        <v>0</v>
      </c>
      <c r="O14" s="11" t="s">
        <v>1</v>
      </c>
      <c r="P14" s="11" t="s">
        <v>2</v>
      </c>
      <c r="Q14" s="11" t="s">
        <v>3</v>
      </c>
      <c r="R14" s="11" t="s">
        <v>4</v>
      </c>
      <c r="S14" s="11" t="s">
        <v>5</v>
      </c>
      <c r="T14" s="11" t="s">
        <v>6</v>
      </c>
      <c r="U14" s="11" t="s">
        <v>7</v>
      </c>
      <c r="V14" s="11" t="s">
        <v>8</v>
      </c>
      <c r="W14" s="11" t="s">
        <v>9</v>
      </c>
      <c r="X14" s="11" t="s">
        <v>10</v>
      </c>
      <c r="Y14" s="6"/>
      <c r="Z14" s="6"/>
      <c r="AA14" s="6"/>
      <c r="AB14" s="6"/>
      <c r="AC14" s="6"/>
      <c r="AD14" s="6"/>
      <c r="AE14" s="6"/>
      <c r="AF14" s="6"/>
      <c r="AG14" s="6"/>
      <c r="AH14" s="6"/>
      <c r="AI14" s="6"/>
      <c r="AJ14" s="6"/>
      <c r="AK14" s="6"/>
      <c r="AL14" s="6"/>
    </row>
    <row r="15" spans="1:38" x14ac:dyDescent="0.35">
      <c r="A15" s="149"/>
      <c r="B15" s="11"/>
      <c r="C15" s="11"/>
      <c r="D15" s="11"/>
      <c r="E15" s="11"/>
      <c r="F15" s="11"/>
      <c r="G15" s="11"/>
      <c r="H15" s="11"/>
      <c r="I15" s="152"/>
      <c r="J15" s="11"/>
      <c r="K15" s="11"/>
      <c r="L15" s="11"/>
      <c r="M15" s="11"/>
      <c r="N15" s="13" t="s">
        <v>17</v>
      </c>
      <c r="O15" s="14" t="s">
        <v>31</v>
      </c>
      <c r="P15" s="14" t="s">
        <v>31</v>
      </c>
      <c r="Q15" s="14" t="s">
        <v>31</v>
      </c>
      <c r="R15" s="14" t="s">
        <v>31</v>
      </c>
      <c r="S15" s="14" t="s">
        <v>31</v>
      </c>
      <c r="T15" s="14" t="s">
        <v>31</v>
      </c>
      <c r="U15" s="14" t="s">
        <v>31</v>
      </c>
      <c r="V15" s="14" t="s">
        <v>31</v>
      </c>
      <c r="W15" s="14" t="s">
        <v>31</v>
      </c>
      <c r="X15" s="14" t="s">
        <v>31</v>
      </c>
      <c r="Y15" s="6"/>
      <c r="Z15" s="6"/>
      <c r="AA15" s="6"/>
      <c r="AB15" s="6"/>
      <c r="AC15" s="6"/>
      <c r="AD15" s="6"/>
      <c r="AE15" s="6"/>
      <c r="AF15" s="6"/>
      <c r="AG15" s="6"/>
      <c r="AH15" s="6"/>
      <c r="AI15" s="6"/>
      <c r="AJ15" s="6"/>
      <c r="AK15" s="6"/>
      <c r="AL15" s="6"/>
    </row>
    <row r="16" spans="1:38" ht="21.75" customHeight="1" thickBot="1" x14ac:dyDescent="0.4">
      <c r="A16" s="150"/>
      <c r="B16" s="15" t="e">
        <f t="shared" ref="B16:K16" si="0">C16-1</f>
        <v>#VALUE!</v>
      </c>
      <c r="C16" s="15" t="e">
        <f t="shared" si="0"/>
        <v>#VALUE!</v>
      </c>
      <c r="D16" s="15" t="e">
        <f t="shared" si="0"/>
        <v>#VALUE!</v>
      </c>
      <c r="E16" s="15" t="e">
        <f t="shared" si="0"/>
        <v>#VALUE!</v>
      </c>
      <c r="F16" s="15" t="e">
        <f t="shared" si="0"/>
        <v>#VALUE!</v>
      </c>
      <c r="G16" s="15" t="e">
        <f t="shared" si="0"/>
        <v>#VALUE!</v>
      </c>
      <c r="H16" s="15" t="e">
        <f t="shared" si="0"/>
        <v>#VALUE!</v>
      </c>
      <c r="I16" s="15" t="e">
        <f t="shared" si="0"/>
        <v>#VALUE!</v>
      </c>
      <c r="J16" s="15" t="e">
        <f t="shared" si="0"/>
        <v>#VALUE!</v>
      </c>
      <c r="K16" s="15" t="e">
        <f t="shared" si="0"/>
        <v>#VALUE!</v>
      </c>
      <c r="L16" s="15" t="e">
        <f>M16-1</f>
        <v>#VALUE!</v>
      </c>
      <c r="M16" s="15" t="e">
        <f>N16-1</f>
        <v>#VALUE!</v>
      </c>
      <c r="N16" s="15" t="str">
        <f>F5</f>
        <v>[Enter Tax Year]</v>
      </c>
      <c r="O16" s="15" t="e">
        <f>N16+1</f>
        <v>#VALUE!</v>
      </c>
      <c r="P16" s="15" t="e">
        <f>O16+1</f>
        <v>#VALUE!</v>
      </c>
      <c r="Q16" s="15" t="e">
        <f t="shared" ref="Q16:X16" si="1">P16+1</f>
        <v>#VALUE!</v>
      </c>
      <c r="R16" s="15" t="e">
        <f t="shared" si="1"/>
        <v>#VALUE!</v>
      </c>
      <c r="S16" s="15" t="e">
        <f t="shared" si="1"/>
        <v>#VALUE!</v>
      </c>
      <c r="T16" s="15" t="e">
        <f t="shared" si="1"/>
        <v>#VALUE!</v>
      </c>
      <c r="U16" s="15" t="e">
        <f t="shared" si="1"/>
        <v>#VALUE!</v>
      </c>
      <c r="V16" s="15" t="e">
        <f t="shared" si="1"/>
        <v>#VALUE!</v>
      </c>
      <c r="W16" s="15" t="e">
        <f t="shared" si="1"/>
        <v>#VALUE!</v>
      </c>
      <c r="X16" s="15" t="e">
        <f t="shared" si="1"/>
        <v>#VALUE!</v>
      </c>
      <c r="Y16" s="6"/>
      <c r="Z16" s="6"/>
      <c r="AA16" s="6"/>
      <c r="AB16" s="6"/>
      <c r="AC16" s="6"/>
      <c r="AD16" s="6"/>
      <c r="AE16" s="6"/>
      <c r="AF16" s="6"/>
      <c r="AG16" s="6"/>
      <c r="AH16" s="6"/>
      <c r="AI16" s="6"/>
      <c r="AJ16" s="6"/>
      <c r="AK16" s="6"/>
      <c r="AL16" s="6"/>
    </row>
    <row r="17" spans="1:38" ht="25" customHeight="1" x14ac:dyDescent="0.35">
      <c r="A17" s="29" t="s">
        <v>24</v>
      </c>
      <c r="B17" s="73">
        <v>0</v>
      </c>
      <c r="C17" s="73">
        <v>0</v>
      </c>
      <c r="D17" s="73">
        <v>0</v>
      </c>
      <c r="E17" s="73">
        <v>0</v>
      </c>
      <c r="F17" s="73">
        <v>0</v>
      </c>
      <c r="G17" s="73">
        <v>0</v>
      </c>
      <c r="H17" s="73">
        <v>0</v>
      </c>
      <c r="I17" s="73">
        <v>0</v>
      </c>
      <c r="J17" s="73">
        <v>0</v>
      </c>
      <c r="K17" s="73">
        <v>0</v>
      </c>
      <c r="L17" s="73">
        <v>0</v>
      </c>
      <c r="M17" s="73">
        <v>0</v>
      </c>
      <c r="N17" s="73">
        <v>0</v>
      </c>
      <c r="O17" s="16">
        <f t="shared" ref="O17:X23" si="2">+N17*(1+$O28)</f>
        <v>0</v>
      </c>
      <c r="P17" s="16">
        <f t="shared" si="2"/>
        <v>0</v>
      </c>
      <c r="Q17" s="16">
        <f t="shared" si="2"/>
        <v>0</v>
      </c>
      <c r="R17" s="16">
        <f t="shared" si="2"/>
        <v>0</v>
      </c>
      <c r="S17" s="16">
        <f t="shared" si="2"/>
        <v>0</v>
      </c>
      <c r="T17" s="16">
        <f t="shared" si="2"/>
        <v>0</v>
      </c>
      <c r="U17" s="16">
        <f t="shared" si="2"/>
        <v>0</v>
      </c>
      <c r="V17" s="16">
        <f t="shared" si="2"/>
        <v>0</v>
      </c>
      <c r="W17" s="16">
        <f t="shared" si="2"/>
        <v>0</v>
      </c>
      <c r="X17" s="16">
        <f t="shared" si="2"/>
        <v>0</v>
      </c>
      <c r="Y17" s="6"/>
      <c r="Z17" s="6"/>
      <c r="AA17" s="6"/>
      <c r="AB17" s="6"/>
      <c r="AC17" s="6"/>
      <c r="AD17" s="6"/>
      <c r="AE17" s="6"/>
      <c r="AF17" s="6"/>
      <c r="AG17" s="6"/>
      <c r="AH17" s="6"/>
      <c r="AI17" s="6"/>
      <c r="AJ17" s="6"/>
      <c r="AK17" s="6"/>
      <c r="AL17" s="6"/>
    </row>
    <row r="18" spans="1:38" ht="25" customHeight="1" x14ac:dyDescent="0.35">
      <c r="A18" s="29" t="s">
        <v>25</v>
      </c>
      <c r="B18" s="73">
        <v>0</v>
      </c>
      <c r="C18" s="73">
        <v>0</v>
      </c>
      <c r="D18" s="73">
        <v>0</v>
      </c>
      <c r="E18" s="73">
        <v>0</v>
      </c>
      <c r="F18" s="73">
        <v>0</v>
      </c>
      <c r="G18" s="73">
        <v>0</v>
      </c>
      <c r="H18" s="73">
        <v>0</v>
      </c>
      <c r="I18" s="73">
        <v>0</v>
      </c>
      <c r="J18" s="73">
        <v>0</v>
      </c>
      <c r="K18" s="73">
        <v>0</v>
      </c>
      <c r="L18" s="73">
        <v>0</v>
      </c>
      <c r="M18" s="73">
        <v>0</v>
      </c>
      <c r="N18" s="73">
        <v>0</v>
      </c>
      <c r="O18" s="16">
        <f t="shared" si="2"/>
        <v>0</v>
      </c>
      <c r="P18" s="16">
        <f t="shared" si="2"/>
        <v>0</v>
      </c>
      <c r="Q18" s="16">
        <f t="shared" si="2"/>
        <v>0</v>
      </c>
      <c r="R18" s="16">
        <f t="shared" si="2"/>
        <v>0</v>
      </c>
      <c r="S18" s="16">
        <f t="shared" si="2"/>
        <v>0</v>
      </c>
      <c r="T18" s="16">
        <f t="shared" si="2"/>
        <v>0</v>
      </c>
      <c r="U18" s="16">
        <f t="shared" si="2"/>
        <v>0</v>
      </c>
      <c r="V18" s="16">
        <f t="shared" si="2"/>
        <v>0</v>
      </c>
      <c r="W18" s="16">
        <f t="shared" si="2"/>
        <v>0</v>
      </c>
      <c r="X18" s="16">
        <f t="shared" si="2"/>
        <v>0</v>
      </c>
      <c r="Y18" s="6"/>
      <c r="Z18" s="6"/>
      <c r="AA18" s="6"/>
      <c r="AB18" s="6"/>
      <c r="AC18" s="6"/>
      <c r="AD18" s="6"/>
      <c r="AE18" s="6"/>
      <c r="AF18" s="6"/>
      <c r="AG18" s="6"/>
      <c r="AH18" s="6"/>
      <c r="AI18" s="6"/>
      <c r="AJ18" s="6"/>
      <c r="AK18" s="6"/>
      <c r="AL18" s="6"/>
    </row>
    <row r="19" spans="1:38" ht="25" customHeight="1" x14ac:dyDescent="0.35">
      <c r="A19" s="29" t="s">
        <v>20</v>
      </c>
      <c r="B19" s="73">
        <v>0</v>
      </c>
      <c r="C19" s="73">
        <v>0</v>
      </c>
      <c r="D19" s="73">
        <v>0</v>
      </c>
      <c r="E19" s="73">
        <v>0</v>
      </c>
      <c r="F19" s="73">
        <v>0</v>
      </c>
      <c r="G19" s="73">
        <v>0</v>
      </c>
      <c r="H19" s="73">
        <v>0</v>
      </c>
      <c r="I19" s="73">
        <v>0</v>
      </c>
      <c r="J19" s="73">
        <v>0</v>
      </c>
      <c r="K19" s="73">
        <v>0</v>
      </c>
      <c r="L19" s="73">
        <v>0</v>
      </c>
      <c r="M19" s="73">
        <v>0</v>
      </c>
      <c r="N19" s="73">
        <v>0</v>
      </c>
      <c r="O19" s="16">
        <f t="shared" si="2"/>
        <v>0</v>
      </c>
      <c r="P19" s="16">
        <f t="shared" si="2"/>
        <v>0</v>
      </c>
      <c r="Q19" s="16">
        <f t="shared" si="2"/>
        <v>0</v>
      </c>
      <c r="R19" s="16">
        <f t="shared" si="2"/>
        <v>0</v>
      </c>
      <c r="S19" s="16">
        <f t="shared" si="2"/>
        <v>0</v>
      </c>
      <c r="T19" s="16">
        <f t="shared" si="2"/>
        <v>0</v>
      </c>
      <c r="U19" s="16">
        <f t="shared" si="2"/>
        <v>0</v>
      </c>
      <c r="V19" s="16">
        <f t="shared" si="2"/>
        <v>0</v>
      </c>
      <c r="W19" s="16">
        <f t="shared" si="2"/>
        <v>0</v>
      </c>
      <c r="X19" s="16">
        <f t="shared" si="2"/>
        <v>0</v>
      </c>
      <c r="Y19" s="6"/>
      <c r="Z19" s="6"/>
      <c r="AA19" s="6"/>
      <c r="AB19" s="6"/>
      <c r="AC19" s="6"/>
      <c r="AD19" s="6"/>
      <c r="AE19" s="6"/>
      <c r="AF19" s="6"/>
      <c r="AG19" s="6"/>
      <c r="AH19" s="6"/>
      <c r="AI19" s="6"/>
      <c r="AJ19" s="6"/>
      <c r="AK19" s="6"/>
      <c r="AL19" s="6"/>
    </row>
    <row r="20" spans="1:38" ht="25" customHeight="1" x14ac:dyDescent="0.35">
      <c r="A20" s="29" t="s">
        <v>21</v>
      </c>
      <c r="B20" s="73">
        <v>0</v>
      </c>
      <c r="C20" s="73">
        <v>0</v>
      </c>
      <c r="D20" s="73">
        <v>0</v>
      </c>
      <c r="E20" s="73">
        <v>0</v>
      </c>
      <c r="F20" s="73">
        <v>0</v>
      </c>
      <c r="G20" s="73">
        <v>0</v>
      </c>
      <c r="H20" s="73">
        <v>0</v>
      </c>
      <c r="I20" s="73">
        <v>0</v>
      </c>
      <c r="J20" s="73">
        <v>0</v>
      </c>
      <c r="K20" s="73">
        <v>0</v>
      </c>
      <c r="L20" s="73">
        <v>0</v>
      </c>
      <c r="M20" s="73">
        <v>0</v>
      </c>
      <c r="N20" s="73">
        <v>0</v>
      </c>
      <c r="O20" s="16">
        <f t="shared" si="2"/>
        <v>0</v>
      </c>
      <c r="P20" s="16">
        <f t="shared" si="2"/>
        <v>0</v>
      </c>
      <c r="Q20" s="16">
        <f t="shared" si="2"/>
        <v>0</v>
      </c>
      <c r="R20" s="16">
        <f t="shared" si="2"/>
        <v>0</v>
      </c>
      <c r="S20" s="16">
        <f t="shared" si="2"/>
        <v>0</v>
      </c>
      <c r="T20" s="16">
        <f t="shared" si="2"/>
        <v>0</v>
      </c>
      <c r="U20" s="16">
        <f t="shared" si="2"/>
        <v>0</v>
      </c>
      <c r="V20" s="16">
        <f t="shared" si="2"/>
        <v>0</v>
      </c>
      <c r="W20" s="16">
        <f t="shared" si="2"/>
        <v>0</v>
      </c>
      <c r="X20" s="16">
        <f t="shared" si="2"/>
        <v>0</v>
      </c>
      <c r="Y20" s="6"/>
      <c r="Z20" s="6"/>
      <c r="AA20" s="6"/>
      <c r="AB20" s="6"/>
      <c r="AC20" s="6"/>
      <c r="AD20" s="6"/>
      <c r="AE20" s="6"/>
      <c r="AF20" s="6"/>
      <c r="AG20" s="6"/>
      <c r="AH20" s="6"/>
      <c r="AI20" s="6"/>
      <c r="AJ20" s="6"/>
      <c r="AK20" s="6"/>
      <c r="AL20" s="6"/>
    </row>
    <row r="21" spans="1:38" ht="25" customHeight="1" x14ac:dyDescent="0.35">
      <c r="A21" s="29" t="s">
        <v>22</v>
      </c>
      <c r="B21" s="73">
        <v>0</v>
      </c>
      <c r="C21" s="73">
        <v>0</v>
      </c>
      <c r="D21" s="73">
        <v>0</v>
      </c>
      <c r="E21" s="73">
        <v>0</v>
      </c>
      <c r="F21" s="73">
        <v>0</v>
      </c>
      <c r="G21" s="73">
        <v>0</v>
      </c>
      <c r="H21" s="73">
        <v>0</v>
      </c>
      <c r="I21" s="73">
        <v>0</v>
      </c>
      <c r="J21" s="73">
        <v>0</v>
      </c>
      <c r="K21" s="73">
        <v>0</v>
      </c>
      <c r="L21" s="73">
        <v>0</v>
      </c>
      <c r="M21" s="73">
        <v>0</v>
      </c>
      <c r="N21" s="73">
        <v>0</v>
      </c>
      <c r="O21" s="16">
        <f t="shared" si="2"/>
        <v>0</v>
      </c>
      <c r="P21" s="16">
        <f t="shared" si="2"/>
        <v>0</v>
      </c>
      <c r="Q21" s="16">
        <f t="shared" si="2"/>
        <v>0</v>
      </c>
      <c r="R21" s="16">
        <f t="shared" si="2"/>
        <v>0</v>
      </c>
      <c r="S21" s="16">
        <f t="shared" si="2"/>
        <v>0</v>
      </c>
      <c r="T21" s="16">
        <f t="shared" si="2"/>
        <v>0</v>
      </c>
      <c r="U21" s="16">
        <f t="shared" si="2"/>
        <v>0</v>
      </c>
      <c r="V21" s="16">
        <f t="shared" si="2"/>
        <v>0</v>
      </c>
      <c r="W21" s="16">
        <f t="shared" si="2"/>
        <v>0</v>
      </c>
      <c r="X21" s="16">
        <f t="shared" si="2"/>
        <v>0</v>
      </c>
      <c r="Y21" s="6"/>
      <c r="Z21" s="6"/>
      <c r="AA21" s="6"/>
      <c r="AB21" s="6"/>
      <c r="AC21" s="6"/>
      <c r="AD21" s="6"/>
      <c r="AE21" s="6"/>
      <c r="AF21" s="6"/>
      <c r="AG21" s="6"/>
      <c r="AH21" s="6"/>
      <c r="AI21" s="6"/>
      <c r="AJ21" s="6"/>
      <c r="AK21" s="6"/>
      <c r="AL21" s="6"/>
    </row>
    <row r="22" spans="1:38" ht="25" customHeight="1" x14ac:dyDescent="0.35">
      <c r="A22" s="29" t="s">
        <v>23</v>
      </c>
      <c r="B22" s="73">
        <v>0</v>
      </c>
      <c r="C22" s="73">
        <v>0</v>
      </c>
      <c r="D22" s="73">
        <v>0</v>
      </c>
      <c r="E22" s="73">
        <v>0</v>
      </c>
      <c r="F22" s="73">
        <v>0</v>
      </c>
      <c r="G22" s="73">
        <v>0</v>
      </c>
      <c r="H22" s="73">
        <v>0</v>
      </c>
      <c r="I22" s="73">
        <v>0</v>
      </c>
      <c r="J22" s="73">
        <v>0</v>
      </c>
      <c r="K22" s="73">
        <v>0</v>
      </c>
      <c r="L22" s="73">
        <v>0</v>
      </c>
      <c r="M22" s="73">
        <v>0</v>
      </c>
      <c r="N22" s="73">
        <v>0</v>
      </c>
      <c r="O22" s="16">
        <f t="shared" si="2"/>
        <v>0</v>
      </c>
      <c r="P22" s="16">
        <f t="shared" si="2"/>
        <v>0</v>
      </c>
      <c r="Q22" s="16">
        <f t="shared" si="2"/>
        <v>0</v>
      </c>
      <c r="R22" s="16">
        <f t="shared" si="2"/>
        <v>0</v>
      </c>
      <c r="S22" s="16">
        <f t="shared" si="2"/>
        <v>0</v>
      </c>
      <c r="T22" s="16">
        <f t="shared" si="2"/>
        <v>0</v>
      </c>
      <c r="U22" s="16">
        <f t="shared" si="2"/>
        <v>0</v>
      </c>
      <c r="V22" s="16">
        <f t="shared" si="2"/>
        <v>0</v>
      </c>
      <c r="W22" s="16">
        <f t="shared" si="2"/>
        <v>0</v>
      </c>
      <c r="X22" s="16">
        <f t="shared" si="2"/>
        <v>0</v>
      </c>
      <c r="Y22" s="6"/>
      <c r="Z22" s="6"/>
      <c r="AA22" s="6"/>
      <c r="AB22" s="6"/>
      <c r="AC22" s="6"/>
      <c r="AD22" s="6"/>
      <c r="AE22" s="6"/>
      <c r="AF22" s="6"/>
      <c r="AG22" s="6"/>
      <c r="AH22" s="6"/>
      <c r="AI22" s="6"/>
      <c r="AJ22" s="6"/>
      <c r="AK22" s="6"/>
      <c r="AL22" s="6"/>
    </row>
    <row r="23" spans="1:38" ht="25" customHeight="1" x14ac:dyDescent="0.35">
      <c r="A23" s="51" t="s">
        <v>40</v>
      </c>
      <c r="B23" s="73">
        <v>0</v>
      </c>
      <c r="C23" s="73">
        <v>0</v>
      </c>
      <c r="D23" s="73">
        <v>0</v>
      </c>
      <c r="E23" s="73">
        <v>0</v>
      </c>
      <c r="F23" s="73">
        <v>0</v>
      </c>
      <c r="G23" s="73">
        <v>0</v>
      </c>
      <c r="H23" s="73">
        <v>0</v>
      </c>
      <c r="I23" s="73">
        <v>0</v>
      </c>
      <c r="J23" s="73">
        <v>0</v>
      </c>
      <c r="K23" s="73">
        <v>0</v>
      </c>
      <c r="L23" s="73">
        <v>0</v>
      </c>
      <c r="M23" s="73">
        <v>0</v>
      </c>
      <c r="N23" s="73">
        <v>0</v>
      </c>
      <c r="O23" s="16">
        <f t="shared" si="2"/>
        <v>0</v>
      </c>
      <c r="P23" s="16">
        <f t="shared" si="2"/>
        <v>0</v>
      </c>
      <c r="Q23" s="16">
        <f t="shared" si="2"/>
        <v>0</v>
      </c>
      <c r="R23" s="16">
        <f t="shared" si="2"/>
        <v>0</v>
      </c>
      <c r="S23" s="16">
        <f t="shared" si="2"/>
        <v>0</v>
      </c>
      <c r="T23" s="16">
        <f t="shared" si="2"/>
        <v>0</v>
      </c>
      <c r="U23" s="16">
        <f t="shared" si="2"/>
        <v>0</v>
      </c>
      <c r="V23" s="16">
        <f t="shared" si="2"/>
        <v>0</v>
      </c>
      <c r="W23" s="16">
        <f t="shared" si="2"/>
        <v>0</v>
      </c>
      <c r="X23" s="16">
        <f t="shared" si="2"/>
        <v>0</v>
      </c>
      <c r="Y23" s="6"/>
      <c r="Z23" s="17"/>
      <c r="AA23" s="17"/>
      <c r="AB23" s="17"/>
      <c r="AC23" s="17"/>
      <c r="AD23" s="17"/>
      <c r="AE23" s="17"/>
      <c r="AF23" s="17"/>
      <c r="AG23" s="17"/>
      <c r="AH23" s="17"/>
      <c r="AI23" s="17"/>
      <c r="AJ23" s="17"/>
      <c r="AK23" s="17"/>
      <c r="AL23" s="17"/>
    </row>
    <row r="24" spans="1:38" ht="27.5" customHeight="1" x14ac:dyDescent="0.35">
      <c r="A24" s="39" t="s">
        <v>33</v>
      </c>
      <c r="B24" s="18">
        <f>SUM(B17:B23)</f>
        <v>0</v>
      </c>
      <c r="C24" s="18">
        <f t="shared" ref="C24:N24" si="3">SUM(C17:C23)</f>
        <v>0</v>
      </c>
      <c r="D24" s="18">
        <f t="shared" si="3"/>
        <v>0</v>
      </c>
      <c r="E24" s="18">
        <f t="shared" si="3"/>
        <v>0</v>
      </c>
      <c r="F24" s="18">
        <f t="shared" si="3"/>
        <v>0</v>
      </c>
      <c r="G24" s="18">
        <f t="shared" si="3"/>
        <v>0</v>
      </c>
      <c r="H24" s="18">
        <f t="shared" si="3"/>
        <v>0</v>
      </c>
      <c r="I24" s="18">
        <f t="shared" si="3"/>
        <v>0</v>
      </c>
      <c r="J24" s="18">
        <f t="shared" si="3"/>
        <v>0</v>
      </c>
      <c r="K24" s="18">
        <f t="shared" si="3"/>
        <v>0</v>
      </c>
      <c r="L24" s="18">
        <f t="shared" si="3"/>
        <v>0</v>
      </c>
      <c r="M24" s="18">
        <f t="shared" si="3"/>
        <v>0</v>
      </c>
      <c r="N24" s="18">
        <f t="shared" si="3"/>
        <v>0</v>
      </c>
      <c r="O24" s="18">
        <f t="shared" ref="O24" si="4">SUM(O17:O23)</f>
        <v>0</v>
      </c>
      <c r="P24" s="18">
        <f t="shared" ref="P24" si="5">SUM(P17:P23)</f>
        <v>0</v>
      </c>
      <c r="Q24" s="18">
        <f t="shared" ref="Q24" si="6">SUM(Q17:Q23)</f>
        <v>0</v>
      </c>
      <c r="R24" s="18">
        <f t="shared" ref="R24" si="7">SUM(R17:R23)</f>
        <v>0</v>
      </c>
      <c r="S24" s="18">
        <f t="shared" ref="S24" si="8">SUM(S17:S23)</f>
        <v>0</v>
      </c>
      <c r="T24" s="18">
        <f t="shared" ref="T24" si="9">SUM(T17:T23)</f>
        <v>0</v>
      </c>
      <c r="U24" s="18">
        <f t="shared" ref="U24" si="10">SUM(U17:U23)</f>
        <v>0</v>
      </c>
      <c r="V24" s="18">
        <f t="shared" ref="V24" si="11">SUM(V17:V23)</f>
        <v>0</v>
      </c>
      <c r="W24" s="18">
        <f t="shared" ref="W24" si="12">SUM(W17:W23)</f>
        <v>0</v>
      </c>
      <c r="X24" s="18">
        <f t="shared" ref="X24" si="13">SUM(X17:X23)</f>
        <v>0</v>
      </c>
      <c r="Y24" s="6"/>
      <c r="Z24" s="1"/>
      <c r="AA24" s="1"/>
      <c r="AB24" s="1"/>
      <c r="AC24" s="1"/>
      <c r="AD24" s="1"/>
      <c r="AE24" s="1"/>
      <c r="AF24" s="1"/>
      <c r="AG24" s="1"/>
      <c r="AH24" s="1"/>
      <c r="AI24" s="1"/>
      <c r="AJ24" s="1"/>
      <c r="AK24" s="1"/>
      <c r="AL24" s="1"/>
    </row>
    <row r="25" spans="1:38" ht="15.75" customHeight="1" thickBot="1" x14ac:dyDescent="0.4">
      <c r="A25" s="19"/>
      <c r="B25" s="20"/>
      <c r="C25" s="20"/>
      <c r="D25" s="20"/>
      <c r="E25" s="20"/>
      <c r="F25" s="20"/>
      <c r="G25" s="20"/>
      <c r="H25" s="20"/>
      <c r="I25" s="20"/>
      <c r="J25" s="20"/>
      <c r="K25" s="20"/>
      <c r="L25" s="20"/>
      <c r="M25" s="20"/>
      <c r="N25" s="20"/>
      <c r="O25" s="20"/>
      <c r="P25" s="20"/>
      <c r="Q25" s="20"/>
      <c r="R25" s="20"/>
      <c r="S25" s="20"/>
      <c r="T25" s="20"/>
      <c r="U25" s="20"/>
      <c r="V25" s="20"/>
      <c r="W25" s="20"/>
      <c r="X25" s="20"/>
      <c r="Y25" s="6"/>
      <c r="Z25" s="20"/>
      <c r="AA25" s="20"/>
      <c r="AB25" s="20"/>
      <c r="AC25" s="20"/>
      <c r="AD25" s="20"/>
      <c r="AE25" s="20"/>
      <c r="AF25" s="20"/>
      <c r="AG25" s="20"/>
      <c r="AH25" s="20"/>
      <c r="AI25" s="20"/>
      <c r="AJ25" s="20"/>
    </row>
    <row r="26" spans="1:38" ht="16.149999999999999" customHeight="1" x14ac:dyDescent="0.35">
      <c r="A26" s="140" t="s">
        <v>39</v>
      </c>
      <c r="B26" s="142" t="s">
        <v>44</v>
      </c>
      <c r="C26" s="143"/>
      <c r="D26" s="143"/>
      <c r="E26" s="143"/>
      <c r="F26" s="143"/>
      <c r="G26" s="143"/>
      <c r="H26" s="143"/>
      <c r="I26" s="143"/>
      <c r="J26" s="143"/>
      <c r="K26" s="143"/>
      <c r="L26" s="143"/>
      <c r="M26" s="143"/>
      <c r="N26" s="144"/>
      <c r="O26" s="143" t="s">
        <v>74</v>
      </c>
      <c r="P26" s="145"/>
      <c r="Q26" s="145"/>
      <c r="R26" s="145"/>
      <c r="S26" s="145"/>
      <c r="T26" s="145"/>
      <c r="U26" s="145"/>
      <c r="V26" s="145"/>
      <c r="W26" s="145"/>
      <c r="X26" s="146"/>
      <c r="Y26" s="6"/>
      <c r="Z26" s="6"/>
      <c r="AA26" s="6"/>
      <c r="AB26" s="6"/>
      <c r="AC26" s="6"/>
      <c r="AD26" s="6"/>
      <c r="AE26" s="6"/>
      <c r="AF26" s="6"/>
      <c r="AG26" s="6"/>
      <c r="AH26" s="6"/>
      <c r="AI26" s="6"/>
      <c r="AJ26" s="6"/>
    </row>
    <row r="27" spans="1:38" ht="33.75" customHeight="1" thickBot="1" x14ac:dyDescent="0.4">
      <c r="A27" s="141"/>
      <c r="B27" s="21" t="s">
        <v>19</v>
      </c>
      <c r="C27" s="21" t="s">
        <v>19</v>
      </c>
      <c r="D27" s="21" t="s">
        <v>19</v>
      </c>
      <c r="E27" s="21" t="s">
        <v>19</v>
      </c>
      <c r="F27" s="21" t="s">
        <v>19</v>
      </c>
      <c r="G27" s="21" t="s">
        <v>19</v>
      </c>
      <c r="H27" s="21" t="s">
        <v>19</v>
      </c>
      <c r="I27" s="22" t="s">
        <v>43</v>
      </c>
      <c r="J27" s="21" t="s">
        <v>19</v>
      </c>
      <c r="K27" s="21" t="s">
        <v>19</v>
      </c>
      <c r="L27" s="21" t="s">
        <v>19</v>
      </c>
      <c r="M27" s="23" t="s">
        <v>19</v>
      </c>
      <c r="N27" s="24" t="s">
        <v>19</v>
      </c>
      <c r="O27" s="25" t="s">
        <v>28</v>
      </c>
      <c r="P27" s="25" t="s">
        <v>28</v>
      </c>
      <c r="Q27" s="26" t="s">
        <v>28</v>
      </c>
      <c r="R27" s="26" t="s">
        <v>28</v>
      </c>
      <c r="S27" s="26" t="s">
        <v>28</v>
      </c>
      <c r="T27" s="26" t="s">
        <v>28</v>
      </c>
      <c r="U27" s="26" t="s">
        <v>28</v>
      </c>
      <c r="V27" s="26" t="s">
        <v>28</v>
      </c>
      <c r="W27" s="27" t="s">
        <v>28</v>
      </c>
      <c r="X27" s="28" t="s">
        <v>28</v>
      </c>
      <c r="Y27" s="6"/>
      <c r="Z27" s="6"/>
      <c r="AA27" s="6"/>
      <c r="AB27" s="6"/>
      <c r="AC27" s="6"/>
      <c r="AD27" s="6"/>
      <c r="AE27" s="6"/>
      <c r="AF27" s="6"/>
      <c r="AG27" s="6"/>
      <c r="AH27" s="6"/>
      <c r="AI27" s="6"/>
      <c r="AJ27" s="6"/>
    </row>
    <row r="28" spans="1:38" ht="20.25" customHeight="1" x14ac:dyDescent="0.35">
      <c r="A28" s="29" t="s">
        <v>24</v>
      </c>
      <c r="B28" s="30" t="s">
        <v>27</v>
      </c>
      <c r="C28" s="31">
        <f t="shared" ref="C28:N34" si="14">MIN(1, IF(B17=0,0,(C17-B17)/B17))</f>
        <v>0</v>
      </c>
      <c r="D28" s="31">
        <f t="shared" si="14"/>
        <v>0</v>
      </c>
      <c r="E28" s="31">
        <f t="shared" si="14"/>
        <v>0</v>
      </c>
      <c r="F28" s="31">
        <f t="shared" si="14"/>
        <v>0</v>
      </c>
      <c r="G28" s="31">
        <f t="shared" si="14"/>
        <v>0</v>
      </c>
      <c r="H28" s="31">
        <f t="shared" si="14"/>
        <v>0</v>
      </c>
      <c r="I28" s="31">
        <f t="shared" si="14"/>
        <v>0</v>
      </c>
      <c r="J28" s="31">
        <f t="shared" si="14"/>
        <v>0</v>
      </c>
      <c r="K28" s="31">
        <f t="shared" si="14"/>
        <v>0</v>
      </c>
      <c r="L28" s="31">
        <f t="shared" si="14"/>
        <v>0</v>
      </c>
      <c r="M28" s="31">
        <f t="shared" si="14"/>
        <v>0</v>
      </c>
      <c r="N28" s="31">
        <f t="shared" si="14"/>
        <v>0</v>
      </c>
      <c r="O28" s="31">
        <f t="shared" ref="O28:O34" si="15">IF($G$8=12,AVERAGE(C28:N28),IF($G$8=11,AVERAGE(D28:N28),IF($G$8=10,AVERAGE(E28:N28))))</f>
        <v>0</v>
      </c>
      <c r="P28" s="31">
        <f>$O$28</f>
        <v>0</v>
      </c>
      <c r="Q28" s="31">
        <f t="shared" ref="Q28:X28" si="16">$O$28</f>
        <v>0</v>
      </c>
      <c r="R28" s="31">
        <f t="shared" si="16"/>
        <v>0</v>
      </c>
      <c r="S28" s="31">
        <f t="shared" si="16"/>
        <v>0</v>
      </c>
      <c r="T28" s="31">
        <f t="shared" si="16"/>
        <v>0</v>
      </c>
      <c r="U28" s="31">
        <f t="shared" si="16"/>
        <v>0</v>
      </c>
      <c r="V28" s="31">
        <f t="shared" si="16"/>
        <v>0</v>
      </c>
      <c r="W28" s="31">
        <f t="shared" si="16"/>
        <v>0</v>
      </c>
      <c r="X28" s="31">
        <f t="shared" si="16"/>
        <v>0</v>
      </c>
      <c r="Y28" s="6"/>
      <c r="Z28" s="6"/>
      <c r="AA28" s="6"/>
      <c r="AB28" s="6"/>
      <c r="AC28" s="6"/>
      <c r="AD28" s="6"/>
      <c r="AE28" s="6"/>
      <c r="AF28" s="6"/>
      <c r="AG28" s="6"/>
      <c r="AH28" s="6"/>
      <c r="AI28" s="6"/>
      <c r="AJ28" s="6"/>
    </row>
    <row r="29" spans="1:38" ht="20.25" customHeight="1" x14ac:dyDescent="0.35">
      <c r="A29" s="29" t="s">
        <v>25</v>
      </c>
      <c r="B29" s="32" t="s">
        <v>27</v>
      </c>
      <c r="C29" s="31">
        <f t="shared" si="14"/>
        <v>0</v>
      </c>
      <c r="D29" s="31">
        <f t="shared" si="14"/>
        <v>0</v>
      </c>
      <c r="E29" s="31">
        <f t="shared" si="14"/>
        <v>0</v>
      </c>
      <c r="F29" s="31">
        <f t="shared" si="14"/>
        <v>0</v>
      </c>
      <c r="G29" s="31">
        <f t="shared" si="14"/>
        <v>0</v>
      </c>
      <c r="H29" s="31">
        <f t="shared" si="14"/>
        <v>0</v>
      </c>
      <c r="I29" s="31">
        <f t="shared" si="14"/>
        <v>0</v>
      </c>
      <c r="J29" s="31">
        <f t="shared" si="14"/>
        <v>0</v>
      </c>
      <c r="K29" s="31">
        <f t="shared" si="14"/>
        <v>0</v>
      </c>
      <c r="L29" s="31">
        <f t="shared" si="14"/>
        <v>0</v>
      </c>
      <c r="M29" s="31">
        <f t="shared" si="14"/>
        <v>0</v>
      </c>
      <c r="N29" s="31">
        <f t="shared" si="14"/>
        <v>0</v>
      </c>
      <c r="O29" s="31">
        <f t="shared" si="15"/>
        <v>0</v>
      </c>
      <c r="P29" s="31">
        <f>$O$29</f>
        <v>0</v>
      </c>
      <c r="Q29" s="31">
        <f t="shared" ref="Q29:X29" si="17">$O$29</f>
        <v>0</v>
      </c>
      <c r="R29" s="31">
        <f t="shared" si="17"/>
        <v>0</v>
      </c>
      <c r="S29" s="31">
        <f t="shared" si="17"/>
        <v>0</v>
      </c>
      <c r="T29" s="31">
        <f t="shared" si="17"/>
        <v>0</v>
      </c>
      <c r="U29" s="31">
        <f t="shared" si="17"/>
        <v>0</v>
      </c>
      <c r="V29" s="31">
        <f t="shared" si="17"/>
        <v>0</v>
      </c>
      <c r="W29" s="31">
        <f t="shared" si="17"/>
        <v>0</v>
      </c>
      <c r="X29" s="31">
        <f t="shared" si="17"/>
        <v>0</v>
      </c>
      <c r="Y29" s="6"/>
      <c r="Z29" s="6"/>
      <c r="AA29" s="6"/>
      <c r="AB29" s="6"/>
      <c r="AC29" s="6"/>
      <c r="AD29" s="6"/>
      <c r="AE29" s="6"/>
      <c r="AF29" s="6"/>
      <c r="AG29" s="6"/>
      <c r="AH29" s="6"/>
      <c r="AI29" s="6"/>
      <c r="AJ29" s="6"/>
    </row>
    <row r="30" spans="1:38" ht="20.25" customHeight="1" x14ac:dyDescent="0.35">
      <c r="A30" s="29" t="s">
        <v>20</v>
      </c>
      <c r="B30" s="32" t="s">
        <v>27</v>
      </c>
      <c r="C30" s="31">
        <f t="shared" si="14"/>
        <v>0</v>
      </c>
      <c r="D30" s="31">
        <f t="shared" si="14"/>
        <v>0</v>
      </c>
      <c r="E30" s="31">
        <f t="shared" si="14"/>
        <v>0</v>
      </c>
      <c r="F30" s="31">
        <f t="shared" si="14"/>
        <v>0</v>
      </c>
      <c r="G30" s="31">
        <f t="shared" si="14"/>
        <v>0</v>
      </c>
      <c r="H30" s="31">
        <f t="shared" si="14"/>
        <v>0</v>
      </c>
      <c r="I30" s="31">
        <f t="shared" si="14"/>
        <v>0</v>
      </c>
      <c r="J30" s="31">
        <f t="shared" si="14"/>
        <v>0</v>
      </c>
      <c r="K30" s="31">
        <f t="shared" si="14"/>
        <v>0</v>
      </c>
      <c r="L30" s="31">
        <f t="shared" si="14"/>
        <v>0</v>
      </c>
      <c r="M30" s="31">
        <f t="shared" si="14"/>
        <v>0</v>
      </c>
      <c r="N30" s="31">
        <f t="shared" si="14"/>
        <v>0</v>
      </c>
      <c r="O30" s="31">
        <f t="shared" si="15"/>
        <v>0</v>
      </c>
      <c r="P30" s="31">
        <f>$O$30</f>
        <v>0</v>
      </c>
      <c r="Q30" s="31">
        <f t="shared" ref="Q30:X30" si="18">$O$30</f>
        <v>0</v>
      </c>
      <c r="R30" s="31">
        <f t="shared" si="18"/>
        <v>0</v>
      </c>
      <c r="S30" s="31">
        <f t="shared" si="18"/>
        <v>0</v>
      </c>
      <c r="T30" s="31">
        <f t="shared" si="18"/>
        <v>0</v>
      </c>
      <c r="U30" s="31">
        <f t="shared" si="18"/>
        <v>0</v>
      </c>
      <c r="V30" s="31">
        <f t="shared" si="18"/>
        <v>0</v>
      </c>
      <c r="W30" s="31">
        <f t="shared" si="18"/>
        <v>0</v>
      </c>
      <c r="X30" s="31">
        <f t="shared" si="18"/>
        <v>0</v>
      </c>
      <c r="Y30" s="6"/>
      <c r="Z30" s="6"/>
      <c r="AA30" s="6"/>
      <c r="AB30" s="6"/>
      <c r="AC30" s="6"/>
      <c r="AD30" s="6"/>
      <c r="AE30" s="6"/>
      <c r="AF30" s="6"/>
      <c r="AG30" s="6"/>
      <c r="AH30" s="6"/>
      <c r="AI30" s="6"/>
      <c r="AJ30" s="6"/>
    </row>
    <row r="31" spans="1:38" ht="20.25" customHeight="1" x14ac:dyDescent="0.35">
      <c r="A31" s="29" t="s">
        <v>21</v>
      </c>
      <c r="B31" s="32" t="s">
        <v>27</v>
      </c>
      <c r="C31" s="31">
        <f t="shared" si="14"/>
        <v>0</v>
      </c>
      <c r="D31" s="31">
        <f t="shared" si="14"/>
        <v>0</v>
      </c>
      <c r="E31" s="31">
        <f t="shared" si="14"/>
        <v>0</v>
      </c>
      <c r="F31" s="31">
        <f t="shared" si="14"/>
        <v>0</v>
      </c>
      <c r="G31" s="31">
        <f t="shared" si="14"/>
        <v>0</v>
      </c>
      <c r="H31" s="31">
        <f t="shared" si="14"/>
        <v>0</v>
      </c>
      <c r="I31" s="31">
        <f t="shared" si="14"/>
        <v>0</v>
      </c>
      <c r="J31" s="31">
        <f t="shared" si="14"/>
        <v>0</v>
      </c>
      <c r="K31" s="31">
        <f t="shared" si="14"/>
        <v>0</v>
      </c>
      <c r="L31" s="31">
        <f t="shared" si="14"/>
        <v>0</v>
      </c>
      <c r="M31" s="31">
        <f t="shared" si="14"/>
        <v>0</v>
      </c>
      <c r="N31" s="31">
        <f t="shared" si="14"/>
        <v>0</v>
      </c>
      <c r="O31" s="31">
        <f t="shared" si="15"/>
        <v>0</v>
      </c>
      <c r="P31" s="31">
        <f t="shared" ref="P31:X31" si="19">IF(P$27="AVERAGE",AVERAGE(D31:O31),IFERROR((P20-O20)/O20,0))</f>
        <v>0</v>
      </c>
      <c r="Q31" s="31">
        <f t="shared" si="19"/>
        <v>0</v>
      </c>
      <c r="R31" s="31">
        <f t="shared" si="19"/>
        <v>0</v>
      </c>
      <c r="S31" s="31">
        <f t="shared" si="19"/>
        <v>0</v>
      </c>
      <c r="T31" s="31">
        <f t="shared" si="19"/>
        <v>0</v>
      </c>
      <c r="U31" s="31">
        <f t="shared" si="19"/>
        <v>0</v>
      </c>
      <c r="V31" s="31">
        <f t="shared" si="19"/>
        <v>0</v>
      </c>
      <c r="W31" s="31">
        <f t="shared" si="19"/>
        <v>0</v>
      </c>
      <c r="X31" s="31">
        <f t="shared" si="19"/>
        <v>0</v>
      </c>
      <c r="Y31" s="6"/>
      <c r="Z31" s="6"/>
      <c r="AA31" s="6"/>
      <c r="AB31" s="6"/>
      <c r="AC31" s="6"/>
      <c r="AD31" s="6"/>
      <c r="AE31" s="6"/>
      <c r="AF31" s="6"/>
      <c r="AG31" s="6"/>
      <c r="AH31" s="6"/>
      <c r="AI31" s="6"/>
      <c r="AJ31" s="6"/>
    </row>
    <row r="32" spans="1:38" ht="20.25" customHeight="1" x14ac:dyDescent="0.35">
      <c r="A32" s="29" t="s">
        <v>22</v>
      </c>
      <c r="B32" s="32" t="s">
        <v>27</v>
      </c>
      <c r="C32" s="31">
        <f t="shared" si="14"/>
        <v>0</v>
      </c>
      <c r="D32" s="31">
        <f t="shared" si="14"/>
        <v>0</v>
      </c>
      <c r="E32" s="31">
        <f t="shared" si="14"/>
        <v>0</v>
      </c>
      <c r="F32" s="31">
        <f t="shared" si="14"/>
        <v>0</v>
      </c>
      <c r="G32" s="31">
        <f t="shared" si="14"/>
        <v>0</v>
      </c>
      <c r="H32" s="31">
        <f t="shared" si="14"/>
        <v>0</v>
      </c>
      <c r="I32" s="31">
        <f t="shared" si="14"/>
        <v>0</v>
      </c>
      <c r="J32" s="31">
        <f t="shared" si="14"/>
        <v>0</v>
      </c>
      <c r="K32" s="31">
        <f t="shared" si="14"/>
        <v>0</v>
      </c>
      <c r="L32" s="31">
        <f t="shared" si="14"/>
        <v>0</v>
      </c>
      <c r="M32" s="31">
        <f t="shared" si="14"/>
        <v>0</v>
      </c>
      <c r="N32" s="31">
        <f t="shared" si="14"/>
        <v>0</v>
      </c>
      <c r="O32" s="31">
        <f t="shared" si="15"/>
        <v>0</v>
      </c>
      <c r="P32" s="31">
        <f>$O$32</f>
        <v>0</v>
      </c>
      <c r="Q32" s="31">
        <f t="shared" ref="Q32:X32" si="20">$O$32</f>
        <v>0</v>
      </c>
      <c r="R32" s="31">
        <f t="shared" si="20"/>
        <v>0</v>
      </c>
      <c r="S32" s="31">
        <f t="shared" si="20"/>
        <v>0</v>
      </c>
      <c r="T32" s="31">
        <f t="shared" si="20"/>
        <v>0</v>
      </c>
      <c r="U32" s="31">
        <f t="shared" si="20"/>
        <v>0</v>
      </c>
      <c r="V32" s="31">
        <f t="shared" si="20"/>
        <v>0</v>
      </c>
      <c r="W32" s="31">
        <f t="shared" si="20"/>
        <v>0</v>
      </c>
      <c r="X32" s="31">
        <f t="shared" si="20"/>
        <v>0</v>
      </c>
      <c r="Y32" s="6"/>
      <c r="Z32" s="6"/>
      <c r="AA32" s="6"/>
      <c r="AB32" s="6"/>
      <c r="AC32" s="6"/>
      <c r="AD32" s="6"/>
      <c r="AE32" s="6"/>
      <c r="AF32" s="6"/>
      <c r="AG32" s="6"/>
      <c r="AH32" s="6"/>
      <c r="AI32" s="6"/>
      <c r="AJ32" s="6"/>
    </row>
    <row r="33" spans="1:36" ht="20.25" customHeight="1" x14ac:dyDescent="0.35">
      <c r="A33" s="29" t="s">
        <v>23</v>
      </c>
      <c r="B33" s="32" t="s">
        <v>27</v>
      </c>
      <c r="C33" s="31">
        <f t="shared" si="14"/>
        <v>0</v>
      </c>
      <c r="D33" s="31">
        <f t="shared" si="14"/>
        <v>0</v>
      </c>
      <c r="E33" s="31">
        <f t="shared" si="14"/>
        <v>0</v>
      </c>
      <c r="F33" s="31">
        <f t="shared" si="14"/>
        <v>0</v>
      </c>
      <c r="G33" s="31">
        <f t="shared" si="14"/>
        <v>0</v>
      </c>
      <c r="H33" s="31">
        <f t="shared" si="14"/>
        <v>0</v>
      </c>
      <c r="I33" s="31">
        <f t="shared" si="14"/>
        <v>0</v>
      </c>
      <c r="J33" s="31">
        <f t="shared" si="14"/>
        <v>0</v>
      </c>
      <c r="K33" s="31">
        <f t="shared" si="14"/>
        <v>0</v>
      </c>
      <c r="L33" s="31">
        <f t="shared" si="14"/>
        <v>0</v>
      </c>
      <c r="M33" s="31">
        <f t="shared" si="14"/>
        <v>0</v>
      </c>
      <c r="N33" s="31">
        <f t="shared" si="14"/>
        <v>0</v>
      </c>
      <c r="O33" s="31">
        <f t="shared" si="15"/>
        <v>0</v>
      </c>
      <c r="P33" s="31">
        <f>$O$33</f>
        <v>0</v>
      </c>
      <c r="Q33" s="31">
        <f t="shared" ref="Q33:X33" si="21">$O$33</f>
        <v>0</v>
      </c>
      <c r="R33" s="31">
        <f t="shared" si="21"/>
        <v>0</v>
      </c>
      <c r="S33" s="31">
        <f t="shared" si="21"/>
        <v>0</v>
      </c>
      <c r="T33" s="31">
        <f t="shared" si="21"/>
        <v>0</v>
      </c>
      <c r="U33" s="31">
        <f t="shared" si="21"/>
        <v>0</v>
      </c>
      <c r="V33" s="31">
        <f t="shared" si="21"/>
        <v>0</v>
      </c>
      <c r="W33" s="31">
        <f t="shared" si="21"/>
        <v>0</v>
      </c>
      <c r="X33" s="31">
        <f t="shared" si="21"/>
        <v>0</v>
      </c>
      <c r="Y33" s="6"/>
      <c r="Z33" s="6"/>
      <c r="AA33" s="6"/>
      <c r="AB33" s="6"/>
      <c r="AC33" s="6"/>
      <c r="AD33" s="6"/>
      <c r="AE33" s="6"/>
      <c r="AF33" s="6"/>
      <c r="AG33" s="6"/>
      <c r="AH33" s="6"/>
      <c r="AI33" s="6"/>
      <c r="AJ33" s="6"/>
    </row>
    <row r="34" spans="1:36" ht="30" customHeight="1" thickBot="1" x14ac:dyDescent="0.4">
      <c r="A34" s="33" t="s">
        <v>26</v>
      </c>
      <c r="B34" s="34" t="s">
        <v>27</v>
      </c>
      <c r="C34" s="31">
        <f t="shared" si="14"/>
        <v>0</v>
      </c>
      <c r="D34" s="31">
        <f t="shared" si="14"/>
        <v>0</v>
      </c>
      <c r="E34" s="31">
        <f t="shared" si="14"/>
        <v>0</v>
      </c>
      <c r="F34" s="31">
        <f t="shared" si="14"/>
        <v>0</v>
      </c>
      <c r="G34" s="31">
        <f t="shared" si="14"/>
        <v>0</v>
      </c>
      <c r="H34" s="31">
        <f t="shared" si="14"/>
        <v>0</v>
      </c>
      <c r="I34" s="31">
        <f t="shared" si="14"/>
        <v>0</v>
      </c>
      <c r="J34" s="31">
        <f t="shared" si="14"/>
        <v>0</v>
      </c>
      <c r="K34" s="31">
        <f t="shared" si="14"/>
        <v>0</v>
      </c>
      <c r="L34" s="31">
        <f t="shared" si="14"/>
        <v>0</v>
      </c>
      <c r="M34" s="31">
        <f t="shared" si="14"/>
        <v>0</v>
      </c>
      <c r="N34" s="31">
        <f t="shared" si="14"/>
        <v>0</v>
      </c>
      <c r="O34" s="35">
        <f t="shared" si="15"/>
        <v>0</v>
      </c>
      <c r="P34" s="35">
        <f>$O$34</f>
        <v>0</v>
      </c>
      <c r="Q34" s="35">
        <f t="shared" ref="Q34:X34" si="22">$O$34</f>
        <v>0</v>
      </c>
      <c r="R34" s="35">
        <f t="shared" si="22"/>
        <v>0</v>
      </c>
      <c r="S34" s="35">
        <f t="shared" si="22"/>
        <v>0</v>
      </c>
      <c r="T34" s="35">
        <f t="shared" si="22"/>
        <v>0</v>
      </c>
      <c r="U34" s="35">
        <f t="shared" si="22"/>
        <v>0</v>
      </c>
      <c r="V34" s="35">
        <f t="shared" si="22"/>
        <v>0</v>
      </c>
      <c r="W34" s="35">
        <f t="shared" si="22"/>
        <v>0</v>
      </c>
      <c r="X34" s="35">
        <f t="shared" si="22"/>
        <v>0</v>
      </c>
      <c r="Y34" s="6"/>
      <c r="Z34" s="6"/>
      <c r="AA34" s="6"/>
      <c r="AB34" s="6"/>
      <c r="AC34" s="6"/>
      <c r="AD34" s="6"/>
      <c r="AE34" s="6"/>
      <c r="AF34" s="6"/>
      <c r="AG34" s="6"/>
      <c r="AH34" s="6"/>
      <c r="AI34" s="6"/>
      <c r="AJ34" s="6"/>
    </row>
    <row r="35" spans="1:36" ht="30" customHeight="1" thickBot="1" x14ac:dyDescent="0.4">
      <c r="A35" s="47" t="s">
        <v>88</v>
      </c>
      <c r="B35" s="48" t="s">
        <v>27</v>
      </c>
      <c r="C35" s="49" t="e">
        <f>(C24-B24)/B24</f>
        <v>#DIV/0!</v>
      </c>
      <c r="D35" s="49" t="e">
        <f t="shared" ref="D35:X35" si="23">(D24-C24)/C24</f>
        <v>#DIV/0!</v>
      </c>
      <c r="E35" s="49" t="e">
        <f t="shared" si="23"/>
        <v>#DIV/0!</v>
      </c>
      <c r="F35" s="49" t="e">
        <f t="shared" si="23"/>
        <v>#DIV/0!</v>
      </c>
      <c r="G35" s="49" t="e">
        <f t="shared" si="23"/>
        <v>#DIV/0!</v>
      </c>
      <c r="H35" s="49" t="e">
        <f t="shared" si="23"/>
        <v>#DIV/0!</v>
      </c>
      <c r="I35" s="49" t="e">
        <f t="shared" si="23"/>
        <v>#DIV/0!</v>
      </c>
      <c r="J35" s="49" t="e">
        <f t="shared" si="23"/>
        <v>#DIV/0!</v>
      </c>
      <c r="K35" s="49" t="e">
        <f t="shared" si="23"/>
        <v>#DIV/0!</v>
      </c>
      <c r="L35" s="49" t="e">
        <f t="shared" si="23"/>
        <v>#DIV/0!</v>
      </c>
      <c r="M35" s="49" t="e">
        <f t="shared" si="23"/>
        <v>#DIV/0!</v>
      </c>
      <c r="N35" s="49" t="e">
        <f t="shared" si="23"/>
        <v>#DIV/0!</v>
      </c>
      <c r="O35" s="49" t="e">
        <f t="shared" si="23"/>
        <v>#DIV/0!</v>
      </c>
      <c r="P35" s="49" t="e">
        <f t="shared" si="23"/>
        <v>#DIV/0!</v>
      </c>
      <c r="Q35" s="49" t="e">
        <f t="shared" si="23"/>
        <v>#DIV/0!</v>
      </c>
      <c r="R35" s="49" t="e">
        <f t="shared" si="23"/>
        <v>#DIV/0!</v>
      </c>
      <c r="S35" s="49" t="e">
        <f t="shared" si="23"/>
        <v>#DIV/0!</v>
      </c>
      <c r="T35" s="49" t="e">
        <f t="shared" si="23"/>
        <v>#DIV/0!</v>
      </c>
      <c r="U35" s="49" t="e">
        <f t="shared" si="23"/>
        <v>#DIV/0!</v>
      </c>
      <c r="V35" s="49" t="e">
        <f t="shared" si="23"/>
        <v>#DIV/0!</v>
      </c>
      <c r="W35" s="49" t="e">
        <f t="shared" si="23"/>
        <v>#DIV/0!</v>
      </c>
      <c r="X35" s="49" t="e">
        <f t="shared" si="23"/>
        <v>#DIV/0!</v>
      </c>
      <c r="Y35" s="6"/>
    </row>
    <row r="36" spans="1:36" ht="14.5" customHeight="1" thickTop="1" x14ac:dyDescent="0.35">
      <c r="Y36" s="6"/>
    </row>
    <row r="37" spans="1:36" ht="43.5" customHeight="1" x14ac:dyDescent="0.35">
      <c r="B37" s="129" t="s">
        <v>69</v>
      </c>
      <c r="C37" s="129"/>
      <c r="D37" s="129"/>
      <c r="E37" s="129"/>
      <c r="F37" s="129"/>
      <c r="G37" s="129"/>
      <c r="H37" s="129"/>
      <c r="I37" s="129"/>
      <c r="J37" s="129"/>
      <c r="K37" s="129"/>
      <c r="L37" s="129"/>
      <c r="M37" s="129"/>
      <c r="N37" s="129"/>
      <c r="O37" s="129"/>
      <c r="P37" s="147" t="s">
        <v>67</v>
      </c>
      <c r="Q37" s="147"/>
      <c r="R37" s="147"/>
      <c r="S37" s="147"/>
      <c r="T37" s="147"/>
      <c r="U37" s="147"/>
      <c r="V37" s="147"/>
      <c r="W37" s="147"/>
      <c r="X37" s="147"/>
      <c r="Y37" s="46"/>
      <c r="Z37" s="46"/>
      <c r="AA37" s="46"/>
      <c r="AB37" s="46"/>
    </row>
    <row r="38" spans="1:36" ht="30" customHeight="1" thickBot="1" x14ac:dyDescent="0.4">
      <c r="Y38" s="6"/>
    </row>
    <row r="39" spans="1:36" ht="30" customHeight="1" thickBot="1" x14ac:dyDescent="0.4">
      <c r="B39" s="92" t="s">
        <v>57</v>
      </c>
      <c r="C39" s="93"/>
      <c r="D39" s="93"/>
      <c r="E39" s="93"/>
      <c r="F39" s="93"/>
      <c r="G39" s="94"/>
      <c r="H39" s="53">
        <f>N24</f>
        <v>0</v>
      </c>
      <c r="K39" s="122" t="str">
        <f>IF(MAX(C28:N34)=1, " The district has historical actual growth rates greater than 100% (highlighted in red). This growth has been capped at 100%.",(""))</f>
        <v/>
      </c>
      <c r="L39" s="122"/>
      <c r="M39" s="122"/>
      <c r="P39" s="123" t="s">
        <v>65</v>
      </c>
      <c r="Q39" s="124"/>
      <c r="R39" s="124"/>
      <c r="S39" s="124"/>
      <c r="T39" s="124"/>
      <c r="U39" s="124"/>
      <c r="V39" s="125"/>
      <c r="W39" s="54" t="e">
        <f>AVERAGE(O35:S35)</f>
        <v>#DIV/0!</v>
      </c>
      <c r="X39" s="61" t="e" cm="1">
        <f t="array" ref="X39">IF(W39&gt;1.5%, "YES",NO)</f>
        <v>#DIV/0!</v>
      </c>
      <c r="Y39" s="6"/>
    </row>
    <row r="40" spans="1:36" ht="30" customHeight="1" thickBot="1" x14ac:dyDescent="0.4">
      <c r="B40" s="126" t="s">
        <v>58</v>
      </c>
      <c r="C40" s="127"/>
      <c r="D40" s="127"/>
      <c r="E40" s="127"/>
      <c r="F40" s="127"/>
      <c r="G40" s="128"/>
      <c r="H40" s="54" t="e">
        <f>(N24-I24)/I24</f>
        <v>#DIV/0!</v>
      </c>
      <c r="K40" s="122"/>
      <c r="L40" s="122"/>
      <c r="M40" s="122"/>
      <c r="W40" s="60"/>
      <c r="X40" s="60"/>
      <c r="Y40" s="6"/>
    </row>
    <row r="41" spans="1:36" ht="30" customHeight="1" thickBot="1" x14ac:dyDescent="0.4">
      <c r="B41" s="92" t="s">
        <v>59</v>
      </c>
      <c r="C41" s="93"/>
      <c r="D41" s="93"/>
      <c r="E41" s="93"/>
      <c r="F41" s="93"/>
      <c r="G41" s="94"/>
      <c r="H41" s="55" t="e">
        <f>H39*(1+H40)</f>
        <v>#DIV/0!</v>
      </c>
      <c r="I41" s="3"/>
      <c r="J41" s="3"/>
      <c r="K41" s="122"/>
      <c r="L41" s="122"/>
      <c r="M41" s="122"/>
      <c r="P41" s="130" t="s">
        <v>66</v>
      </c>
      <c r="Q41" s="131"/>
      <c r="R41" s="131"/>
      <c r="S41" s="131"/>
      <c r="T41" s="131"/>
      <c r="U41" s="131"/>
      <c r="V41" s="132"/>
      <c r="W41" s="133" t="e">
        <f>IF(X39="yes",(X24)*0.12,0)</f>
        <v>#DIV/0!</v>
      </c>
      <c r="X41" s="134"/>
      <c r="Y41" s="6"/>
    </row>
    <row r="42" spans="1:36" ht="30" customHeight="1" thickBot="1" x14ac:dyDescent="0.4">
      <c r="B42" s="2"/>
      <c r="E42" s="3"/>
      <c r="G42" s="3"/>
      <c r="H42" s="56"/>
      <c r="I42" s="3"/>
      <c r="J42" s="3"/>
      <c r="K42" s="122"/>
      <c r="L42" s="122"/>
      <c r="M42" s="122"/>
      <c r="P42" s="130" t="s">
        <v>62</v>
      </c>
      <c r="Q42" s="131"/>
      <c r="R42" s="131"/>
      <c r="S42" s="131"/>
      <c r="T42" s="131"/>
      <c r="U42" s="131"/>
      <c r="V42" s="132"/>
      <c r="W42" s="135" t="e">
        <f>(X24-N24)/N24</f>
        <v>#DIV/0!</v>
      </c>
      <c r="X42" s="136"/>
      <c r="Y42" s="6"/>
    </row>
    <row r="43" spans="1:36" ht="30" customHeight="1" thickBot="1" x14ac:dyDescent="0.4">
      <c r="B43" s="137" t="s">
        <v>60</v>
      </c>
      <c r="C43" s="138"/>
      <c r="D43" s="138"/>
      <c r="E43" s="138"/>
      <c r="F43" s="138"/>
      <c r="G43" s="139"/>
      <c r="H43" s="57">
        <v>0.12</v>
      </c>
      <c r="Y43" s="6"/>
    </row>
    <row r="44" spans="1:36" ht="30" customHeight="1" thickBot="1" x14ac:dyDescent="0.4">
      <c r="B44" s="92" t="s">
        <v>61</v>
      </c>
      <c r="C44" s="93"/>
      <c r="D44" s="93"/>
      <c r="E44" s="93"/>
      <c r="F44" s="93"/>
      <c r="G44" s="94"/>
      <c r="H44" s="58" t="e">
        <f>H41*(H43)</f>
        <v>#DIV/0!</v>
      </c>
      <c r="Y44" s="6"/>
    </row>
    <row r="45" spans="1:36" ht="30" customHeight="1" thickBot="1" x14ac:dyDescent="0.6">
      <c r="B45" s="92" t="s">
        <v>62</v>
      </c>
      <c r="C45" s="93"/>
      <c r="D45" s="93"/>
      <c r="E45" s="93"/>
      <c r="F45" s="93"/>
      <c r="G45" s="94"/>
      <c r="H45" s="54" t="e">
        <f>(H41-N24)/N24</f>
        <v>#DIV/0!</v>
      </c>
      <c r="P45" s="129" t="s">
        <v>68</v>
      </c>
      <c r="Q45" s="129"/>
      <c r="R45" s="129"/>
      <c r="S45" s="129"/>
      <c r="T45" s="129"/>
      <c r="U45" s="129"/>
      <c r="V45" s="129"/>
      <c r="W45" s="129"/>
      <c r="X45" s="129"/>
      <c r="Y45" s="50"/>
      <c r="Z45" s="52"/>
      <c r="AA45" s="52"/>
      <c r="AB45" s="52"/>
      <c r="AC45" s="52"/>
    </row>
    <row r="46" spans="1:36" ht="30" customHeight="1" thickBot="1" x14ac:dyDescent="0.4">
      <c r="B46" s="2"/>
      <c r="H46" s="59"/>
      <c r="Y46" s="6"/>
    </row>
    <row r="47" spans="1:36" ht="30" customHeight="1" thickBot="1" x14ac:dyDescent="0.4">
      <c r="H47" s="60"/>
      <c r="P47" s="99" t="s">
        <v>70</v>
      </c>
      <c r="Q47" s="100"/>
      <c r="R47" s="100"/>
      <c r="S47" s="100"/>
      <c r="T47" s="111"/>
      <c r="U47" s="62" t="e">
        <f>IF(W41&gt;H44,"METHOD 2","METHOD 1")</f>
        <v>#DIV/0!</v>
      </c>
    </row>
    <row r="48" spans="1:36" ht="30" customHeight="1" thickBot="1" x14ac:dyDescent="0.4">
      <c r="H48" s="60"/>
      <c r="P48" s="99" t="s">
        <v>71</v>
      </c>
      <c r="Q48" s="100"/>
      <c r="R48" s="100"/>
      <c r="S48" s="100"/>
      <c r="T48" s="111"/>
      <c r="U48" s="63" t="e">
        <f>IF(W41&gt;H44,W41,H44)</f>
        <v>#DIV/0!</v>
      </c>
    </row>
    <row r="49" spans="2:21" ht="30" customHeight="1" thickBot="1" x14ac:dyDescent="0.4">
      <c r="B49" s="92" t="s">
        <v>63</v>
      </c>
      <c r="C49" s="93"/>
      <c r="D49" s="93"/>
      <c r="E49" s="93"/>
      <c r="F49" s="93"/>
      <c r="G49" s="94"/>
      <c r="H49" s="54" t="e">
        <f>AVERAGE(J35:N35)</f>
        <v>#DIV/0!</v>
      </c>
      <c r="I49" s="92" t="s">
        <v>92</v>
      </c>
      <c r="J49" s="93"/>
      <c r="K49" s="93"/>
      <c r="L49" s="94"/>
      <c r="M49" s="54" t="e">
        <f>H49</f>
        <v>#DIV/0!</v>
      </c>
      <c r="N49" s="61" t="e">
        <f>IF(H49&gt;1.5%, "YES", "NO")</f>
        <v>#DIV/0!</v>
      </c>
      <c r="P49" s="99" t="s">
        <v>72</v>
      </c>
      <c r="Q49" s="100"/>
      <c r="R49" s="100"/>
      <c r="S49" s="100"/>
      <c r="T49" s="100"/>
      <c r="U49" s="63" t="e">
        <f>IF(X24&gt;H41,X24,H41)</f>
        <v>#DIV/0!</v>
      </c>
    </row>
    <row r="50" spans="2:21" ht="30" customHeight="1" thickBot="1" x14ac:dyDescent="0.4">
      <c r="B50" s="92" t="s">
        <v>64</v>
      </c>
      <c r="C50" s="93"/>
      <c r="D50" s="93"/>
      <c r="E50" s="93"/>
      <c r="F50" s="93"/>
      <c r="G50" s="94"/>
      <c r="H50" s="54">
        <f>_xlfn.RRI(5,J24,N24)</f>
        <v>0</v>
      </c>
      <c r="I50" s="92" t="s">
        <v>93</v>
      </c>
      <c r="J50" s="93"/>
      <c r="K50" s="93"/>
      <c r="L50" s="94"/>
      <c r="M50" s="54">
        <f>H50</f>
        <v>0</v>
      </c>
      <c r="N50" s="61" t="str">
        <f>IF(H50&gt;1.5%, "YES", "NO")</f>
        <v>NO</v>
      </c>
      <c r="P50" s="99" t="s">
        <v>73</v>
      </c>
      <c r="Q50" s="100"/>
      <c r="R50" s="100"/>
      <c r="S50" s="100"/>
      <c r="T50" s="100"/>
      <c r="U50" s="64" t="e">
        <f>D5/U49</f>
        <v>#VALUE!</v>
      </c>
    </row>
    <row r="51" spans="2:21" ht="30" customHeight="1" x14ac:dyDescent="0.35"/>
    <row r="52" spans="2:21" ht="30" customHeight="1" x14ac:dyDescent="0.35"/>
    <row r="53" spans="2:21" ht="30" customHeight="1" x14ac:dyDescent="0.35"/>
    <row r="54" spans="2:21" ht="30" customHeight="1" x14ac:dyDescent="0.35"/>
    <row r="55" spans="2:21" ht="30" customHeight="1" x14ac:dyDescent="0.35"/>
    <row r="56" spans="2:21" ht="25" customHeight="1" x14ac:dyDescent="0.35"/>
    <row r="57" spans="2:21" ht="25" customHeight="1" x14ac:dyDescent="0.35"/>
    <row r="58" spans="2:21" ht="25" customHeight="1" x14ac:dyDescent="0.35"/>
    <row r="59" spans="2:21" ht="25" customHeight="1" x14ac:dyDescent="0.35"/>
    <row r="60" spans="2:21" ht="25" customHeight="1" x14ac:dyDescent="0.35"/>
    <row r="61" spans="2:21" ht="20" customHeight="1" x14ac:dyDescent="0.35"/>
    <row r="62" spans="2:21" ht="20" customHeight="1" x14ac:dyDescent="0.35"/>
  </sheetData>
  <sheetProtection algorithmName="SHA-512" hashValue="Fanxgf6rY1metd3+/P/v9QR2UjmcvTsm3Wwim1705UWSzisshmc7A6bE8npm+2QFcG6DGsydPwZ04nZqZN6neQ==" saltValue="00bBMsmbRFMjBvzovvOghQ==" spinCount="100000" sheet="1" objects="1" scenarios="1"/>
  <mergeCells count="52">
    <mergeCell ref="A13:A16"/>
    <mergeCell ref="I13:I15"/>
    <mergeCell ref="D6:E6"/>
    <mergeCell ref="F6:G6"/>
    <mergeCell ref="F3:G3"/>
    <mergeCell ref="F5:G5"/>
    <mergeCell ref="B11:E11"/>
    <mergeCell ref="B6:C6"/>
    <mergeCell ref="D3:E3"/>
    <mergeCell ref="B3:C3"/>
    <mergeCell ref="A26:A27"/>
    <mergeCell ref="B26:N26"/>
    <mergeCell ref="O26:X26"/>
    <mergeCell ref="B37:O37"/>
    <mergeCell ref="P37:X37"/>
    <mergeCell ref="B45:G45"/>
    <mergeCell ref="P45:X45"/>
    <mergeCell ref="P47:T47"/>
    <mergeCell ref="P41:V41"/>
    <mergeCell ref="W41:X41"/>
    <mergeCell ref="P42:V42"/>
    <mergeCell ref="W42:X42"/>
    <mergeCell ref="B43:G43"/>
    <mergeCell ref="B44:G44"/>
    <mergeCell ref="B39:G39"/>
    <mergeCell ref="K39:M42"/>
    <mergeCell ref="P39:V39"/>
    <mergeCell ref="B40:G40"/>
    <mergeCell ref="B41:G41"/>
    <mergeCell ref="B50:G50"/>
    <mergeCell ref="I50:L50"/>
    <mergeCell ref="G8:G9"/>
    <mergeCell ref="P5:Q5"/>
    <mergeCell ref="P6:Q6"/>
    <mergeCell ref="P50:T50"/>
    <mergeCell ref="B8:F9"/>
    <mergeCell ref="D5:E5"/>
    <mergeCell ref="B5:C5"/>
    <mergeCell ref="P48:T48"/>
    <mergeCell ref="B49:G49"/>
    <mergeCell ref="I49:L49"/>
    <mergeCell ref="P49:T49"/>
    <mergeCell ref="J1:M7"/>
    <mergeCell ref="T5:U5"/>
    <mergeCell ref="P3:Q3"/>
    <mergeCell ref="R3:S3"/>
    <mergeCell ref="T3:U3"/>
    <mergeCell ref="R6:S6"/>
    <mergeCell ref="R4:S4"/>
    <mergeCell ref="P4:Q4"/>
    <mergeCell ref="T6:U6"/>
    <mergeCell ref="R5:S5"/>
  </mergeCells>
  <conditionalFormatting sqref="C28:C35">
    <cfRule type="expression" dxfId="8" priority="18">
      <formula>$G$8 &lt; 12</formula>
    </cfRule>
  </conditionalFormatting>
  <conditionalFormatting sqref="C28:N34 C35:X35">
    <cfRule type="cellIs" dxfId="7" priority="8" operator="greaterThanOrEqual">
      <formula>1</formula>
    </cfRule>
  </conditionalFormatting>
  <conditionalFormatting sqref="D28:D35">
    <cfRule type="expression" dxfId="6" priority="19">
      <formula>$G$8 &lt; 11</formula>
    </cfRule>
  </conditionalFormatting>
  <conditionalFormatting sqref="K39:M42">
    <cfRule type="notContainsBlanks" dxfId="5" priority="9">
      <formula>LEN(TRIM(K39))&gt;0</formula>
    </cfRule>
  </conditionalFormatting>
  <conditionalFormatting sqref="N49:N50">
    <cfRule type="expression" dxfId="4" priority="6">
      <formula>M49&gt;0.015</formula>
    </cfRule>
    <cfRule type="expression" dxfId="3" priority="7">
      <formula>M49&lt;0.015</formula>
    </cfRule>
  </conditionalFormatting>
  <conditionalFormatting sqref="U50">
    <cfRule type="cellIs" dxfId="2" priority="1" operator="greaterThan">
      <formula>0.12</formula>
    </cfRule>
  </conditionalFormatting>
  <conditionalFormatting sqref="X39">
    <cfRule type="expression" dxfId="1" priority="4">
      <formula>W39 &gt; 0.015</formula>
    </cfRule>
    <cfRule type="expression" dxfId="0" priority="5">
      <formula>W39 &lt;0.015</formula>
    </cfRule>
  </conditionalFormatting>
  <printOptions horizontalCentered="1" verticalCentered="1"/>
  <pageMargins left="0.25" right="0.25" top="0.25" bottom="0.25" header="0" footer="0.3"/>
  <pageSetup scale="45" fitToWidth="2" orientation="landscape" r:id="rId1"/>
  <headerFooter>
    <oddFooter>&amp;LOhio Department of Education and Workforce Revised 5/22/2024</oddFooter>
  </headerFooter>
  <colBreaks count="1" manualBreakCount="1">
    <brk id="14" max="48"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1FF9E8D-303D-42B8-8811-2BDE29DB05A7}">
          <x14:formula1>
            <xm:f>DATA!$A$1:$A$3</xm:f>
          </x14:formula1>
          <xm:sqref>G8:G9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4478A-6AD6-432E-84E9-4B46E21E8B7E}">
  <dimension ref="A1:A3"/>
  <sheetViews>
    <sheetView workbookViewId="0"/>
  </sheetViews>
  <sheetFormatPr defaultRowHeight="14.5" x14ac:dyDescent="0.35"/>
  <sheetData>
    <row r="1" spans="1:1" x14ac:dyDescent="0.35">
      <c r="A1">
        <v>12</v>
      </c>
    </row>
    <row r="2" spans="1:1" x14ac:dyDescent="0.35">
      <c r="A2">
        <v>11</v>
      </c>
    </row>
    <row r="3" spans="1:1" x14ac:dyDescent="0.35">
      <c r="A3">
        <v>10</v>
      </c>
    </row>
  </sheetData>
  <sheetProtection algorithmName="SHA-512" hashValue="hibqk88Rt3vXHgqNyvjCUjIDpGVfbPbDuq4wjN/Ja6ZINMIXyrNaiM8ld59gh3T+VR6KbCbPi5Scs2Hmvinh9A==" saltValue="RVq5RbqyXMwjlm7GT0dWGg==" spinCount="100000" sheet="1" objects="1" scenarios="1"/>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11ABEB409E074AB34DCA95E5C38C7F" ma:contentTypeVersion="91" ma:contentTypeDescription="Create a new document." ma:contentTypeScope="" ma:versionID="61795dc9b554a4815f8c28dac68d8534">
  <xsd:schema xmlns:xsd="http://www.w3.org/2001/XMLSchema" xmlns:xs="http://www.w3.org/2001/XMLSchema" xmlns:p="http://schemas.microsoft.com/office/2006/metadata/properties" xmlns:ns2="0d1c2134-6485-4ff6-a10e-d5cb6fa9294e" targetNamespace="http://schemas.microsoft.com/office/2006/metadata/properties" ma:root="true" ma:fieldsID="49f414294ada7239d4033329836a7806" ns2:_="">
    <xsd:import namespace="0d1c2134-6485-4ff6-a10e-d5cb6fa9294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1c2134-6485-4ff6-a10e-d5cb6fa9294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0d1c2134-6485-4ff6-a10e-d5cb6fa9294e">H77EFJNRH55V-387-21462</_dlc_DocId>
    <_dlc_DocIdUrl xmlns="0d1c2134-6485-4ff6-a10e-d5cb6fa9294e">
      <Url>http://sharepoint/CSOF/fiscalconsults/_layouts/15/DocIdRedir.aspx?ID=H77EFJNRH55V-387-21462</Url>
      <Description>H77EFJNRH55V-387-21462</Description>
    </_dlc_DocIdUrl>
  </documentManagement>
</p:properties>
</file>

<file path=customXml/itemProps1.xml><?xml version="1.0" encoding="utf-8"?>
<ds:datastoreItem xmlns:ds="http://schemas.openxmlformats.org/officeDocument/2006/customXml" ds:itemID="{D7773AB4-29A2-430C-A1AD-5E5E56B246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1c2134-6485-4ff6-a10e-d5cb6fa929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800FC8-DA2B-446E-92F4-2BE66B1A3AD2}">
  <ds:schemaRefs>
    <ds:schemaRef ds:uri="http://schemas.microsoft.com/sharepoint/events"/>
  </ds:schemaRefs>
</ds:datastoreItem>
</file>

<file path=customXml/itemProps3.xml><?xml version="1.0" encoding="utf-8"?>
<ds:datastoreItem xmlns:ds="http://schemas.openxmlformats.org/officeDocument/2006/customXml" ds:itemID="{E09A2F91-F75F-497A-A555-6766AE2265B0}">
  <ds:schemaRefs>
    <ds:schemaRef ds:uri="http://schemas.microsoft.com/sharepoint/v3/contenttype/forms"/>
  </ds:schemaRefs>
</ds:datastoreItem>
</file>

<file path=customXml/itemProps4.xml><?xml version="1.0" encoding="utf-8"?>
<ds:datastoreItem xmlns:ds="http://schemas.openxmlformats.org/officeDocument/2006/customXml" ds:itemID="{23E0633C-16BB-4E9F-894C-B4F136F402C1}">
  <ds:schemaRefs>
    <ds:schemaRef ds:uri="http://purl.org/dc/dcmitype/"/>
    <ds:schemaRef ds:uri="0d1c2134-6485-4ff6-a10e-d5cb6fa9294e"/>
    <ds:schemaRef ds:uri="http://purl.org/dc/elements/1.1/"/>
    <ds:schemaRef ds:uri="http://purl.org/dc/terms/"/>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Projections</vt:lpstr>
      <vt:lpstr>DATA</vt:lpstr>
      <vt:lpstr>Instructions!Print_Area</vt:lpstr>
      <vt:lpstr>Projections!Print_Area</vt:lpstr>
      <vt:lpstr>Projections!Print_Titles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Albright, Chris</cp:lastModifiedBy>
  <cp:lastPrinted>2024-05-29T20:41:29Z</cp:lastPrinted>
  <dcterms:created xsi:type="dcterms:W3CDTF">2016-06-20T17:35:52Z</dcterms:created>
  <dcterms:modified xsi:type="dcterms:W3CDTF">2024-05-29T20:43:22Z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0x010100A411ABEB409E074AB34DCA95E5C38C7F</vt:lpwstr>
  </property>
  <property fmtid="{D5CDD505-2E9C-101B-9397-08002B2CF9AE}" pid="3" name="_dlc_DocIdItemGuid">
    <vt:lpwstr>b96d07a0-d54a-40e2-b143-4e81ac647af6</vt:lpwstr>
  </property>
  <property fmtid="{D5CDD505-2E9C-101B-9397-08002B2CF9AE}" pid="4" name="_NewReviewCycle">
    <vt:lpwstr/>
  </property>
</Properties>
</file>