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showInkAnnotation="0" defaultThemeVersion="124226"/>
  <mc:AlternateContent xmlns:mc="http://schemas.openxmlformats.org/markup-compatibility/2006">
    <mc:Choice Requires="x15">
      <x15ac:absPath xmlns:x15ac="http://schemas.microsoft.com/office/spreadsheetml/2010/11/ac" url="https://ohiodas.sharepoint.com/sites/EDUGrantsManagement/Shared Documents/Indirect Costs/2 - FY10-FY25 WORKBOOKS_INSTRUCTIONS/FY26/"/>
    </mc:Choice>
  </mc:AlternateContent>
  <xr:revisionPtr revIDLastSave="60" documentId="11_4C88614A0B986A66E8CD532C62E15F09A4CF3774" xr6:coauthVersionLast="47" xr6:coauthVersionMax="47" xr10:uidLastSave="{BC746034-91DB-4F4A-A3C6-620BAA2E2C52}"/>
  <bookViews>
    <workbookView xWindow="28680" yWindow="-120" windowWidth="29040" windowHeight="15720" tabRatio="903" xr2:uid="{00000000-000D-0000-FFFF-FFFF00000000}"/>
  </bookViews>
  <sheets>
    <sheet name="Sch of Exp Restr" sheetId="1" r:id="rId1"/>
    <sheet name="Sch of Exp Unrestr" sheetId="5" r:id="rId2"/>
    <sheet name="Restr Rate w CF" sheetId="3" r:id="rId3"/>
    <sheet name="Unrestr Rate w CF" sheetId="7" r:id="rId4"/>
    <sheet name="Indirect Costs w Adj" sheetId="4" r:id="rId5"/>
    <sheet name="Sch A Sub-agreement" sheetId="9" r:id="rId6"/>
    <sheet name="Sch B Exclude" sheetId="8" r:id="rId7"/>
    <sheet name="Sch C Square Footage" sheetId="11" r:id="rId8"/>
    <sheet name="Sch D Paid Leave" sheetId="13" r:id="rId9"/>
    <sheet name="Certification" sheetId="12" r:id="rId10"/>
  </sheets>
  <definedNames>
    <definedName name="_xlnm._FilterDatabase" localSheetId="5" hidden="1">'Sch A Sub-agreement'!$A$10:$A$201</definedName>
    <definedName name="_xlnm.Print_Area" localSheetId="2">'Restr Rate w CF'!$A$1:$J$40</definedName>
    <definedName name="_xlnm.Print_Area" localSheetId="6">'Sch B Exclude'!$A$1:$P$52</definedName>
    <definedName name="_xlnm.Print_Titles" localSheetId="8">'Sch D Paid Leave'!$1:$7</definedName>
  </definedNames>
  <calcPr calcId="191028"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9" l="1"/>
  <c r="I16" i="9"/>
  <c r="I17" i="9"/>
  <c r="I18" i="9"/>
  <c r="I19" i="9"/>
  <c r="I20" i="9"/>
  <c r="I21" i="9"/>
  <c r="I22" i="9"/>
  <c r="I23" i="9"/>
  <c r="I24" i="9"/>
  <c r="I25" i="9"/>
  <c r="I26" i="9"/>
  <c r="I27" i="9"/>
  <c r="I28" i="9"/>
  <c r="I29" i="9"/>
  <c r="I30" i="9"/>
  <c r="I31" i="9"/>
  <c r="I32" i="9"/>
  <c r="I33" i="9"/>
  <c r="I34" i="9"/>
  <c r="I35" i="9"/>
  <c r="I36" i="9"/>
  <c r="I37" i="9"/>
  <c r="I38" i="9"/>
  <c r="I39" i="9"/>
  <c r="I40" i="9"/>
  <c r="I41" i="9"/>
  <c r="I42" i="9"/>
  <c r="I43" i="9"/>
  <c r="I44" i="9"/>
  <c r="I45" i="9"/>
  <c r="I46" i="9"/>
  <c r="I47" i="9"/>
  <c r="I48" i="9"/>
  <c r="I49" i="9"/>
  <c r="I50" i="9"/>
  <c r="I51" i="9"/>
  <c r="I52" i="9"/>
  <c r="I53" i="9"/>
  <c r="I54" i="9"/>
  <c r="I55" i="9"/>
  <c r="I56" i="9"/>
  <c r="I57" i="9"/>
  <c r="I58" i="9"/>
  <c r="I59" i="9"/>
  <c r="I60" i="9"/>
  <c r="I61" i="9"/>
  <c r="I62" i="9"/>
  <c r="I63" i="9"/>
  <c r="I64" i="9"/>
  <c r="I65" i="9"/>
  <c r="I66" i="9"/>
  <c r="I67" i="9"/>
  <c r="I68" i="9"/>
  <c r="I69" i="9"/>
  <c r="I70" i="9"/>
  <c r="I71" i="9"/>
  <c r="I72" i="9"/>
  <c r="I73" i="9"/>
  <c r="I74" i="9"/>
  <c r="I75" i="9"/>
  <c r="I76" i="9"/>
  <c r="I77" i="9"/>
  <c r="I78" i="9"/>
  <c r="I79" i="9"/>
  <c r="I80" i="9"/>
  <c r="I81" i="9"/>
  <c r="I82" i="9"/>
  <c r="I83" i="9"/>
  <c r="I84" i="9"/>
  <c r="I85" i="9"/>
  <c r="I86" i="9"/>
  <c r="I87" i="9"/>
  <c r="I88" i="9"/>
  <c r="I89" i="9"/>
  <c r="I90" i="9"/>
  <c r="I91" i="9"/>
  <c r="I92" i="9"/>
  <c r="I93" i="9"/>
  <c r="I94" i="9"/>
  <c r="I95" i="9"/>
  <c r="I96" i="9"/>
  <c r="I97" i="9"/>
  <c r="I98" i="9"/>
  <c r="I99" i="9"/>
  <c r="I100" i="9"/>
  <c r="I101" i="9"/>
  <c r="I102" i="9"/>
  <c r="I103" i="9"/>
  <c r="I104" i="9"/>
  <c r="I105" i="9"/>
  <c r="I106" i="9"/>
  <c r="I107" i="9"/>
  <c r="I108" i="9"/>
  <c r="I109" i="9"/>
  <c r="I110" i="9"/>
  <c r="I111" i="9"/>
  <c r="I112" i="9"/>
  <c r="I113" i="9"/>
  <c r="I114" i="9"/>
  <c r="I115" i="9"/>
  <c r="I116" i="9"/>
  <c r="I117" i="9"/>
  <c r="I118" i="9"/>
  <c r="I119" i="9"/>
  <c r="I120" i="9"/>
  <c r="I121" i="9"/>
  <c r="I122" i="9"/>
  <c r="I123" i="9"/>
  <c r="I124" i="9"/>
  <c r="I125" i="9"/>
  <c r="I126" i="9"/>
  <c r="I127" i="9"/>
  <c r="I128" i="9"/>
  <c r="I129" i="9"/>
  <c r="I130" i="9"/>
  <c r="I131" i="9"/>
  <c r="I132" i="9"/>
  <c r="I133" i="9"/>
  <c r="I134" i="9"/>
  <c r="I135" i="9"/>
  <c r="I136" i="9"/>
  <c r="I137" i="9"/>
  <c r="I138" i="9"/>
  <c r="I139" i="9"/>
  <c r="I140" i="9"/>
  <c r="I141" i="9"/>
  <c r="I142" i="9"/>
  <c r="I143" i="9"/>
  <c r="I144" i="9"/>
  <c r="I145" i="9"/>
  <c r="I146" i="9"/>
  <c r="I147" i="9"/>
  <c r="I148" i="9"/>
  <c r="I149" i="9"/>
  <c r="I150" i="9"/>
  <c r="I151" i="9"/>
  <c r="I152" i="9"/>
  <c r="I153" i="9"/>
  <c r="I154" i="9"/>
  <c r="I155" i="9"/>
  <c r="I156" i="9"/>
  <c r="I157" i="9"/>
  <c r="I158" i="9"/>
  <c r="I159" i="9"/>
  <c r="I160" i="9"/>
  <c r="I161" i="9"/>
  <c r="I162" i="9"/>
  <c r="I163" i="9"/>
  <c r="I164" i="9"/>
  <c r="I165" i="9"/>
  <c r="I166" i="9"/>
  <c r="I167" i="9"/>
  <c r="I168" i="9"/>
  <c r="I169" i="9"/>
  <c r="I170" i="9"/>
  <c r="I171" i="9"/>
  <c r="I172" i="9"/>
  <c r="I173" i="9"/>
  <c r="I174" i="9"/>
  <c r="I175" i="9"/>
  <c r="I176" i="9"/>
  <c r="I177" i="9"/>
  <c r="I178" i="9"/>
  <c r="I179" i="9"/>
  <c r="I180" i="9"/>
  <c r="I181" i="9"/>
  <c r="I182" i="9"/>
  <c r="I183" i="9"/>
  <c r="I184" i="9"/>
  <c r="I185" i="9"/>
  <c r="I186" i="9"/>
  <c r="I187" i="9"/>
  <c r="I188" i="9"/>
  <c r="I189" i="9"/>
  <c r="I190" i="9"/>
  <c r="I191" i="9"/>
  <c r="I192" i="9"/>
  <c r="I193" i="9"/>
  <c r="I194" i="9"/>
  <c r="I195" i="9"/>
  <c r="I196" i="9"/>
  <c r="I197" i="9"/>
  <c r="I198" i="9"/>
  <c r="I199" i="9"/>
  <c r="I200" i="9"/>
  <c r="H12" i="9"/>
  <c r="I12" i="9" s="1"/>
  <c r="H13" i="9"/>
  <c r="I13" i="9" s="1"/>
  <c r="H14" i="9"/>
  <c r="I14" i="9" s="1"/>
  <c r="H15" i="9"/>
  <c r="H16" i="9"/>
  <c r="H17"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62" i="9"/>
  <c r="H63" i="9"/>
  <c r="H64" i="9"/>
  <c r="H65" i="9"/>
  <c r="H66" i="9"/>
  <c r="H67" i="9"/>
  <c r="H68" i="9"/>
  <c r="H69" i="9"/>
  <c r="H70" i="9"/>
  <c r="H71" i="9"/>
  <c r="H72" i="9"/>
  <c r="H73" i="9"/>
  <c r="H74" i="9"/>
  <c r="H75" i="9"/>
  <c r="H76" i="9"/>
  <c r="H77" i="9"/>
  <c r="H78" i="9"/>
  <c r="H79" i="9"/>
  <c r="H80" i="9"/>
  <c r="H81" i="9"/>
  <c r="H82" i="9"/>
  <c r="H83" i="9"/>
  <c r="H84" i="9"/>
  <c r="H85" i="9"/>
  <c r="H86" i="9"/>
  <c r="H87" i="9"/>
  <c r="H88" i="9"/>
  <c r="H89" i="9"/>
  <c r="H90" i="9"/>
  <c r="H91" i="9"/>
  <c r="H92" i="9"/>
  <c r="H93" i="9"/>
  <c r="H94" i="9"/>
  <c r="H95" i="9"/>
  <c r="H96" i="9"/>
  <c r="H97" i="9"/>
  <c r="H98" i="9"/>
  <c r="H99" i="9"/>
  <c r="H100" i="9"/>
  <c r="H101" i="9"/>
  <c r="H102" i="9"/>
  <c r="H103" i="9"/>
  <c r="H104" i="9"/>
  <c r="H105" i="9"/>
  <c r="H106" i="9"/>
  <c r="H107" i="9"/>
  <c r="H108" i="9"/>
  <c r="H109" i="9"/>
  <c r="H110" i="9"/>
  <c r="H111" i="9"/>
  <c r="H112" i="9"/>
  <c r="H113" i="9"/>
  <c r="H114" i="9"/>
  <c r="H115" i="9"/>
  <c r="H116" i="9"/>
  <c r="H117" i="9"/>
  <c r="H118" i="9"/>
  <c r="H119" i="9"/>
  <c r="H120" i="9"/>
  <c r="H121" i="9"/>
  <c r="H122" i="9"/>
  <c r="H123" i="9"/>
  <c r="H124" i="9"/>
  <c r="H125" i="9"/>
  <c r="H126" i="9"/>
  <c r="H127" i="9"/>
  <c r="H128" i="9"/>
  <c r="H129" i="9"/>
  <c r="H130" i="9"/>
  <c r="H131" i="9"/>
  <c r="H132" i="9"/>
  <c r="H133" i="9"/>
  <c r="H134" i="9"/>
  <c r="H135" i="9"/>
  <c r="H136" i="9"/>
  <c r="H137" i="9"/>
  <c r="H138" i="9"/>
  <c r="H139" i="9"/>
  <c r="H140" i="9"/>
  <c r="H141" i="9"/>
  <c r="H142" i="9"/>
  <c r="H143" i="9"/>
  <c r="H144" i="9"/>
  <c r="H145" i="9"/>
  <c r="H146" i="9"/>
  <c r="H147" i="9"/>
  <c r="H148" i="9"/>
  <c r="H149" i="9"/>
  <c r="H150" i="9"/>
  <c r="H151" i="9"/>
  <c r="H152" i="9"/>
  <c r="H153" i="9"/>
  <c r="H154" i="9"/>
  <c r="H155" i="9"/>
  <c r="H156" i="9"/>
  <c r="H157" i="9"/>
  <c r="H158" i="9"/>
  <c r="H159" i="9"/>
  <c r="H160" i="9"/>
  <c r="H161" i="9"/>
  <c r="H162" i="9"/>
  <c r="H163" i="9"/>
  <c r="H164" i="9"/>
  <c r="H165" i="9"/>
  <c r="H166" i="9"/>
  <c r="H167" i="9"/>
  <c r="H168" i="9"/>
  <c r="H169" i="9"/>
  <c r="H170" i="9"/>
  <c r="H171" i="9"/>
  <c r="H172" i="9"/>
  <c r="H173" i="9"/>
  <c r="H174" i="9"/>
  <c r="H175" i="9"/>
  <c r="H176" i="9"/>
  <c r="H177" i="9"/>
  <c r="H178" i="9"/>
  <c r="H179" i="9"/>
  <c r="H180" i="9"/>
  <c r="H181" i="9"/>
  <c r="H182" i="9"/>
  <c r="H183" i="9"/>
  <c r="H184" i="9"/>
  <c r="H185" i="9"/>
  <c r="H186" i="9"/>
  <c r="H187" i="9"/>
  <c r="H188" i="9"/>
  <c r="H189" i="9"/>
  <c r="H190" i="9"/>
  <c r="H191" i="9"/>
  <c r="H192" i="9"/>
  <c r="H193" i="9"/>
  <c r="H194" i="9"/>
  <c r="H195" i="9"/>
  <c r="H196" i="9"/>
  <c r="H197" i="9"/>
  <c r="H198" i="9"/>
  <c r="H199" i="9"/>
  <c r="H200" i="9"/>
  <c r="H11" i="9"/>
  <c r="I51" i="8"/>
  <c r="D20" i="3"/>
  <c r="C16" i="4"/>
  <c r="E51" i="8" l="1"/>
  <c r="D51" i="8"/>
  <c r="C51" i="8"/>
  <c r="D20" i="7" l="1"/>
  <c r="C1" i="13" l="1"/>
  <c r="B1" i="13"/>
  <c r="E1" i="9"/>
  <c r="F1" i="9"/>
  <c r="B1" i="4"/>
  <c r="F1" i="5"/>
  <c r="A1" i="5"/>
  <c r="D1" i="5"/>
  <c r="I1" i="11"/>
  <c r="G9" i="9" l="1"/>
  <c r="C28" i="7" l="1"/>
  <c r="D30" i="7" s="1"/>
  <c r="C28" i="3"/>
  <c r="D30" i="3" s="1"/>
  <c r="B13" i="13" l="1"/>
  <c r="S21" i="8"/>
  <c r="R21" i="8"/>
  <c r="Q21" i="8"/>
  <c r="P21" i="8"/>
  <c r="T19" i="8"/>
  <c r="M22" i="8" s="1"/>
  <c r="T18" i="8"/>
  <c r="M20" i="8" s="1"/>
  <c r="T17" i="8"/>
  <c r="M19" i="8" s="1"/>
  <c r="T16" i="8"/>
  <c r="M18" i="8" s="1"/>
  <c r="T15" i="8"/>
  <c r="T14" i="8"/>
  <c r="T13" i="8"/>
  <c r="T12" i="8"/>
  <c r="T11" i="8"/>
  <c r="T10" i="8"/>
  <c r="A1" i="4"/>
  <c r="C1" i="4"/>
  <c r="D1" i="4"/>
  <c r="D16" i="4"/>
  <c r="D17" i="4"/>
  <c r="S17" i="4"/>
  <c r="D18" i="4"/>
  <c r="S18" i="4"/>
  <c r="D19" i="4"/>
  <c r="S19" i="4"/>
  <c r="D20" i="4"/>
  <c r="S20" i="4"/>
  <c r="D21" i="4"/>
  <c r="S21" i="4"/>
  <c r="D23" i="4"/>
  <c r="D25" i="4"/>
  <c r="S25" i="4"/>
  <c r="S26" i="4"/>
  <c r="S27" i="4"/>
  <c r="S28" i="4"/>
  <c r="D29" i="4"/>
  <c r="S29" i="4"/>
  <c r="D30" i="4"/>
  <c r="D31" i="4"/>
  <c r="D32" i="4"/>
  <c r="D33" i="4"/>
  <c r="S33" i="4"/>
  <c r="S34" i="4"/>
  <c r="S35" i="4"/>
  <c r="S36" i="4"/>
  <c r="S37" i="4"/>
  <c r="S45" i="4"/>
  <c r="S46" i="4"/>
  <c r="S47" i="4"/>
  <c r="S48" i="4"/>
  <c r="S49" i="4"/>
  <c r="M17" i="8" l="1"/>
  <c r="T21" i="8"/>
  <c r="G52" i="8" s="1"/>
  <c r="I11" i="9" l="1"/>
  <c r="F51" i="8"/>
  <c r="B35" i="4" l="1"/>
  <c r="B36" i="4" s="1"/>
  <c r="C13" i="13" l="1"/>
  <c r="D35" i="4" s="1"/>
  <c r="E24" i="5"/>
  <c r="E22" i="5"/>
  <c r="E21" i="5"/>
  <c r="E20" i="5"/>
  <c r="E19" i="5"/>
  <c r="M26" i="8" l="1"/>
  <c r="D28" i="1" s="1"/>
  <c r="D28" i="5" s="1"/>
  <c r="E24" i="1" l="1"/>
  <c r="J30" i="7" l="1"/>
  <c r="J38" i="7" s="1"/>
  <c r="F28" i="1"/>
  <c r="C54" i="1" l="1"/>
  <c r="D1" i="13" l="1"/>
  <c r="E1" i="8"/>
  <c r="D1" i="9"/>
  <c r="A1" i="9"/>
  <c r="J1" i="7"/>
  <c r="D1" i="7"/>
  <c r="C1" i="7"/>
  <c r="A1" i="7"/>
  <c r="J1" i="3"/>
  <c r="D1" i="3"/>
  <c r="C1" i="3"/>
  <c r="A1" i="3"/>
  <c r="E1" i="5"/>
  <c r="A1" i="13" l="1"/>
  <c r="D1" i="11"/>
  <c r="C1" i="11"/>
  <c r="A1" i="11"/>
  <c r="D1" i="8"/>
  <c r="C1" i="8"/>
  <c r="A1" i="8"/>
  <c r="C28" i="5" l="1"/>
  <c r="F28" i="5" s="1"/>
  <c r="J51" i="8" l="1"/>
  <c r="K51" i="8"/>
  <c r="L51" i="8"/>
  <c r="M10" i="8"/>
  <c r="M11" i="8"/>
  <c r="M12" i="8"/>
  <c r="M13" i="8"/>
  <c r="M14" i="8"/>
  <c r="M15" i="8"/>
  <c r="M16" i="8"/>
  <c r="M21" i="8"/>
  <c r="M23" i="8"/>
  <c r="M24" i="8"/>
  <c r="M25" i="8"/>
  <c r="M27" i="8"/>
  <c r="D29" i="1" s="1"/>
  <c r="M28" i="8"/>
  <c r="M29" i="8"/>
  <c r="M30" i="8"/>
  <c r="M31" i="8"/>
  <c r="M33" i="8"/>
  <c r="D36" i="1" s="1"/>
  <c r="M34" i="8"/>
  <c r="D37" i="1" s="1"/>
  <c r="M35" i="8"/>
  <c r="D38" i="1" s="1"/>
  <c r="M36" i="8"/>
  <c r="D39" i="1" s="1"/>
  <c r="M37" i="8"/>
  <c r="D40" i="1" s="1"/>
  <c r="M38" i="8"/>
  <c r="D41" i="1" s="1"/>
  <c r="M39" i="8"/>
  <c r="D42" i="1" s="1"/>
  <c r="M41" i="8"/>
  <c r="D44" i="1" s="1"/>
  <c r="M43" i="8"/>
  <c r="M44" i="8"/>
  <c r="M45" i="8"/>
  <c r="M46" i="8"/>
  <c r="M47" i="8"/>
  <c r="M48" i="8"/>
  <c r="M49" i="8"/>
  <c r="M50" i="8"/>
  <c r="M9" i="8"/>
  <c r="E20" i="1"/>
  <c r="E21" i="1"/>
  <c r="E19" i="1"/>
  <c r="M51" i="8" l="1"/>
  <c r="F29" i="1"/>
  <c r="D29" i="5"/>
  <c r="F17" i="7"/>
  <c r="D13" i="1" l="1"/>
  <c r="F13" i="1" s="1"/>
  <c r="D25" i="1"/>
  <c r="F25" i="1" s="1"/>
  <c r="F36" i="1"/>
  <c r="D46" i="1"/>
  <c r="F46" i="1" s="1"/>
  <c r="D51" i="1"/>
  <c r="F51" i="1" s="1"/>
  <c r="D12" i="1"/>
  <c r="F12" i="1" s="1"/>
  <c r="D14" i="1"/>
  <c r="F14" i="1" s="1"/>
  <c r="D15" i="1"/>
  <c r="F15" i="1" s="1"/>
  <c r="D16" i="1"/>
  <c r="F16" i="1" s="1"/>
  <c r="D17" i="1"/>
  <c r="F17" i="1" s="1"/>
  <c r="D18" i="1"/>
  <c r="F18" i="1" s="1"/>
  <c r="D19" i="1"/>
  <c r="F19" i="1" s="1"/>
  <c r="D20" i="1"/>
  <c r="D21" i="1"/>
  <c r="D22" i="1"/>
  <c r="D23" i="1"/>
  <c r="F23" i="1" s="1"/>
  <c r="D24" i="1"/>
  <c r="D26" i="1"/>
  <c r="F26" i="1" s="1"/>
  <c r="D27" i="1"/>
  <c r="F27" i="1" s="1"/>
  <c r="D30" i="1"/>
  <c r="F30" i="1" s="1"/>
  <c r="D31" i="1"/>
  <c r="F31" i="1" s="1"/>
  <c r="D32" i="1"/>
  <c r="F32" i="1" s="1"/>
  <c r="D33" i="1"/>
  <c r="F33" i="1" s="1"/>
  <c r="F37" i="1"/>
  <c r="F38" i="1"/>
  <c r="F39" i="1"/>
  <c r="F40" i="1"/>
  <c r="F41" i="1"/>
  <c r="F42" i="1"/>
  <c r="F44" i="1"/>
  <c r="D47" i="1"/>
  <c r="F47" i="1" s="1"/>
  <c r="D48" i="1"/>
  <c r="F48" i="1" s="1"/>
  <c r="D49" i="1"/>
  <c r="F49" i="1" s="1"/>
  <c r="D50" i="1"/>
  <c r="F50" i="1" s="1"/>
  <c r="D52" i="1"/>
  <c r="F52" i="1" s="1"/>
  <c r="D53" i="1"/>
  <c r="F53" i="1" s="1"/>
  <c r="D11" i="1"/>
  <c r="F11" i="1" s="1"/>
  <c r="F20" i="1" l="1"/>
  <c r="D54" i="1"/>
  <c r="E34" i="1" l="1"/>
  <c r="F34" i="1" s="1"/>
  <c r="E34" i="5"/>
  <c r="E17" i="11"/>
  <c r="D20" i="11" s="1"/>
  <c r="F17" i="11"/>
  <c r="D21" i="11" s="1"/>
  <c r="G17" i="11"/>
  <c r="D22" i="11" s="1"/>
  <c r="H17" i="11"/>
  <c r="D17" i="11"/>
  <c r="D19" i="11" s="1"/>
  <c r="I10" i="11"/>
  <c r="I11" i="11"/>
  <c r="I12" i="11"/>
  <c r="I13" i="11"/>
  <c r="I14" i="11"/>
  <c r="I15" i="11"/>
  <c r="I16" i="11"/>
  <c r="I9" i="11"/>
  <c r="F34" i="5" l="1"/>
  <c r="D23" i="11"/>
  <c r="I17" i="11"/>
  <c r="D24" i="11" s="1"/>
  <c r="F17" i="3"/>
  <c r="C12" i="5"/>
  <c r="C13" i="5"/>
  <c r="C14" i="5"/>
  <c r="C15" i="5"/>
  <c r="C16" i="5"/>
  <c r="C17" i="5"/>
  <c r="C18" i="5"/>
  <c r="C19" i="5"/>
  <c r="C20" i="5"/>
  <c r="C21" i="5"/>
  <c r="C22" i="5"/>
  <c r="C23" i="5"/>
  <c r="C24" i="5"/>
  <c r="C25" i="5"/>
  <c r="C26" i="5"/>
  <c r="C27" i="5"/>
  <c r="C29" i="5"/>
  <c r="C30" i="5"/>
  <c r="C31" i="5"/>
  <c r="C32" i="5"/>
  <c r="C33" i="5"/>
  <c r="C36" i="5"/>
  <c r="C37" i="5"/>
  <c r="C38" i="5"/>
  <c r="C39" i="5"/>
  <c r="C40" i="5"/>
  <c r="C41" i="5"/>
  <c r="C42" i="5"/>
  <c r="C44" i="5"/>
  <c r="C46" i="5"/>
  <c r="C47" i="5"/>
  <c r="C48" i="5"/>
  <c r="C49" i="5"/>
  <c r="C50" i="5"/>
  <c r="C51" i="5"/>
  <c r="C52" i="5"/>
  <c r="C53" i="5"/>
  <c r="C11" i="5"/>
  <c r="D9" i="9"/>
  <c r="I9" i="9" l="1"/>
  <c r="H9" i="9"/>
  <c r="D25" i="11"/>
  <c r="D27" i="4" s="1"/>
  <c r="D46" i="5"/>
  <c r="F46" i="5" s="1"/>
  <c r="D48" i="5"/>
  <c r="F48" i="5" s="1"/>
  <c r="G51" i="8"/>
  <c r="G53" i="8" s="1"/>
  <c r="H51" i="8"/>
  <c r="D12" i="5"/>
  <c r="F12" i="5" s="1"/>
  <c r="D13" i="5"/>
  <c r="F13" i="5" s="1"/>
  <c r="D14" i="5"/>
  <c r="F14" i="5" s="1"/>
  <c r="D15" i="5"/>
  <c r="F15" i="5" s="1"/>
  <c r="D16" i="5"/>
  <c r="F16" i="5" s="1"/>
  <c r="D17" i="5"/>
  <c r="F17" i="5" s="1"/>
  <c r="D18" i="5"/>
  <c r="F18" i="5" s="1"/>
  <c r="D20" i="5"/>
  <c r="F20" i="5" s="1"/>
  <c r="D21" i="5"/>
  <c r="F21" i="5" s="1"/>
  <c r="D22" i="5"/>
  <c r="D23" i="5"/>
  <c r="F23" i="5" s="1"/>
  <c r="D24" i="5"/>
  <c r="F24" i="5" s="1"/>
  <c r="D25" i="5"/>
  <c r="F25" i="5" s="1"/>
  <c r="D26" i="5"/>
  <c r="F26" i="5" s="1"/>
  <c r="D27" i="5"/>
  <c r="F27" i="5" s="1"/>
  <c r="F29" i="5"/>
  <c r="D31" i="5"/>
  <c r="F31" i="5" s="1"/>
  <c r="D32" i="5"/>
  <c r="F32" i="5" s="1"/>
  <c r="D33" i="5"/>
  <c r="F33" i="5" s="1"/>
  <c r="D36" i="5"/>
  <c r="F36" i="5" s="1"/>
  <c r="D37" i="5"/>
  <c r="F37" i="5" s="1"/>
  <c r="D38" i="5"/>
  <c r="F38" i="5" s="1"/>
  <c r="D39" i="5"/>
  <c r="F39" i="5" s="1"/>
  <c r="D40" i="5"/>
  <c r="F40" i="5" s="1"/>
  <c r="D41" i="5"/>
  <c r="F41" i="5" s="1"/>
  <c r="D42" i="5"/>
  <c r="F42" i="5" s="1"/>
  <c r="D44" i="5"/>
  <c r="F44" i="5" s="1"/>
  <c r="D47" i="5"/>
  <c r="F47" i="5" s="1"/>
  <c r="D49" i="5"/>
  <c r="F49" i="5" s="1"/>
  <c r="D50" i="5"/>
  <c r="F50" i="5" s="1"/>
  <c r="D51" i="5"/>
  <c r="F51" i="5" s="1"/>
  <c r="D52" i="5"/>
  <c r="F52" i="5" s="1"/>
  <c r="D53" i="5"/>
  <c r="F53" i="5" s="1"/>
  <c r="C27" i="4" l="1"/>
  <c r="C36" i="4" s="1"/>
  <c r="D36" i="4"/>
  <c r="E22" i="1"/>
  <c r="F22" i="5"/>
  <c r="D19" i="5"/>
  <c r="D30" i="5"/>
  <c r="F30" i="5" s="1"/>
  <c r="D11" i="5"/>
  <c r="F11" i="5" s="1"/>
  <c r="D12" i="7"/>
  <c r="D37" i="7" s="1"/>
  <c r="G14" i="7"/>
  <c r="C54" i="5"/>
  <c r="G14" i="3"/>
  <c r="J30" i="3"/>
  <c r="J38" i="3" s="1"/>
  <c r="D38" i="7" l="1"/>
  <c r="D40" i="7" s="1"/>
  <c r="F18" i="7" s="1"/>
  <c r="F19" i="5"/>
  <c r="E54" i="5"/>
  <c r="F27" i="7" s="1"/>
  <c r="D54" i="5"/>
  <c r="D38" i="3"/>
  <c r="D12" i="3"/>
  <c r="D37" i="3" s="1"/>
  <c r="I17" i="7" l="1"/>
  <c r="G20" i="7"/>
  <c r="G12" i="7" s="1"/>
  <c r="D40" i="3"/>
  <c r="F18" i="3" s="1"/>
  <c r="F54" i="5"/>
  <c r="G24" i="7" s="1"/>
  <c r="J14" i="7" s="1"/>
  <c r="F28" i="7" l="1"/>
  <c r="F28" i="3"/>
  <c r="G20" i="3"/>
  <c r="G12" i="3" s="1"/>
  <c r="G30" i="7" l="1"/>
  <c r="G38" i="7" s="1"/>
  <c r="G37" i="7"/>
  <c r="G40" i="7" l="1"/>
  <c r="I18" i="7" s="1"/>
  <c r="J20" i="7" s="1"/>
  <c r="J12" i="7" s="1"/>
  <c r="J37" i="7" s="1"/>
  <c r="J40" i="7" s="1"/>
  <c r="F21" i="1"/>
  <c r="F22" i="1"/>
  <c r="F24" i="1"/>
  <c r="E54" i="1"/>
  <c r="F27" i="3" s="1"/>
  <c r="I17" i="3" s="1"/>
  <c r="G30" i="3" l="1"/>
  <c r="G38" i="3" s="1"/>
  <c r="F54" i="1"/>
  <c r="G24" i="3" l="1"/>
  <c r="J14" i="3" s="1"/>
  <c r="G37" i="3" l="1"/>
  <c r="G40" i="3" s="1"/>
  <c r="I18" i="3" s="1"/>
  <c r="J20" i="3" s="1"/>
  <c r="J12" i="3" s="1"/>
  <c r="J37" i="3" s="1"/>
  <c r="J40"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Zwayer, Kim</author>
    <author>Administrator</author>
  </authors>
  <commentList>
    <comment ref="B16" authorId="0" shapeId="0" xr:uid="{FA519B66-0D43-41FF-8B86-4244D3796E27}">
      <text>
        <r>
          <rPr>
            <sz val="9"/>
            <color indexed="81"/>
            <rFont val="Tahoma"/>
            <family val="2"/>
          </rPr>
          <t xml:space="preserve">After applying all filters outlined in the ICRP instructions for excluded costs, enter only organization-wide management that all grantees have in common. The regulations describe accounting, payroll, and personnel management as examples of organizational disciplines.  These costs are different than districtwide costs. See note in line 8.
</t>
        </r>
        <r>
          <rPr>
            <b/>
            <sz val="9"/>
            <color indexed="81"/>
            <rFont val="Tahoma"/>
            <family val="2"/>
          </rPr>
          <t xml:space="preserve">Supplies and Purchased Services </t>
        </r>
        <r>
          <rPr>
            <sz val="9"/>
            <color indexed="81"/>
            <rFont val="Tahoma"/>
            <family val="2"/>
          </rPr>
          <t>coded to this function that are districtwide must be prorated to include the indirect pool costs only. Otherwise, cost should not be included.</t>
        </r>
      </text>
    </comment>
    <comment ref="C16" authorId="1" shapeId="0" xr:uid="{00000000-0006-0000-0400-000001000000}">
      <text>
        <r>
          <rPr>
            <sz val="9"/>
            <color indexed="81"/>
            <rFont val="Tahoma"/>
            <family val="2"/>
          </rPr>
          <t xml:space="preserve">Kim Zwayer:
Column C should equal Column B. </t>
        </r>
      </text>
    </comment>
    <comment ref="B17" authorId="0" shapeId="0" xr:uid="{4AB9F887-0723-468C-ADA2-6FCBF6C335CF}">
      <text>
        <r>
          <rPr>
            <sz val="9"/>
            <color indexed="81"/>
            <rFont val="Tahoma"/>
            <family val="2"/>
          </rPr>
          <t xml:space="preserve">INDIRECT EXPENDITURES ARE NOT COMMON IN THIS FUNCTION.  However, after applying all filters outlined in the ICRP instructions for excluded costs, enter only organization-wide management that all grantees have in common. The regulations describe accounting, payroll, and personnel management as examples of organizational disciplines.  These costs are different than districtwide costs. See note in line 8.
</t>
        </r>
        <r>
          <rPr>
            <b/>
            <sz val="9"/>
            <color indexed="81"/>
            <rFont val="Tahoma"/>
            <family val="2"/>
          </rPr>
          <t>Supplies and Purchased Services</t>
        </r>
        <r>
          <rPr>
            <sz val="9"/>
            <color indexed="81"/>
            <rFont val="Tahoma"/>
            <family val="2"/>
          </rPr>
          <t xml:space="preserve"> coded to this function that are districtwide must be prorated to include the indirect pool costs only. Otherwise, cost should not be included.
</t>
        </r>
      </text>
    </comment>
    <comment ref="C17" authorId="1" shapeId="0" xr:uid="{00000000-0006-0000-0400-000002000000}">
      <text>
        <r>
          <rPr>
            <sz val="9"/>
            <color indexed="81"/>
            <rFont val="Tahoma"/>
            <family val="2"/>
          </rPr>
          <t>Kim Zwayer:
Enter cost from Adj. Schedule for this function.</t>
        </r>
        <r>
          <rPr>
            <sz val="9"/>
            <color indexed="81"/>
            <rFont val="Tahoma"/>
            <family val="2"/>
          </rPr>
          <t xml:space="preserve">
</t>
        </r>
      </text>
    </comment>
    <comment ref="B18" authorId="0" shapeId="0" xr:uid="{269CB2B7-E1DD-41FE-A39C-BE30570772A7}">
      <text>
        <r>
          <rPr>
            <sz val="9"/>
            <color indexed="81"/>
            <rFont val="Tahoma"/>
            <family val="2"/>
          </rPr>
          <t xml:space="preserve">INDIRECT EXPENDITURES ARE NOT COMMON IN THIS FUNCTION.  However, after applying all filters outlined in the ICRP instructions for excluded costs, enter only organization-wide management that all grantees have in common. The regulations describe accounting, payroll, and personnel management as examples of organizational disciplines.  These costs are different than districtwide costs. See note in line 8.
</t>
        </r>
        <r>
          <rPr>
            <b/>
            <sz val="9"/>
            <color indexed="81"/>
            <rFont val="Tahoma"/>
            <family val="2"/>
          </rPr>
          <t>Supplies and Purchased Services</t>
        </r>
        <r>
          <rPr>
            <sz val="9"/>
            <color indexed="81"/>
            <rFont val="Tahoma"/>
            <family val="2"/>
          </rPr>
          <t xml:space="preserve"> coded to this function that are districtwide must be prorated to include the indirect pool costs only. Otherwise, cost should not be included.
</t>
        </r>
      </text>
    </comment>
    <comment ref="C18" authorId="1" shapeId="0" xr:uid="{00000000-0006-0000-0400-000003000000}">
      <text>
        <r>
          <rPr>
            <sz val="9"/>
            <color indexed="81"/>
            <rFont val="Tahoma"/>
            <family val="2"/>
          </rPr>
          <t xml:space="preserve">Kim Zwayer:
Enter cost from Adj. Schedule for this function, if any.
</t>
        </r>
      </text>
    </comment>
    <comment ref="B19" authorId="0" shapeId="0" xr:uid="{EB89014D-D0B5-44F6-87ED-C2FCDC52014C}">
      <text>
        <r>
          <rPr>
            <sz val="9"/>
            <color indexed="81"/>
            <rFont val="Tahoma"/>
            <family val="2"/>
          </rPr>
          <t xml:space="preserve">INDIRECT EXPENDITURES ARE NOT COMMON IN THIS FUNCTION.  However, after applying all filters outlined in the ICRP instructions for excluded costs, enter only organization-wide management that all grantees have in common. The regulations describe accounting, payroll, and personnel management as examples of organizational disciplines.  These costs are different than districtwide costs. See note in line 8.
</t>
        </r>
        <r>
          <rPr>
            <b/>
            <sz val="9"/>
            <color indexed="81"/>
            <rFont val="Tahoma"/>
            <family val="2"/>
          </rPr>
          <t>Supplies and Purchased Services</t>
        </r>
        <r>
          <rPr>
            <sz val="9"/>
            <color indexed="81"/>
            <rFont val="Tahoma"/>
            <family val="2"/>
          </rPr>
          <t xml:space="preserve"> coded to this function that are districtwide must be prorated to include the indirect pool costs only. Otherwise, cost should not be included.
</t>
        </r>
      </text>
    </comment>
    <comment ref="C19" authorId="1" shapeId="0" xr:uid="{00000000-0006-0000-0400-000004000000}">
      <text>
        <r>
          <rPr>
            <sz val="9"/>
            <color indexed="81"/>
            <rFont val="Tahoma"/>
            <family val="2"/>
          </rPr>
          <t xml:space="preserve">Kim Zwayer:
Enter cost from Adj. Schedule for this function, if any.
</t>
        </r>
      </text>
    </comment>
    <comment ref="B20" authorId="0" shapeId="0" xr:uid="{6350361C-96FD-4636-8273-1F2A18B6CD7A}">
      <text>
        <r>
          <rPr>
            <sz val="9"/>
            <color indexed="81"/>
            <rFont val="Tahoma"/>
            <family val="2"/>
          </rPr>
          <t xml:space="preserve">INDIRECT EXPENDITURES ARE NOT COMMON IN THIS FUNCTION.  However, after applying all filters outlined in the ICRP instructions for excluded costs, enter only organization-wide management that all grantees have in common. The regulations describe accounting, payroll, and personnel management as examples of organizational disciplines.  These costs are different than districtwide costs. See note in line 8.
</t>
        </r>
        <r>
          <rPr>
            <b/>
            <sz val="9"/>
            <color indexed="81"/>
            <rFont val="Tahoma"/>
            <family val="2"/>
          </rPr>
          <t>Supplies and Purchased Services</t>
        </r>
        <r>
          <rPr>
            <sz val="9"/>
            <color indexed="81"/>
            <rFont val="Tahoma"/>
            <family val="2"/>
          </rPr>
          <t xml:space="preserve"> coded to this function that are districtwide must be prorated to include the indirect pool costs only. Otherwise, cost should not be included.
</t>
        </r>
      </text>
    </comment>
    <comment ref="C20" authorId="1" shapeId="0" xr:uid="{00000000-0006-0000-0400-000005000000}">
      <text>
        <r>
          <rPr>
            <sz val="9"/>
            <color indexed="81"/>
            <rFont val="Tahoma"/>
            <family val="2"/>
          </rPr>
          <t xml:space="preserve">Kim Zwayer:
Enter cost from Adj. Schedule for this function, if any.
</t>
        </r>
      </text>
    </comment>
    <comment ref="B21" authorId="0" shapeId="0" xr:uid="{1C2712B4-2E16-4703-936E-44E782DD76A7}">
      <text>
        <r>
          <rPr>
            <sz val="9"/>
            <color indexed="81"/>
            <rFont val="Tahoma"/>
            <family val="2"/>
          </rPr>
          <t xml:space="preserve">INDIRECT EXPENDITURES ARE NOT COMMON IN THIS FUNCTION.  However, after applying all filters outlined in the ICRP instructions for excluded costs, enter only organization-wide management that all grantees have in common. The regulations describe accounting, payroll, and personnel management as examples of organizational disciplines.  These costs are different than districtwide costs. See note in line 8.
</t>
        </r>
        <r>
          <rPr>
            <b/>
            <sz val="9"/>
            <color indexed="81"/>
            <rFont val="Tahoma"/>
            <family val="2"/>
          </rPr>
          <t>Supplies and Purchased Services</t>
        </r>
        <r>
          <rPr>
            <sz val="9"/>
            <color indexed="81"/>
            <rFont val="Tahoma"/>
            <family val="2"/>
          </rPr>
          <t xml:space="preserve"> coded to this function that are districtwide must be prorated to include the indirect pool costs only. Otherwise, cost should not be included.
</t>
        </r>
      </text>
    </comment>
    <comment ref="C21" authorId="1" shapeId="0" xr:uid="{00000000-0006-0000-0400-000006000000}">
      <text>
        <r>
          <rPr>
            <sz val="9"/>
            <color indexed="81"/>
            <rFont val="Tahoma"/>
            <family val="2"/>
          </rPr>
          <t xml:space="preserve">Kim Zwayer:
Enter cost from Adj. Schedule for this function, if any.
</t>
        </r>
      </text>
    </comment>
    <comment ref="B23" authorId="0" shapeId="0" xr:uid="{87AF3AAA-E91B-4E15-BC51-8BC7FE3E7AE4}">
      <text>
        <r>
          <rPr>
            <sz val="9"/>
            <color indexed="81"/>
            <rFont val="Tahoma"/>
            <family val="2"/>
          </rPr>
          <t xml:space="preserve">INDIRECT EXPENDITURES ARE NOT COMMON IN THIS FUNCTION.  However, after applying all filters outlined in the ICRP instructions for excluded costs, enter only organization-wide management that all grantees have in common. The regulations describe accounting, payroll, and personnel management as examples of organizational disciplines.  These costs are different than districtwide costs. See note in line 8.
</t>
        </r>
        <r>
          <rPr>
            <b/>
            <sz val="9"/>
            <color indexed="81"/>
            <rFont val="Tahoma"/>
            <family val="2"/>
          </rPr>
          <t>Supplies and Purchased Services</t>
        </r>
        <r>
          <rPr>
            <sz val="9"/>
            <color indexed="81"/>
            <rFont val="Tahoma"/>
            <family val="2"/>
          </rPr>
          <t xml:space="preserve"> coded to this function that are districtwide must be prorated to include the indirect pool costs only. Otherwise, cost should not be included.
</t>
        </r>
      </text>
    </comment>
    <comment ref="C23" authorId="1" shapeId="0" xr:uid="{00000000-0006-0000-0400-000007000000}">
      <text>
        <r>
          <rPr>
            <sz val="9"/>
            <color indexed="81"/>
            <rFont val="Tahoma"/>
            <family val="2"/>
          </rPr>
          <t xml:space="preserve">Kim Zwayer:
Enter cost from Adj. Schedule for this function, if any.
</t>
        </r>
      </text>
    </comment>
    <comment ref="B25" authorId="0" shapeId="0" xr:uid="{DC3F79CC-A473-4A6D-A6BB-5AB01648E0C0}">
      <text>
        <r>
          <rPr>
            <sz val="9"/>
            <color indexed="81"/>
            <rFont val="Tahoma"/>
            <family val="2"/>
          </rPr>
          <t xml:space="preserve">INDIRECT EXPENDITURES ARE NOT COMMON IN THIS FUNCTION.  However, after applying all filters outlined in the ICRP instructions for excluded costs, enter only organization-wide management that all grantees have in common. The regulations describe accounting, payroll, and personnel management as examples of organizational disciplines.  These costs are different than districtwide costs. See note in line 8.
</t>
        </r>
        <r>
          <rPr>
            <b/>
            <sz val="9"/>
            <color indexed="81"/>
            <rFont val="Tahoma"/>
            <family val="2"/>
          </rPr>
          <t>Supplies and Purchased Services</t>
        </r>
        <r>
          <rPr>
            <sz val="9"/>
            <color indexed="81"/>
            <rFont val="Tahoma"/>
            <family val="2"/>
          </rPr>
          <t xml:space="preserve"> coded to this function that are districtwide must be prorated to include the indirect pool costs only. Otherwise, cost should not be included.
</t>
        </r>
      </text>
    </comment>
    <comment ref="C25" authorId="1" shapeId="0" xr:uid="{00000000-0006-0000-0400-000008000000}">
      <text>
        <r>
          <rPr>
            <sz val="9"/>
            <color indexed="81"/>
            <rFont val="Tahoma"/>
            <family val="2"/>
          </rPr>
          <t xml:space="preserve">Kim Zwayer:
Enter cost from Adj. Schedule for this function, if any.
</t>
        </r>
      </text>
    </comment>
    <comment ref="B27" authorId="0" shapeId="0" xr:uid="{DFDF5122-EA8B-4D00-92F5-68E1BA044F18}">
      <text>
        <r>
          <rPr>
            <sz val="9"/>
            <color indexed="81"/>
            <rFont val="Tahoma"/>
            <family val="2"/>
          </rPr>
          <t xml:space="preserve">After applying all filters outlined in the ICRP instructions for excluded costs, enter all remaining costs.  It is not necessary to filter by OPU, SCC, JOB or SUBJECT codes. 
</t>
        </r>
        <r>
          <rPr>
            <b/>
            <sz val="9"/>
            <color indexed="81"/>
            <rFont val="Tahoma"/>
            <family val="2"/>
          </rPr>
          <t>Districtwide costs are allowed for this function only.</t>
        </r>
        <r>
          <rPr>
            <sz val="9"/>
            <color indexed="81"/>
            <rFont val="Tahoma"/>
            <family val="2"/>
          </rPr>
          <t xml:space="preserve">
</t>
        </r>
      </text>
    </comment>
    <comment ref="C27" authorId="1" shapeId="0" xr:uid="{00000000-0006-0000-0400-000009000000}">
      <text>
        <r>
          <rPr>
            <sz val="9"/>
            <color indexed="81"/>
            <rFont val="Tahoma"/>
            <family val="2"/>
          </rPr>
          <t xml:space="preserve">Adjustment will be automatically calculated by square footage using Schedule C.
</t>
        </r>
      </text>
    </comment>
    <comment ref="B29" authorId="0" shapeId="0" xr:uid="{EA98FF94-67BB-4696-AC00-8A9DC03B22EB}">
      <text>
        <r>
          <rPr>
            <sz val="9"/>
            <color indexed="81"/>
            <rFont val="Tahoma"/>
            <family val="2"/>
          </rPr>
          <t xml:space="preserve">INDIRECT EXPENDITURES ARE NOT COMMON IN THIS FUNCTION.  However, after applying all filters outlined in the ICRP instructions for excluded costs, enter only organization-wide management that all grantees have in common. The regulations describe accounting, payroll, and personnel management as examples of organizational disciplines.  These costs are different than districtwide costs. See note in line 8.
</t>
        </r>
        <r>
          <rPr>
            <b/>
            <sz val="9"/>
            <color indexed="81"/>
            <rFont val="Tahoma"/>
            <family val="2"/>
          </rPr>
          <t>Supplies and Purchased Services</t>
        </r>
        <r>
          <rPr>
            <sz val="9"/>
            <color indexed="81"/>
            <rFont val="Tahoma"/>
            <family val="2"/>
          </rPr>
          <t xml:space="preserve"> coded to this function that are districtwide must be prorated to include the indirect pool costs only. Otherwise, cost should not be included.
</t>
        </r>
      </text>
    </comment>
    <comment ref="C29" authorId="1" shapeId="0" xr:uid="{00000000-0006-0000-0400-00000A000000}">
      <text>
        <r>
          <rPr>
            <sz val="9"/>
            <color indexed="81"/>
            <rFont val="Tahoma"/>
            <family val="2"/>
          </rPr>
          <t xml:space="preserve">Kim Zwayer:
Enter cost from Adj. Schedule for this function, if any.
</t>
        </r>
      </text>
    </comment>
    <comment ref="B30" authorId="0" shapeId="0" xr:uid="{7091B873-221D-4F47-8927-6AF5E22F69AF}">
      <text>
        <r>
          <rPr>
            <sz val="9"/>
            <color indexed="81"/>
            <rFont val="Tahoma"/>
            <family val="2"/>
          </rPr>
          <t xml:space="preserve">INDIRECT EXPENDITURES ARE NOT COMMON IN THIS FUNCTION.  However, after applying all filters outlined in the ICRP instructions for excluded costs, enter only organization-wide management that all grantees have in common. The regulations describe accounting, payroll, and personnel management as examples of organizational disciplines.  These costs are different than districtwide costs. See note in line 8.
</t>
        </r>
        <r>
          <rPr>
            <b/>
            <sz val="9"/>
            <color indexed="81"/>
            <rFont val="Tahoma"/>
            <family val="2"/>
          </rPr>
          <t>Supplies and Purchased Services</t>
        </r>
        <r>
          <rPr>
            <sz val="9"/>
            <color indexed="81"/>
            <rFont val="Tahoma"/>
            <family val="2"/>
          </rPr>
          <t xml:space="preserve"> coded to this function that are districtwide must be prorated to include the indirect pool costs only. Otherwise, cost should not be included.
</t>
        </r>
      </text>
    </comment>
    <comment ref="C30" authorId="1" shapeId="0" xr:uid="{00000000-0006-0000-0400-00000B000000}">
      <text>
        <r>
          <rPr>
            <sz val="9"/>
            <color indexed="81"/>
            <rFont val="Tahoma"/>
            <family val="2"/>
          </rPr>
          <t xml:space="preserve">Kim Zwayer:
Enter cost from Adj. Schedule for this function, if any.
</t>
        </r>
      </text>
    </comment>
    <comment ref="B31" authorId="0" shapeId="0" xr:uid="{33A97E53-6BC7-4858-A439-4FAAF74C0E30}">
      <text>
        <r>
          <rPr>
            <sz val="9"/>
            <color indexed="81"/>
            <rFont val="Tahoma"/>
            <family val="2"/>
          </rPr>
          <t xml:space="preserve">INDIRECT EXPENDITURES ARE NOT COMMON IN THIS FUNCTION.  However, after applying all filters outlined in the ICRP instructions for excluded costs, enter only organization-wide management that all grantees have in common. The regulations describe accounting, payroll, and personnel management as examples of organizational disciplines.  These costs are different than districtwide costs. See note in line 8.
</t>
        </r>
        <r>
          <rPr>
            <b/>
            <sz val="9"/>
            <color indexed="81"/>
            <rFont val="Tahoma"/>
            <family val="2"/>
          </rPr>
          <t>Supplies and Purchased Services</t>
        </r>
        <r>
          <rPr>
            <sz val="9"/>
            <color indexed="81"/>
            <rFont val="Tahoma"/>
            <family val="2"/>
          </rPr>
          <t xml:space="preserve"> coded to this function that are districtwide must be prorated to include the indirect pool costs only. Otherwise, cost should not be included.
</t>
        </r>
      </text>
    </comment>
    <comment ref="C31" authorId="1" shapeId="0" xr:uid="{00000000-0006-0000-0400-00000C000000}">
      <text>
        <r>
          <rPr>
            <sz val="9"/>
            <color indexed="81"/>
            <rFont val="Tahoma"/>
            <family val="2"/>
          </rPr>
          <t xml:space="preserve">Kim Zwayer:
Enter cost from Adj. Schedule for this function, if any.
</t>
        </r>
      </text>
    </comment>
    <comment ref="B32" authorId="0" shapeId="0" xr:uid="{2D29C2D8-F85D-4550-9A4A-D0FD9041D914}">
      <text>
        <r>
          <rPr>
            <sz val="9"/>
            <color indexed="81"/>
            <rFont val="Tahoma"/>
            <family val="2"/>
          </rPr>
          <t xml:space="preserve">Enter only technology costs that support the indirect functions of your organization.  For example, technology costs that support the treasurer and HR offices can be entered here. These costs are different than districtwide costs. See note in line 8.
</t>
        </r>
        <r>
          <rPr>
            <b/>
            <sz val="9"/>
            <color indexed="81"/>
            <rFont val="Tahoma"/>
            <family val="2"/>
          </rPr>
          <t>Supplies and Purchased Services</t>
        </r>
        <r>
          <rPr>
            <sz val="9"/>
            <color indexed="81"/>
            <rFont val="Tahoma"/>
            <family val="2"/>
          </rPr>
          <t xml:space="preserve"> coded to this function that are districtwide must be prorated to include the indirect pool costs only. Otherwise, cost should not be included.
</t>
        </r>
      </text>
    </comment>
    <comment ref="C32" authorId="1" shapeId="0" xr:uid="{00000000-0006-0000-0400-00000D000000}">
      <text>
        <r>
          <rPr>
            <sz val="9"/>
            <color indexed="81"/>
            <rFont val="Tahoma"/>
            <family val="2"/>
          </rPr>
          <t xml:space="preserve">Kim Zwayer:
Enter cost from Adj. Schedule for this function, if any.
</t>
        </r>
      </text>
    </comment>
    <comment ref="B33" authorId="0" shapeId="0" xr:uid="{5DD858DA-76DF-4AE6-AB28-AF80D759AEA8}">
      <text>
        <r>
          <rPr>
            <sz val="9"/>
            <color indexed="81"/>
            <rFont val="Tahoma"/>
            <family val="2"/>
          </rPr>
          <t xml:space="preserve">INDIRECT EXPENDITURES ARE NOT COMMON IN THIS FUNCTION.  However, after applying all filters outlined in the ICRP instructions for excluded costs, enter only organization-wide management that all grantees have in common. The regulations describe accounting, payroll, and personnel management as examples of organizational disciplines.  These costs are different than districtwide costs. See note in line 8.
</t>
        </r>
        <r>
          <rPr>
            <b/>
            <sz val="9"/>
            <color indexed="81"/>
            <rFont val="Tahoma"/>
            <family val="2"/>
          </rPr>
          <t>Supplies and Purchased Services</t>
        </r>
        <r>
          <rPr>
            <sz val="9"/>
            <color indexed="81"/>
            <rFont val="Tahoma"/>
            <family val="2"/>
          </rPr>
          <t xml:space="preserve"> coded to this function that are districtwide must be prorated to include the indirect pool costs only. Otherwise, cost should not be included.
</t>
        </r>
      </text>
    </comment>
    <comment ref="C33" authorId="1" shapeId="0" xr:uid="{00000000-0006-0000-0400-00000E000000}">
      <text>
        <r>
          <rPr>
            <sz val="9"/>
            <color indexed="81"/>
            <rFont val="Tahoma"/>
            <family val="2"/>
          </rPr>
          <t xml:space="preserve">Kim Zwayer:
Enter cost from Adj. Schedule for this function, if any.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Zwayer, Kim</author>
  </authors>
  <commentList>
    <comment ref="O8" authorId="0" shapeId="0" xr:uid="{78D153B3-3908-4BD7-951A-90CAE826354C}">
      <text>
        <r>
          <rPr>
            <sz val="9"/>
            <color indexed="81"/>
            <rFont val="Tahoma"/>
            <family val="2"/>
          </rPr>
          <t xml:space="preserve">Review expenditures reported on Indirect Cost with Adjustment tab.  Reduce excluded costs by objects 841, 843 or 851 for the functions with indirect costs only.  If districtwide costs are coded to any of the functions - the cost must be prorated for the indirect pool staff only.  If unable to prorate - cost must be excluded.  </t>
        </r>
      </text>
    </comment>
    <comment ref="P9" authorId="0" shapeId="0" xr:uid="{EAAF6FF1-27B4-44DD-BB4D-8F107C103CF8}">
      <text>
        <r>
          <rPr>
            <sz val="9"/>
            <color indexed="81"/>
            <rFont val="Tahoma"/>
            <family val="2"/>
          </rPr>
          <t xml:space="preserve">If districtwide membership to professional organizations are coded to this object for the functions listed - expenditures must be prorated for indirect pool staff only.  DO NOT ENTER COSTS IF THERE IS $0.00 REPORTED ON TAB 5 FOR THE FUNCTIONS LISTED.
</t>
        </r>
      </text>
    </comment>
    <comment ref="Q9" authorId="0" shapeId="0" xr:uid="{1557C529-6E48-4EAF-927D-80DB41A70A9B}">
      <text>
        <r>
          <rPr>
            <sz val="9"/>
            <color indexed="81"/>
            <rFont val="Tahoma"/>
            <family val="2"/>
          </rPr>
          <t xml:space="preserve">Enter full costs of State Audit Examination, typically coded to 25xx.
</t>
        </r>
      </text>
    </comment>
    <comment ref="R9" authorId="0" shapeId="0" xr:uid="{084144AE-2DDE-49DD-BC79-68CBD684D79C}">
      <text>
        <r>
          <rPr>
            <sz val="9"/>
            <color indexed="81"/>
            <rFont val="Tahoma"/>
            <family val="2"/>
          </rPr>
          <t xml:space="preserve">If districtwide liability insurance is coded to this object for the functions listed - expenditures must be prorated for indirect pool staff only.  DO NOT ENTER COSTS IF THERE IS $0.00 REPORTED ON TAB 5 FOR THE FUNCTIONS LISTED.
</t>
        </r>
      </text>
    </comment>
    <comment ref="S9" authorId="0" shapeId="0" xr:uid="{3087EFFA-8F01-41A9-9F45-64334FAEABDE}">
      <text>
        <r>
          <rPr>
            <sz val="9"/>
            <color indexed="81"/>
            <rFont val="Tahoma"/>
            <family val="2"/>
          </rPr>
          <t xml:space="preserve">If districtwide membership to professional organizations are coded to this object for the functions listed - expenditures must be prorated for indirect pool staff only.  DO NOT ENTER COSTS IF THERE IS $0.00 REPORTED ON TAB 5 FOR THE FUNCTIONS LISTED.
</t>
        </r>
      </text>
    </comment>
    <comment ref="M17" authorId="0" shapeId="0" xr:uid="{D804FA9B-5CBF-47A9-A255-22BFE109C3AE}">
      <text>
        <r>
          <rPr>
            <sz val="9"/>
            <color indexed="81"/>
            <rFont val="Tahoma"/>
            <family val="2"/>
          </rPr>
          <t xml:space="preserve">Decreased by any 800 objects that do not need to be excluded.
</t>
        </r>
      </text>
    </comment>
    <comment ref="M18" authorId="0" shapeId="0" xr:uid="{AED94886-DDFE-4321-9198-3D12A3F79888}">
      <text>
        <r>
          <rPr>
            <sz val="9"/>
            <color indexed="81"/>
            <rFont val="Tahoma"/>
            <family val="2"/>
          </rPr>
          <t>Decreased by any 800 objects that do not need to be excluded.</t>
        </r>
      </text>
    </comment>
    <comment ref="M19" authorId="0" shapeId="0" xr:uid="{0218A559-8EDA-41B0-A600-E8CAC41C25B4}">
      <text>
        <r>
          <rPr>
            <sz val="9"/>
            <color indexed="81"/>
            <rFont val="Tahoma"/>
            <family val="2"/>
          </rPr>
          <t>Decreased by any 800 objects that do not need to be excluded.</t>
        </r>
      </text>
    </comment>
    <comment ref="M20" authorId="0" shapeId="0" xr:uid="{53B15936-9CE0-4041-BC91-AFBE12BB615C}">
      <text>
        <r>
          <rPr>
            <sz val="9"/>
            <color indexed="81"/>
            <rFont val="Tahoma"/>
            <family val="2"/>
          </rPr>
          <t xml:space="preserve">Decreased by any 800 objects that do not need to be excluded.
</t>
        </r>
      </text>
    </comment>
    <comment ref="T21" authorId="0" shapeId="0" xr:uid="{9BD48F5F-183A-419F-BB85-58F79F740EB7}">
      <text>
        <r>
          <rPr>
            <sz val="9"/>
            <color indexed="81"/>
            <rFont val="Tahoma"/>
            <family val="2"/>
          </rPr>
          <t xml:space="preserve">Total populates into cell G52
</t>
        </r>
      </text>
    </comment>
    <comment ref="M22" authorId="0" shapeId="0" xr:uid="{C1E5D50C-0EE5-4935-AD1B-63B82E8C7DA0}">
      <text>
        <r>
          <rPr>
            <sz val="9"/>
            <color indexed="81"/>
            <rFont val="Tahoma"/>
            <family val="2"/>
          </rPr>
          <t xml:space="preserve">Decreased by any 800 objects that do not need to be excluded.
</t>
        </r>
      </text>
    </comment>
    <comment ref="G51" authorId="0" shapeId="0" xr:uid="{BF29E0B7-7A48-444B-AF33-E815331C6352}">
      <text>
        <r>
          <rPr>
            <sz val="9"/>
            <color indexed="81"/>
            <rFont val="Tahoma"/>
            <family val="2"/>
          </rPr>
          <t xml:space="preserve">Total object 800 from BUDSUM
</t>
        </r>
      </text>
    </comment>
    <comment ref="G52" authorId="0" shapeId="0" xr:uid="{7B9F57E5-4A3B-4A3A-B8B2-82AFBA705ED0}">
      <text>
        <r>
          <rPr>
            <sz val="9"/>
            <color indexed="81"/>
            <rFont val="Tahoma"/>
            <family val="2"/>
          </rPr>
          <t>Cell G52 populates from cell T21</t>
        </r>
      </text>
    </comment>
    <comment ref="G53" authorId="0" shapeId="0" xr:uid="{5CD02E2F-808D-46EE-A5B1-67EA24D66B03}">
      <text>
        <r>
          <rPr>
            <sz val="9"/>
            <color indexed="81"/>
            <rFont val="Tahoma"/>
            <family val="2"/>
          </rPr>
          <t xml:space="preserve">Adjusted total 800
(G51 - G52 = G53)
</t>
        </r>
      </text>
    </comment>
  </commentList>
</comments>
</file>

<file path=xl/sharedStrings.xml><?xml version="1.0" encoding="utf-8"?>
<sst xmlns="http://schemas.openxmlformats.org/spreadsheetml/2006/main" count="456" uniqueCount="239">
  <si>
    <t>School District</t>
  </si>
  <si>
    <t>County</t>
  </si>
  <si>
    <t>IRN</t>
  </si>
  <si>
    <t>Date Submitted</t>
  </si>
  <si>
    <t>Schedule of Expenditures</t>
  </si>
  <si>
    <t>Restricted Rate</t>
  </si>
  <si>
    <t>Total
Expenditures</t>
  </si>
  <si>
    <t>Excluded
Costs</t>
  </si>
  <si>
    <t>Indirect
Costs</t>
  </si>
  <si>
    <t>Modified Total Direct/Unallowable
Costs</t>
  </si>
  <si>
    <t>Instruction and Support:</t>
  </si>
  <si>
    <t>Regular Instruction</t>
  </si>
  <si>
    <t>Special Education</t>
  </si>
  <si>
    <t>Vocational Instruction</t>
  </si>
  <si>
    <t>Adult/Continuing</t>
  </si>
  <si>
    <t>Other Instruction</t>
  </si>
  <si>
    <t>Support Services-Pupils</t>
  </si>
  <si>
    <t>Support Services-Instructional Staff</t>
  </si>
  <si>
    <t>Support Services-Board of Education</t>
  </si>
  <si>
    <t>Support Services-Administration</t>
  </si>
  <si>
    <t>Fiscal Services</t>
  </si>
  <si>
    <t>Support Services-Business</t>
  </si>
  <si>
    <t>Operation &amp; Maintenance of Plant Svc.</t>
  </si>
  <si>
    <t>Support Services-Pupil Trans.</t>
  </si>
  <si>
    <t>Support Services - Central</t>
  </si>
  <si>
    <t>Food Service Operations</t>
  </si>
  <si>
    <t>Community Services</t>
  </si>
  <si>
    <t>Enterprise Operations</t>
  </si>
  <si>
    <t>Shared Services</t>
  </si>
  <si>
    <t>Other Operation of Non-Instructional Svc.</t>
  </si>
  <si>
    <t>Academic &amp; Subj. Oriented Act.</t>
  </si>
  <si>
    <t>Occupation Oriented Activities</t>
  </si>
  <si>
    <t>Sport Oriented Activities</t>
  </si>
  <si>
    <t>School &amp; Pub. Serv. Co-Curr. Act</t>
  </si>
  <si>
    <t>Unpaid Leave at Termination</t>
  </si>
  <si>
    <t>Capital Outlay:</t>
  </si>
  <si>
    <t>Site Acquisition Services</t>
  </si>
  <si>
    <t>Site Improvement Services</t>
  </si>
  <si>
    <t>Architecture &amp; Engineering Services</t>
  </si>
  <si>
    <t>Educational Specifications Devel. Svc.</t>
  </si>
  <si>
    <t>Building Acquisition &amp; Construction</t>
  </si>
  <si>
    <t>Building Improvement Services</t>
  </si>
  <si>
    <t>Other Facilities Acquisition &amp; Constr.</t>
  </si>
  <si>
    <t>Debt Service:</t>
  </si>
  <si>
    <t>Repayment of Debt</t>
  </si>
  <si>
    <t>Other:</t>
  </si>
  <si>
    <t>Contingencies</t>
  </si>
  <si>
    <t>Transfers-Out</t>
  </si>
  <si>
    <t>Voluntary Contingency Reserve Balance</t>
  </si>
  <si>
    <t>Advances-Out</t>
  </si>
  <si>
    <t>Refund of Prior Year Receipts</t>
  </si>
  <si>
    <t>Pass Through Payments</t>
  </si>
  <si>
    <t>Money Spent For Another Government</t>
  </si>
  <si>
    <t>Other Miscellaneous Use of Funds</t>
  </si>
  <si>
    <t>Total LEA Expenditures</t>
  </si>
  <si>
    <t>Unrestricted Rate</t>
  </si>
  <si>
    <t>Fixed Rate with Carry-Forward Adjustment</t>
  </si>
  <si>
    <t>(C)</t>
  </si>
  <si>
    <t>Fixed Rate (A / B)</t>
  </si>
  <si>
    <t>(B)</t>
  </si>
  <si>
    <t>Direct Base</t>
  </si>
  <si>
    <t>Indirect Pool:</t>
  </si>
  <si>
    <t>Departmental</t>
  </si>
  <si>
    <t>Carry Forward</t>
  </si>
  <si>
    <t>(A)</t>
  </si>
  <si>
    <t>Total Indirect Pool</t>
  </si>
  <si>
    <t>Actual Costs:</t>
  </si>
  <si>
    <t>(D)</t>
  </si>
  <si>
    <t xml:space="preserve">Departmental </t>
  </si>
  <si>
    <t>(E)</t>
  </si>
  <si>
    <t>Carry Forward Adjustment:</t>
  </si>
  <si>
    <t>Recovered - Fixed Rate ( C ) X</t>
  </si>
  <si>
    <t>Actual Base (D) = (F)</t>
  </si>
  <si>
    <t>(F)</t>
  </si>
  <si>
    <t>Recovered Indirect Costs</t>
  </si>
  <si>
    <t>Actual Indirect Costs</t>
  </si>
  <si>
    <t>(G)</t>
  </si>
  <si>
    <t>(Over)/Under Recovery</t>
  </si>
  <si>
    <t xml:space="preserve"> </t>
  </si>
  <si>
    <t>Indirect Costs w/ Adjustment for Restrict Rate</t>
  </si>
  <si>
    <r>
      <rPr>
        <sz val="11"/>
        <color rgb="FFFF0000"/>
        <rFont val="Calibri"/>
        <family val="2"/>
        <scheme val="minor"/>
      </rPr>
      <t>Note:  NOT ALL DISTRICTWIDE COSTS ARE CONSIDERED INDIRECT COSTS.</t>
    </r>
    <r>
      <rPr>
        <sz val="11"/>
        <rFont val="Calibri"/>
        <family val="2"/>
        <scheme val="minor"/>
      </rPr>
      <t xml:space="preserve">  The term organization-wide means those departmental level direction and control function costs that all grantees have in common. The regulations describe accounting, payroll, and personnel management as examples of organizational disciplines. Often cross cutting educational activities (e.g., Curriculum Development, Pupil Data, Library Services, Evaluation Services, and School Services) are mistaken for indirect cost functions. They are not for direction and control of the organization, but rather provide services to schools or students. Those cost centers are program service functions, even if they have system-wide impact.  (If an OPU code is specific to a function of the district (i.e. a building, curriculum, pupil data) the costs would not be for an indirect function of the district and should not be included in column B.)</t>
    </r>
  </si>
  <si>
    <t>WORKSHEET</t>
  </si>
  <si>
    <t>CALCULATION of ADJUSTMENTS TO RESTRICTED INDIRECT COST RATE</t>
  </si>
  <si>
    <t>To comply with EDGAR §75.563 &amp; §76.563-76.569</t>
  </si>
  <si>
    <r>
      <t>Costs not charged to any program. Generally expenditures posted to the</t>
    </r>
    <r>
      <rPr>
        <sz val="9"/>
        <color rgb="FFFF0000"/>
        <rFont val="Calibri"/>
        <family val="2"/>
      </rPr>
      <t xml:space="preserve"> </t>
    </r>
    <r>
      <rPr>
        <b/>
        <sz val="9"/>
        <color rgb="FFFF0000"/>
        <rFont val="Calibri"/>
        <family val="2"/>
      </rPr>
      <t>general fund</t>
    </r>
    <r>
      <rPr>
        <b/>
        <sz val="9"/>
        <rFont val="Calibri"/>
        <family val="2"/>
      </rPr>
      <t>.</t>
    </r>
  </si>
  <si>
    <r>
      <t xml:space="preserve">HEADS OF COMPONENTS AND THEIR SECRETARY/ADMIN ASSIST/SUBSTITUE FOR
</t>
    </r>
    <r>
      <rPr>
        <sz val="9"/>
        <color rgb="FFFF0000"/>
        <rFont val="Calibri"/>
        <family val="2"/>
      </rPr>
      <t>(Use adjustment schedule to the right for assistance)</t>
    </r>
  </si>
  <si>
    <t>Cost not charged to any other program less  from column B adjustments. 
(B-C=D)</t>
  </si>
  <si>
    <t>ADJUSTMENT SCHEDULE 
(To use with column C: Head of Component and secretary to, assistant to or  substitute for..)
(Enter Costs in column T to appropriate line in column C)</t>
  </si>
  <si>
    <t>Departmental Indirect Costs</t>
  </si>
  <si>
    <t>UNRESTRICTED</t>
  </si>
  <si>
    <t>ADJUSTMENTS</t>
  </si>
  <si>
    <t>RESTRICTED</t>
  </si>
  <si>
    <t>ADJUSTMENT SCHEDULE 
(To use with column C: Head of Component and secretary to, assistant to or  substitute for..)
(Enter Costs in column S to appropriate line in column C)</t>
  </si>
  <si>
    <t xml:space="preserve">2400 Support Services </t>
  </si>
  <si>
    <t>2400  -  Support Services-Administration</t>
  </si>
  <si>
    <t>Adjustment</t>
  </si>
  <si>
    <t>2411 Office of the Superintendent</t>
  </si>
  <si>
    <t>Function #</t>
  </si>
  <si>
    <t>Position Title:</t>
  </si>
  <si>
    <t>Position Name</t>
  </si>
  <si>
    <t>Salary</t>
  </si>
  <si>
    <t>Benefits</t>
  </si>
  <si>
    <t>Other</t>
  </si>
  <si>
    <t>% of Time &amp; Effort</t>
  </si>
  <si>
    <t>Total</t>
  </si>
  <si>
    <t>2412 Staff Relations and Negotiations</t>
  </si>
  <si>
    <t>2414 Education Services</t>
  </si>
  <si>
    <t>2415 District Administration Services</t>
  </si>
  <si>
    <t>2419 Other Executive Administration Services</t>
  </si>
  <si>
    <t>2490 Other Administration Services (Requires OPU)*</t>
  </si>
  <si>
    <t>2500 Fiscal Services</t>
  </si>
  <si>
    <t>(2500, 2510, 2520, 2530, 2540, 2550, 2560, 2570, 2590)</t>
  </si>
  <si>
    <t xml:space="preserve">2500  -  Fiscal Services </t>
  </si>
  <si>
    <t xml:space="preserve">2600 Support Services - Business </t>
  </si>
  <si>
    <t>(2600, 2610, 2620, 2630, 2640, 2690)</t>
  </si>
  <si>
    <t>Treasurer/CFO</t>
  </si>
  <si>
    <t>2700 Operation &amp; Maintenance of Plant Services</t>
  </si>
  <si>
    <t>Secretary/Admin Asst/Sub</t>
  </si>
  <si>
    <t>(2700, 2710, 2720, 2730, 2740, 2750, 2760, 2790)</t>
  </si>
  <si>
    <t>2900 Support Services - Central</t>
  </si>
  <si>
    <t>2910 Direction of Central Support Services</t>
  </si>
  <si>
    <t>2920 Planning, Research, Dev. &amp; Eval. Services (2921, 2922, 2923, 2924, 2929)</t>
  </si>
  <si>
    <t>2940 Staff Services (2941, 2942, 2943, 2944, 2949)</t>
  </si>
  <si>
    <t>2600  -  Support Services - Business</t>
  </si>
  <si>
    <t>2960 Administrative Technology Services</t>
  </si>
  <si>
    <t>2990 Other Supporting Services</t>
  </si>
  <si>
    <t>Business Manager</t>
  </si>
  <si>
    <t>Chief Legal Counsel</t>
  </si>
  <si>
    <t>Total, Indirect Costs</t>
  </si>
  <si>
    <t>*Function 2490 is not normally an eligible indirect cost function code.  However, if a district does post an expense here, it requires the district to provide the operational unit in order for the cost to be determined whether it is eligible as an indirect cost.  (To be eligible - activity must be beneficial district-wide and not charged to any other program.)</t>
  </si>
  <si>
    <t>2700  -  Operation &amp; Maintenance of Plant Services</t>
  </si>
  <si>
    <t>Ratio of Square Footage for Indirect Cost will be automatically calculated for the restricted rate</t>
  </si>
  <si>
    <t>(See Worksheet Square Footage for details)</t>
  </si>
  <si>
    <t>Notes/Comments</t>
  </si>
  <si>
    <t>2900  -  Support Services - Central</t>
  </si>
  <si>
    <t>Human Resource Director</t>
  </si>
  <si>
    <t>Schedule of Subcontracts/Subawards/Subagreements for each Department</t>
  </si>
  <si>
    <t>TOTAL (SUBTOTAL BY FUNCTION USING DROP-DOWN IN CELL A-10)</t>
  </si>
  <si>
    <t>Object
Code</t>
  </si>
  <si>
    <t>Vendor Name</t>
  </si>
  <si>
    <t>Original
Subagreement 
Amount</t>
  </si>
  <si>
    <t>Period of 
Performance</t>
  </si>
  <si>
    <t>Current Period of Performance</t>
  </si>
  <si>
    <t>Excluded Cost</t>
  </si>
  <si>
    <t>(Enter cost not captured in column C through H)</t>
  </si>
  <si>
    <t>Object
470-479</t>
  </si>
  <si>
    <t>Object
560-569</t>
  </si>
  <si>
    <t>Various Objects</t>
  </si>
  <si>
    <t>Object
600</t>
  </si>
  <si>
    <t>Object
800</t>
  </si>
  <si>
    <t>Object
900</t>
  </si>
  <si>
    <t>Fund 
510</t>
  </si>
  <si>
    <t>Fund 
014, 021 ,022, 023, 024, 025, 026, 027, 035, 200</t>
  </si>
  <si>
    <t>Tuition &amp; Other Similar Payments</t>
  </si>
  <si>
    <t>Food &amp; Related
Supplies</t>
  </si>
  <si>
    <t>Food</t>
  </si>
  <si>
    <t>Capital Outlay</t>
  </si>
  <si>
    <t>Other Objects</t>
  </si>
  <si>
    <t>Other Uses
of Funds</t>
  </si>
  <si>
    <t>Broadband Connectivity and CRF Grant Fund</t>
  </si>
  <si>
    <t>Internal Service Funds, Agency Funds and Other</t>
  </si>
  <si>
    <t>Other
Excluded Costs
(i.e. Rent; other purchased in functions 5100 - 7900 )</t>
  </si>
  <si>
    <t>Total
Excluded Costs</t>
  </si>
  <si>
    <t xml:space="preserve">Allowable - not excluded costs
Enter 800 object expenditures below
ONLY if indirect costs are reported for the function on tab 5
WORKSHEET </t>
  </si>
  <si>
    <t>Functions</t>
  </si>
  <si>
    <t>841*</t>
  </si>
  <si>
    <t>843**</t>
  </si>
  <si>
    <t>851*</t>
  </si>
  <si>
    <t>853*</t>
  </si>
  <si>
    <t>TOTAL</t>
  </si>
  <si>
    <t>25xx</t>
  </si>
  <si>
    <t>26xx</t>
  </si>
  <si>
    <t>27xx</t>
  </si>
  <si>
    <t>29xx</t>
  </si>
  <si>
    <t>Membership Professional Orgs.</t>
  </si>
  <si>
    <t>ALLOW (Do Not Exclude)</t>
  </si>
  <si>
    <t>IDC pool staff only - prorate - if necessary</t>
  </si>
  <si>
    <t xml:space="preserve">  843**</t>
  </si>
  <si>
    <t>State Audit Examination</t>
  </si>
  <si>
    <t>ALL</t>
  </si>
  <si>
    <t>Liability Insurance</t>
  </si>
  <si>
    <t>Fidelity Bond Premiums</t>
  </si>
  <si>
    <t>Total Exclusions</t>
  </si>
  <si>
    <t>Allowed object 800 costs (T21)</t>
  </si>
  <si>
    <t>Adjusted Total (Column G)</t>
  </si>
  <si>
    <t>Square Footage by Building</t>
  </si>
  <si>
    <t>Departments</t>
  </si>
  <si>
    <t>Building Name</t>
  </si>
  <si>
    <t>Address</t>
  </si>
  <si>
    <t>Treasurer*</t>
  </si>
  <si>
    <t>Human
Resources*</t>
  </si>
  <si>
    <t>Maintenance*</t>
  </si>
  <si>
    <t>Warehouse*</t>
  </si>
  <si>
    <t>All Other</t>
  </si>
  <si>
    <t>Total Usable
Square Feet</t>
  </si>
  <si>
    <t>Building 1</t>
  </si>
  <si>
    <t>Building 2</t>
  </si>
  <si>
    <t>Building 3</t>
  </si>
  <si>
    <t>Building 4</t>
  </si>
  <si>
    <t>Building 5</t>
  </si>
  <si>
    <t>Building 6</t>
  </si>
  <si>
    <t>Building 7</t>
  </si>
  <si>
    <t>Building 8</t>
  </si>
  <si>
    <t>Total All Buildings</t>
  </si>
  <si>
    <t>Treasurer</t>
  </si>
  <si>
    <t>Human Resources</t>
  </si>
  <si>
    <t>Maintenance</t>
  </si>
  <si>
    <t>Warehouse</t>
  </si>
  <si>
    <t>Subtotal</t>
  </si>
  <si>
    <t>(A) / (B)</t>
  </si>
  <si>
    <t>Ratio for Indirect Cost Staff</t>
  </si>
  <si>
    <r>
      <t xml:space="preserve">*Common space, such as hallways, public bathrooms, and mechanical space should </t>
    </r>
    <r>
      <rPr>
        <b/>
        <i/>
        <u/>
        <sz val="10"/>
        <color theme="1"/>
        <rFont val="Calibri"/>
        <family val="2"/>
      </rPr>
      <t>not</t>
    </r>
    <r>
      <rPr>
        <sz val="10"/>
        <color theme="1"/>
        <rFont val="Calibri"/>
        <family val="2"/>
      </rPr>
      <t xml:space="preserve"> be included in the departmental square footage.  Square footage for these areas should be included in "All Other".</t>
    </r>
  </si>
  <si>
    <t>Schedule of Paid Leave</t>
  </si>
  <si>
    <t>Unused accrual of sick and vacation paid upon termination of employment*</t>
  </si>
  <si>
    <t>Unrestricted Liability</t>
  </si>
  <si>
    <t>Restricted Liability</t>
  </si>
  <si>
    <r>
      <t xml:space="preserve">Total amount of unused accrued leave paid upon termination -  </t>
    </r>
    <r>
      <rPr>
        <b/>
        <sz val="11"/>
        <color theme="1"/>
        <rFont val="Calibri"/>
        <family val="2"/>
      </rPr>
      <t>ALL FUNDS</t>
    </r>
  </si>
  <si>
    <r>
      <t xml:space="preserve">Total amount of unused accrued leave paid upon termination and charged to </t>
    </r>
    <r>
      <rPr>
        <b/>
        <sz val="11"/>
        <color theme="1"/>
        <rFont val="Calibri"/>
        <family val="2"/>
      </rPr>
      <t>GRF under functions 2411, 2412, 2414, 2415,2419, 2490, 2500, 2600, 2700, 2910, 292x, 294x, 2960, 2990</t>
    </r>
    <r>
      <rPr>
        <sz val="11"/>
        <color theme="1"/>
        <rFont val="Calibri"/>
        <family val="2"/>
      </rPr>
      <t xml:space="preserve"> (Required to remove duplicate expenses already included on Tab 5 (Column B)  Indirect Cost w/ Adj.) </t>
    </r>
  </si>
  <si>
    <t>Total amount of unused net accrued leave paid to employees who are Heads of Component and secretary to, assistant to or  substitute for.   In most cases this amount will be $0.00 because the expenditures were removed in cell B10 and were adjusted in Column C on the Indirect Cost with Adj. (Tab 5).  If an amount is reported in cell C14 and not in Column B and C on Tab 5, please explain.</t>
  </si>
  <si>
    <r>
      <rPr>
        <b/>
        <i/>
        <sz val="11"/>
        <color theme="1"/>
        <rFont val="Calibri"/>
        <family val="2"/>
      </rPr>
      <t>*NOTE</t>
    </r>
    <r>
      <rPr>
        <i/>
        <sz val="11"/>
        <color theme="1"/>
        <rFont val="Calibri"/>
        <family val="2"/>
      </rPr>
      <t>: This purpose of this schedule is to capture all payments to separating employees for accrued leave paid as an indirect cost.  Payments to separating employees for termination benefits and/or unused leave are treated as indirect costs when computing both the Restricted and Unrestricted Rates</t>
    </r>
  </si>
  <si>
    <t>CERTIFICATE OF INDIRECT COSTS</t>
  </si>
  <si>
    <t>This is to certify that I have reviewed the indirect cost rate proposal submitted herewith and to the best of my knowledge and belief:</t>
  </si>
  <si>
    <r>
      <t>(1)  All costs included in this proposal dated _________________________ to establish billing or final indirect cost rates for the period ending or ended June 30, 20_____ are allowable in accordance with the requirements of the Federal award(s) to which they apply and the provisions of this Part</t>
    </r>
    <r>
      <rPr>
        <i/>
        <sz val="12"/>
        <color theme="1"/>
        <rFont val="Calibri"/>
        <family val="2"/>
      </rPr>
      <t>.</t>
    </r>
    <r>
      <rPr>
        <sz val="12"/>
        <color theme="1"/>
        <rFont val="Calibri"/>
        <family val="2"/>
      </rPr>
      <t xml:space="preserve">  Unallowable costs have been adjusted for in allocating costs as indicated in the indirect cost rate proposal.</t>
    </r>
  </si>
  <si>
    <t>(2)  All costs included in this proposal are properly allocable to Federal awards on the basis of a beneficial or causal relationship between the expenses incurred and the agreements to which they are allocated in accordance with applicable requirements.  Further, the same costs that have been treated as indirect costs have not been claimed as direct costs.  Similar types of costs have been accounted for consistently and the Federal government will be notified of any accounting changes that would affect the predetermined rate.</t>
  </si>
  <si>
    <t>I declare that the foregoing is true and correct.</t>
  </si>
  <si>
    <t>Governmental Unit</t>
  </si>
  <si>
    <t>___________________________________</t>
  </si>
  <si>
    <t>Signature</t>
  </si>
  <si>
    <t>Name of Official</t>
  </si>
  <si>
    <t>Title</t>
  </si>
  <si>
    <t>Date of Execution</t>
  </si>
  <si>
    <t>Fiscal Period July 1, 2023 through June 30, 2024</t>
  </si>
  <si>
    <t>FY 2022</t>
  </si>
  <si>
    <t>FY 2024</t>
  </si>
  <si>
    <t>FY 2026</t>
  </si>
  <si>
    <t>Fiscal Year 2024
Expenditure
for Subagreement</t>
  </si>
  <si>
    <t>First $50,000 
Payment in Base</t>
  </si>
  <si>
    <t>Payments in excess of $50,000
Total Exclusions</t>
  </si>
  <si>
    <r>
      <t xml:space="preserve">
Subcontract
Payments
&gt;$50,000
</t>
    </r>
    <r>
      <rPr>
        <sz val="8"/>
        <rFont val="Calibri"/>
        <family val="2"/>
      </rPr>
      <t>(Amount from Sch. 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</si>
</sst>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0%"/>
  </numFmts>
  <fonts count="46" x14ac:knownFonts="1">
    <font>
      <sz val="11"/>
      <color theme="1"/>
      <name val="Calibri"/>
      <family val="2"/>
    </font>
    <font>
      <sz val="11"/>
      <color theme="1"/>
      <name val="Calibri"/>
      <family val="2"/>
      <scheme val="minor"/>
    </font>
    <font>
      <sz val="11"/>
      <color theme="1"/>
      <name val="Calibri"/>
      <family val="2"/>
    </font>
    <font>
      <b/>
      <sz val="11"/>
      <color theme="1"/>
      <name val="Calibri"/>
      <family val="2"/>
    </font>
    <font>
      <sz val="9"/>
      <name val="Arial"/>
      <family val="2"/>
    </font>
    <font>
      <b/>
      <sz val="9"/>
      <name val="Arial"/>
      <family val="2"/>
    </font>
    <font>
      <b/>
      <sz val="12"/>
      <color theme="1"/>
      <name val="Calibri"/>
      <family val="2"/>
    </font>
    <font>
      <b/>
      <u/>
      <sz val="11"/>
      <color theme="1"/>
      <name val="Calibri"/>
      <family val="2"/>
    </font>
    <font>
      <u/>
      <sz val="11"/>
      <color theme="1"/>
      <name val="Calibri"/>
      <family val="2"/>
    </font>
    <font>
      <u val="singleAccounting"/>
      <sz val="11"/>
      <color theme="1"/>
      <name val="Calibri"/>
      <family val="2"/>
    </font>
    <font>
      <b/>
      <i/>
      <sz val="11"/>
      <color theme="1"/>
      <name val="Calibri"/>
      <family val="2"/>
    </font>
    <font>
      <u val="double"/>
      <sz val="11"/>
      <color theme="1"/>
      <name val="Calibri"/>
      <family val="2"/>
    </font>
    <font>
      <sz val="12"/>
      <color theme="1"/>
      <name val="Calibri"/>
      <family val="2"/>
    </font>
    <font>
      <i/>
      <sz val="12"/>
      <color theme="1"/>
      <name val="Calibri"/>
      <family val="2"/>
    </font>
    <font>
      <b/>
      <u val="double"/>
      <sz val="11"/>
      <color theme="1"/>
      <name val="Calibri"/>
      <family val="2"/>
    </font>
    <font>
      <i/>
      <sz val="11"/>
      <color theme="1"/>
      <name val="Calibri"/>
      <family val="2"/>
    </font>
    <font>
      <sz val="9"/>
      <color theme="1"/>
      <name val="Calibri"/>
      <family val="2"/>
    </font>
    <font>
      <sz val="9"/>
      <name val="Calibri"/>
      <family val="2"/>
    </font>
    <font>
      <sz val="11"/>
      <name val="Calibri"/>
      <family val="2"/>
      <scheme val="minor"/>
    </font>
    <font>
      <b/>
      <u/>
      <sz val="11"/>
      <name val="Arial"/>
      <family val="2"/>
    </font>
    <font>
      <u/>
      <sz val="10"/>
      <name val="Arial"/>
      <family val="2"/>
    </font>
    <font>
      <sz val="10"/>
      <name val="Arial"/>
      <family val="2"/>
    </font>
    <font>
      <u/>
      <sz val="12"/>
      <color theme="1"/>
      <name val="Calibri"/>
      <family val="2"/>
    </font>
    <font>
      <b/>
      <sz val="11"/>
      <name val="Calibri"/>
      <family val="2"/>
      <scheme val="minor"/>
    </font>
    <font>
      <b/>
      <sz val="9"/>
      <color rgb="FFFF0000"/>
      <name val="Calibri"/>
      <family val="2"/>
    </font>
    <font>
      <sz val="9"/>
      <color rgb="FFFF0000"/>
      <name val="Calibri"/>
      <family val="2"/>
    </font>
    <font>
      <b/>
      <sz val="9"/>
      <name val="Calibri"/>
      <family val="2"/>
    </font>
    <font>
      <b/>
      <u/>
      <sz val="11"/>
      <color theme="1"/>
      <name val="Arial"/>
      <family val="2"/>
    </font>
    <font>
      <u/>
      <sz val="10"/>
      <color theme="1"/>
      <name val="Arial"/>
      <family val="2"/>
    </font>
    <font>
      <sz val="9"/>
      <color indexed="81"/>
      <name val="Tahoma"/>
      <family val="2"/>
    </font>
    <font>
      <sz val="11"/>
      <color rgb="FFFF0000"/>
      <name val="Calibri"/>
      <family val="2"/>
    </font>
    <font>
      <sz val="11"/>
      <name val="Calibri"/>
      <family val="2"/>
    </font>
    <font>
      <b/>
      <sz val="11"/>
      <name val="Calibri"/>
      <family val="2"/>
    </font>
    <font>
      <b/>
      <sz val="18"/>
      <color theme="1"/>
      <name val="Calibri"/>
      <family val="2"/>
    </font>
    <font>
      <b/>
      <sz val="11"/>
      <color rgb="FFFF0000"/>
      <name val="Calibri"/>
      <family val="2"/>
    </font>
    <font>
      <sz val="8"/>
      <name val="Calibri"/>
      <family val="2"/>
    </font>
    <font>
      <b/>
      <sz val="11"/>
      <color rgb="FF00B0F0"/>
      <name val="Calibri"/>
      <family val="2"/>
    </font>
    <font>
      <b/>
      <sz val="16"/>
      <name val="Calibri"/>
      <family val="2"/>
    </font>
    <font>
      <b/>
      <sz val="9"/>
      <color indexed="81"/>
      <name val="Tahoma"/>
      <family val="2"/>
    </font>
    <font>
      <b/>
      <sz val="10"/>
      <color theme="1"/>
      <name val="Calibri"/>
      <family val="2"/>
    </font>
    <font>
      <sz val="10"/>
      <color theme="1"/>
      <name val="Calibri"/>
      <family val="2"/>
    </font>
    <font>
      <sz val="10"/>
      <name val="Calibri"/>
      <family val="2"/>
      <scheme val="minor"/>
    </font>
    <font>
      <sz val="11"/>
      <color rgb="FFFF0000"/>
      <name val="Calibri"/>
      <family val="2"/>
      <scheme val="minor"/>
    </font>
    <font>
      <b/>
      <i/>
      <u/>
      <sz val="10"/>
      <color theme="1"/>
      <name val="Calibri"/>
      <family val="2"/>
    </font>
    <font>
      <sz val="11"/>
      <color rgb="FF000000"/>
      <name val="Calibri"/>
      <family val="2"/>
    </font>
    <font>
      <b/>
      <sz val="11"/>
      <color theme="0"/>
      <name val="Calibri"/>
      <family val="2"/>
    </font>
  </fonts>
  <fills count="9">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1"/>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rgb="FF000000"/>
      </patternFill>
    </fill>
  </fills>
  <borders count="5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0000"/>
      </left>
      <right style="medium">
        <color rgb="FFFF0000"/>
      </right>
      <top style="medium">
        <color rgb="FFFF0000"/>
      </top>
      <bottom style="medium">
        <color rgb="FFFF0000"/>
      </bottom>
      <diagonal/>
    </border>
    <border>
      <left/>
      <right/>
      <top style="double">
        <color indexed="64"/>
      </top>
      <bottom style="double">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D9D9D9"/>
      </left>
      <right style="thin">
        <color rgb="FFD9D9D9"/>
      </right>
      <top style="thin">
        <color rgb="FFD9D9D9"/>
      </top>
      <bottom style="thin">
        <color rgb="FFD9D9D9"/>
      </bottom>
      <diagonal/>
    </border>
  </borders>
  <cellStyleXfs count="4">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393">
    <xf numFmtId="0" fontId="0" fillId="0" borderId="0" xfId="0"/>
    <xf numFmtId="0" fontId="3" fillId="0" borderId="0" xfId="0" applyFont="1"/>
    <xf numFmtId="0" fontId="0" fillId="0" borderId="5" xfId="0" applyBorder="1" applyAlignment="1">
      <alignment horizontal="center"/>
    </xf>
    <xf numFmtId="0" fontId="0" fillId="0" borderId="6" xfId="0" applyBorder="1" applyAlignment="1">
      <alignment horizontal="center"/>
    </xf>
    <xf numFmtId="0" fontId="0" fillId="0" borderId="1" xfId="0" applyBorder="1" applyAlignment="1">
      <alignment horizontal="center" wrapText="1"/>
    </xf>
    <xf numFmtId="0" fontId="0" fillId="0" borderId="8" xfId="0" applyBorder="1" applyAlignment="1">
      <alignment horizontal="center" wrapText="1"/>
    </xf>
    <xf numFmtId="0" fontId="3" fillId="0" borderId="9" xfId="0" applyFont="1" applyBorder="1" applyAlignment="1">
      <alignment horizontal="left"/>
    </xf>
    <xf numFmtId="164" fontId="0" fillId="3" borderId="0" xfId="1" applyNumberFormat="1" applyFont="1" applyFill="1" applyBorder="1" applyAlignment="1" applyProtection="1">
      <alignment horizontal="center" wrapText="1"/>
    </xf>
    <xf numFmtId="164" fontId="0" fillId="3" borderId="10" xfId="1" applyNumberFormat="1" applyFont="1" applyFill="1" applyBorder="1" applyAlignment="1" applyProtection="1">
      <alignment horizontal="center" wrapText="1"/>
    </xf>
    <xf numFmtId="0" fontId="4" fillId="0" borderId="9" xfId="0" applyFont="1" applyBorder="1" applyAlignment="1">
      <alignment horizontal="center"/>
    </xf>
    <xf numFmtId="0" fontId="4" fillId="0" borderId="0" xfId="0" applyFont="1"/>
    <xf numFmtId="0" fontId="4" fillId="0" borderId="0" xfId="0" quotePrefix="1" applyFont="1" applyAlignment="1">
      <alignment horizontal="left"/>
    </xf>
    <xf numFmtId="0" fontId="5" fillId="0" borderId="9" xfId="0" applyFont="1" applyBorder="1" applyAlignment="1">
      <alignment horizontal="left"/>
    </xf>
    <xf numFmtId="0" fontId="4" fillId="0" borderId="11" xfId="0" applyFont="1" applyBorder="1"/>
    <xf numFmtId="0" fontId="5" fillId="0" borderId="12" xfId="0" applyFont="1" applyBorder="1"/>
    <xf numFmtId="0" fontId="0" fillId="0" borderId="0" xfId="0" applyProtection="1">
      <protection locked="0"/>
    </xf>
    <xf numFmtId="0" fontId="3" fillId="4" borderId="1" xfId="0" applyFont="1" applyFill="1" applyBorder="1" applyAlignment="1" applyProtection="1">
      <alignment horizontal="center"/>
      <protection locked="0"/>
    </xf>
    <xf numFmtId="49" fontId="3" fillId="4" borderId="1" xfId="0" applyNumberFormat="1" applyFont="1" applyFill="1" applyBorder="1" applyAlignment="1" applyProtection="1">
      <alignment horizontal="center"/>
      <protection locked="0"/>
    </xf>
    <xf numFmtId="0" fontId="3" fillId="0" borderId="0" xfId="0" applyFont="1" applyAlignment="1" applyProtection="1">
      <alignment horizontal="center"/>
      <protection locked="0"/>
    </xf>
    <xf numFmtId="43" fontId="0" fillId="0" borderId="0" xfId="1" applyFont="1" applyProtection="1">
      <protection locked="0"/>
    </xf>
    <xf numFmtId="43" fontId="0" fillId="0" borderId="0" xfId="1" applyFont="1" applyFill="1" applyProtection="1">
      <protection locked="0"/>
    </xf>
    <xf numFmtId="164" fontId="0" fillId="0" borderId="0" xfId="0" applyNumberFormat="1" applyProtection="1">
      <protection locked="0"/>
    </xf>
    <xf numFmtId="164" fontId="0" fillId="0" borderId="0" xfId="1" applyNumberFormat="1" applyFont="1" applyProtection="1">
      <protection locked="0"/>
    </xf>
    <xf numFmtId="0" fontId="0" fillId="0" borderId="19" xfId="0" applyBorder="1"/>
    <xf numFmtId="0" fontId="0" fillId="0" borderId="20" xfId="0" applyBorder="1"/>
    <xf numFmtId="0" fontId="0" fillId="0" borderId="0" xfId="0" applyAlignment="1">
      <alignment horizontal="left" indent="1"/>
    </xf>
    <xf numFmtId="0" fontId="0" fillId="0" borderId="21" xfId="0" applyBorder="1"/>
    <xf numFmtId="0" fontId="0" fillId="0" borderId="15" xfId="0" applyBorder="1"/>
    <xf numFmtId="164" fontId="0" fillId="0" borderId="0" xfId="1" applyNumberFormat="1" applyFont="1" applyProtection="1"/>
    <xf numFmtId="0" fontId="0" fillId="0" borderId="17" xfId="0" applyBorder="1"/>
    <xf numFmtId="0" fontId="0" fillId="0" borderId="18" xfId="0" applyBorder="1"/>
    <xf numFmtId="0" fontId="0" fillId="0" borderId="19" xfId="0" quotePrefix="1" applyBorder="1"/>
    <xf numFmtId="10" fontId="0" fillId="0" borderId="0" xfId="3" applyNumberFormat="1" applyFont="1" applyBorder="1" applyProtection="1"/>
    <xf numFmtId="10" fontId="0" fillId="0" borderId="20" xfId="3" applyNumberFormat="1" applyFont="1" applyBorder="1" applyProtection="1"/>
    <xf numFmtId="0" fontId="7" fillId="0" borderId="0" xfId="0" applyFont="1"/>
    <xf numFmtId="0" fontId="0" fillId="0" borderId="1" xfId="0" applyBorder="1"/>
    <xf numFmtId="0" fontId="4" fillId="0" borderId="1" xfId="0" applyFont="1" applyBorder="1"/>
    <xf numFmtId="0" fontId="12" fillId="0" borderId="0" xfId="0" applyFont="1" applyProtection="1">
      <protection locked="0"/>
    </xf>
    <xf numFmtId="0" fontId="12" fillId="0" borderId="0" xfId="0" applyFont="1" applyAlignment="1" applyProtection="1">
      <alignment horizontal="center"/>
      <protection locked="0"/>
    </xf>
    <xf numFmtId="0" fontId="6" fillId="0" borderId="0" xfId="0" applyFont="1" applyAlignment="1">
      <alignment horizontal="center"/>
    </xf>
    <xf numFmtId="0" fontId="12" fillId="0" borderId="0" xfId="0" applyFont="1"/>
    <xf numFmtId="0" fontId="12" fillId="0" borderId="0" xfId="0" applyFont="1" applyAlignment="1">
      <alignment wrapText="1"/>
    </xf>
    <xf numFmtId="0" fontId="3" fillId="0" borderId="26" xfId="0" applyFont="1" applyBorder="1" applyAlignment="1">
      <alignment horizontal="center" wrapText="1"/>
    </xf>
    <xf numFmtId="0" fontId="3" fillId="0" borderId="26" xfId="0" applyFont="1" applyBorder="1" applyAlignment="1">
      <alignment horizontal="center"/>
    </xf>
    <xf numFmtId="0" fontId="3" fillId="0" borderId="27" xfId="0" applyFont="1" applyBorder="1" applyAlignment="1">
      <alignment horizontal="center" wrapText="1"/>
    </xf>
    <xf numFmtId="164" fontId="0" fillId="0" borderId="0" xfId="1" applyNumberFormat="1" applyFont="1" applyFill="1" applyProtection="1">
      <protection locked="0"/>
    </xf>
    <xf numFmtId="0" fontId="0" fillId="0" borderId="1" xfId="1" applyNumberFormat="1" applyFont="1" applyBorder="1" applyAlignment="1" applyProtection="1">
      <alignment horizontal="center"/>
    </xf>
    <xf numFmtId="0" fontId="2" fillId="0" borderId="15" xfId="1" applyNumberFormat="1" applyFont="1" applyBorder="1" applyAlignment="1" applyProtection="1">
      <alignment horizontal="center"/>
    </xf>
    <xf numFmtId="0" fontId="3" fillId="0" borderId="15" xfId="1" applyNumberFormat="1" applyFont="1" applyBorder="1" applyAlignment="1" applyProtection="1">
      <alignment horizontal="center"/>
    </xf>
    <xf numFmtId="0" fontId="4" fillId="0" borderId="1" xfId="0" applyFont="1" applyBorder="1" applyAlignment="1">
      <alignment horizontal="center"/>
    </xf>
    <xf numFmtId="0" fontId="4" fillId="0" borderId="1" xfId="0" quotePrefix="1" applyFont="1" applyBorder="1" applyAlignment="1">
      <alignment horizontal="left"/>
    </xf>
    <xf numFmtId="0" fontId="5" fillId="0" borderId="0" xfId="0" applyFont="1" applyAlignment="1">
      <alignment horizontal="left"/>
    </xf>
    <xf numFmtId="0" fontId="4" fillId="0" borderId="29" xfId="0" applyFont="1" applyBorder="1"/>
    <xf numFmtId="0" fontId="8" fillId="0" borderId="0" xfId="0" applyFont="1"/>
    <xf numFmtId="0" fontId="0" fillId="0" borderId="12" xfId="0" applyBorder="1" applyAlignment="1">
      <alignment horizontal="center" wrapText="1"/>
    </xf>
    <xf numFmtId="0" fontId="11" fillId="0" borderId="0" xfId="0" applyFont="1"/>
    <xf numFmtId="166" fontId="0" fillId="0" borderId="0" xfId="3" applyNumberFormat="1" applyFont="1" applyProtection="1"/>
    <xf numFmtId="0" fontId="0" fillId="0" borderId="0" xfId="0" applyAlignment="1">
      <alignment horizontal="right" indent="1"/>
    </xf>
    <xf numFmtId="0" fontId="14" fillId="0" borderId="0" xfId="0" applyFont="1" applyProtection="1">
      <protection locked="0"/>
    </xf>
    <xf numFmtId="164" fontId="3" fillId="0" borderId="1" xfId="1" applyNumberFormat="1" applyFont="1" applyBorder="1" applyAlignment="1" applyProtection="1">
      <alignment horizontal="center"/>
    </xf>
    <xf numFmtId="0" fontId="3" fillId="0" borderId="0" xfId="1" applyNumberFormat="1" applyFont="1" applyFill="1" applyBorder="1" applyAlignment="1" applyProtection="1"/>
    <xf numFmtId="0" fontId="0" fillId="0" borderId="0" xfId="0" applyAlignment="1">
      <alignment horizontal="center"/>
    </xf>
    <xf numFmtId="0" fontId="3" fillId="0" borderId="1" xfId="0" applyFont="1" applyBorder="1" applyAlignment="1" applyProtection="1">
      <alignment horizontal="center"/>
      <protection locked="0"/>
    </xf>
    <xf numFmtId="49" fontId="3" fillId="0" borderId="1" xfId="0" applyNumberFormat="1" applyFont="1" applyBorder="1" applyAlignment="1" applyProtection="1">
      <alignment horizontal="center"/>
      <protection locked="0"/>
    </xf>
    <xf numFmtId="0" fontId="3" fillId="0" borderId="0" xfId="0" applyFont="1" applyProtection="1">
      <protection locked="0"/>
    </xf>
    <xf numFmtId="14" fontId="3" fillId="0" borderId="1" xfId="0" applyNumberFormat="1" applyFont="1" applyBorder="1" applyProtection="1">
      <protection locked="0"/>
    </xf>
    <xf numFmtId="14" fontId="3" fillId="0" borderId="1" xfId="0" applyNumberFormat="1" applyFont="1" applyBorder="1" applyAlignment="1" applyProtection="1">
      <alignment horizontal="center"/>
      <protection locked="0"/>
    </xf>
    <xf numFmtId="14" fontId="3" fillId="4" borderId="1" xfId="0" applyNumberFormat="1" applyFont="1" applyFill="1" applyBorder="1" applyAlignment="1" applyProtection="1">
      <alignment horizontal="center"/>
      <protection locked="0"/>
    </xf>
    <xf numFmtId="164" fontId="16" fillId="0" borderId="1" xfId="1" applyNumberFormat="1" applyFont="1" applyBorder="1" applyAlignment="1" applyProtection="1">
      <alignment horizontal="center" vertical="center" wrapText="1"/>
    </xf>
    <xf numFmtId="0" fontId="0" fillId="0" borderId="0" xfId="0" applyAlignment="1">
      <alignment horizontal="center" wrapText="1"/>
    </xf>
    <xf numFmtId="0" fontId="0" fillId="0" borderId="1" xfId="0" applyBorder="1" applyProtection="1">
      <protection locked="0"/>
    </xf>
    <xf numFmtId="0" fontId="0" fillId="0" borderId="27" xfId="0" applyBorder="1" applyAlignment="1">
      <alignment horizontal="center"/>
    </xf>
    <xf numFmtId="0" fontId="0" fillId="0" borderId="26" xfId="0" applyBorder="1" applyAlignment="1">
      <alignment horizontal="center"/>
    </xf>
    <xf numFmtId="164" fontId="0" fillId="3" borderId="1" xfId="1" applyNumberFormat="1" applyFont="1" applyFill="1" applyBorder="1" applyAlignment="1" applyProtection="1">
      <alignment horizontal="center" wrapText="1"/>
    </xf>
    <xf numFmtId="0" fontId="5" fillId="0" borderId="1" xfId="0" applyFont="1" applyBorder="1" applyAlignment="1">
      <alignment horizontal="left"/>
    </xf>
    <xf numFmtId="0" fontId="5" fillId="0" borderId="1" xfId="0" applyFont="1" applyBorder="1"/>
    <xf numFmtId="14" fontId="3" fillId="0" borderId="1" xfId="0" applyNumberFormat="1" applyFont="1" applyBorder="1" applyAlignment="1">
      <alignment horizontal="center"/>
    </xf>
    <xf numFmtId="0" fontId="12" fillId="0" borderId="0" xfId="0" applyFont="1" applyAlignment="1">
      <alignment horizontal="center"/>
    </xf>
    <xf numFmtId="14" fontId="0" fillId="4" borderId="1" xfId="0" applyNumberFormat="1" applyFill="1" applyBorder="1" applyAlignment="1" applyProtection="1">
      <alignment horizontal="center"/>
      <protection locked="0"/>
    </xf>
    <xf numFmtId="0" fontId="30" fillId="0" borderId="0" xfId="0" applyFont="1" applyAlignment="1" applyProtection="1">
      <alignment horizontal="right"/>
      <protection locked="0"/>
    </xf>
    <xf numFmtId="0" fontId="0" fillId="0" borderId="7" xfId="0" applyBorder="1" applyAlignment="1" applyProtection="1">
      <alignment horizontal="center"/>
      <protection locked="0"/>
    </xf>
    <xf numFmtId="0" fontId="21" fillId="0" borderId="1" xfId="0" applyFont="1" applyBorder="1" applyProtection="1">
      <protection locked="0"/>
    </xf>
    <xf numFmtId="0" fontId="21" fillId="0" borderId="1" xfId="0" applyFont="1" applyBorder="1" applyAlignment="1" applyProtection="1">
      <alignment horizontal="center"/>
      <protection locked="0"/>
    </xf>
    <xf numFmtId="41" fontId="0" fillId="0" borderId="1" xfId="1" applyNumberFormat="1" applyFont="1" applyFill="1" applyBorder="1" applyProtection="1">
      <protection locked="0"/>
    </xf>
    <xf numFmtId="0" fontId="31" fillId="0" borderId="7" xfId="0" applyFont="1" applyBorder="1" applyAlignment="1" applyProtection="1">
      <alignment horizontal="center"/>
      <protection locked="0"/>
    </xf>
    <xf numFmtId="0" fontId="31" fillId="0" borderId="1" xfId="0" applyFont="1" applyBorder="1" applyProtection="1">
      <protection locked="0"/>
    </xf>
    <xf numFmtId="41" fontId="31" fillId="0" borderId="1" xfId="1" applyNumberFormat="1" applyFont="1" applyFill="1" applyBorder="1" applyProtection="1">
      <protection locked="0"/>
    </xf>
    <xf numFmtId="0" fontId="31" fillId="0" borderId="31" xfId="0" applyFont="1" applyBorder="1" applyAlignment="1" applyProtection="1">
      <alignment horizontal="center"/>
      <protection locked="0"/>
    </xf>
    <xf numFmtId="0" fontId="31" fillId="0" borderId="13" xfId="0" applyFont="1" applyBorder="1" applyProtection="1">
      <protection locked="0"/>
    </xf>
    <xf numFmtId="41" fontId="31" fillId="0" borderId="13" xfId="1" applyNumberFormat="1" applyFont="1" applyFill="1" applyBorder="1" applyProtection="1">
      <protection locked="0"/>
    </xf>
    <xf numFmtId="0" fontId="21" fillId="0" borderId="32" xfId="0" applyFont="1" applyBorder="1" applyProtection="1">
      <protection locked="0"/>
    </xf>
    <xf numFmtId="0" fontId="21" fillId="0" borderId="32" xfId="0" applyFont="1" applyBorder="1" applyAlignment="1" applyProtection="1">
      <alignment horizontal="center"/>
      <protection locked="0"/>
    </xf>
    <xf numFmtId="0" fontId="31" fillId="0" borderId="33" xfId="0" applyFont="1" applyBorder="1" applyAlignment="1" applyProtection="1">
      <alignment horizontal="center"/>
      <protection locked="0"/>
    </xf>
    <xf numFmtId="0" fontId="31" fillId="0" borderId="32" xfId="0" applyFont="1" applyBorder="1" applyProtection="1">
      <protection locked="0"/>
    </xf>
    <xf numFmtId="0" fontId="31" fillId="0" borderId="43" xfId="0" applyFont="1" applyBorder="1" applyAlignment="1" applyProtection="1">
      <alignment horizontal="center"/>
      <protection locked="0"/>
    </xf>
    <xf numFmtId="0" fontId="31" fillId="0" borderId="28" xfId="0" applyFont="1" applyBorder="1" applyProtection="1">
      <protection locked="0"/>
    </xf>
    <xf numFmtId="41" fontId="31" fillId="0" borderId="28" xfId="1" applyNumberFormat="1" applyFont="1" applyFill="1" applyBorder="1" applyProtection="1">
      <protection locked="0"/>
    </xf>
    <xf numFmtId="0" fontId="0" fillId="0" borderId="38" xfId="0" applyBorder="1"/>
    <xf numFmtId="0" fontId="28" fillId="0" borderId="38" xfId="0" applyFont="1" applyBorder="1"/>
    <xf numFmtId="0" fontId="0" fillId="0" borderId="39" xfId="0" applyBorder="1"/>
    <xf numFmtId="0" fontId="3" fillId="0" borderId="25" xfId="0" applyFont="1" applyBorder="1" applyAlignment="1">
      <alignment horizontal="center" wrapText="1"/>
    </xf>
    <xf numFmtId="0" fontId="3" fillId="0" borderId="44" xfId="0" applyFont="1" applyBorder="1" applyAlignment="1">
      <alignment horizontal="center" wrapText="1"/>
    </xf>
    <xf numFmtId="0" fontId="3" fillId="0" borderId="1" xfId="0" applyFont="1" applyBorder="1" applyAlignment="1">
      <alignment horizontal="left" wrapText="1"/>
    </xf>
    <xf numFmtId="0" fontId="3" fillId="0" borderId="0" xfId="0" applyFont="1" applyAlignment="1">
      <alignment horizontal="left" wrapText="1"/>
    </xf>
    <xf numFmtId="0" fontId="3" fillId="0" borderId="0" xfId="0" applyFont="1" applyAlignment="1">
      <alignment horizontal="center" wrapText="1"/>
    </xf>
    <xf numFmtId="0" fontId="0" fillId="0" borderId="9" xfId="0" applyBorder="1" applyAlignment="1">
      <alignment wrapText="1"/>
    </xf>
    <xf numFmtId="0" fontId="3" fillId="0" borderId="24" xfId="0" applyFont="1" applyBorder="1" applyAlignment="1">
      <alignment horizontal="center" wrapText="1"/>
    </xf>
    <xf numFmtId="0" fontId="0" fillId="0" borderId="7" xfId="0" applyBorder="1" applyAlignment="1">
      <alignment wrapText="1"/>
    </xf>
    <xf numFmtId="0" fontId="3" fillId="0" borderId="31" xfId="0" applyFont="1" applyBorder="1" applyAlignment="1">
      <alignment horizontal="right" wrapText="1"/>
    </xf>
    <xf numFmtId="0" fontId="0" fillId="0" borderId="0" xfId="0" applyAlignment="1" applyProtection="1">
      <alignment wrapText="1"/>
      <protection locked="0"/>
    </xf>
    <xf numFmtId="0" fontId="0" fillId="0" borderId="33" xfId="0" applyBorder="1" applyAlignment="1">
      <alignment horizontal="left" wrapText="1"/>
    </xf>
    <xf numFmtId="0" fontId="0" fillId="0" borderId="0" xfId="0" applyAlignment="1" applyProtection="1">
      <alignment horizontal="left"/>
      <protection locked="0"/>
    </xf>
    <xf numFmtId="0" fontId="0" fillId="0" borderId="7" xfId="0" applyBorder="1" applyAlignment="1">
      <alignment horizontal="left" wrapText="1"/>
    </xf>
    <xf numFmtId="0" fontId="36" fillId="0" borderId="0" xfId="0" applyFont="1" applyAlignment="1">
      <alignment wrapText="1"/>
    </xf>
    <xf numFmtId="9" fontId="21" fillId="0" borderId="1" xfId="0" applyNumberFormat="1" applyFont="1" applyBorder="1" applyProtection="1">
      <protection locked="0"/>
    </xf>
    <xf numFmtId="9" fontId="0" fillId="0" borderId="1" xfId="1" applyNumberFormat="1" applyFont="1" applyFill="1" applyBorder="1" applyProtection="1">
      <protection locked="0"/>
    </xf>
    <xf numFmtId="9" fontId="0" fillId="0" borderId="13" xfId="1" applyNumberFormat="1" applyFont="1" applyFill="1" applyBorder="1" applyProtection="1">
      <protection locked="0"/>
    </xf>
    <xf numFmtId="0" fontId="0" fillId="0" borderId="2" xfId="0" applyBorder="1" applyProtection="1">
      <protection locked="0"/>
    </xf>
    <xf numFmtId="0" fontId="3" fillId="0" borderId="19" xfId="0" applyFont="1" applyBorder="1"/>
    <xf numFmtId="0" fontId="3" fillId="0" borderId="20" xfId="0" applyFont="1" applyBorder="1" applyAlignment="1" applyProtection="1">
      <alignment horizontal="center"/>
      <protection locked="0"/>
    </xf>
    <xf numFmtId="0" fontId="40" fillId="0" borderId="1" xfId="0" applyFont="1" applyBorder="1" applyAlignment="1">
      <alignment horizontal="center"/>
    </xf>
    <xf numFmtId="0" fontId="39" fillId="0" borderId="1" xfId="0" applyFont="1" applyBorder="1" applyAlignment="1">
      <alignment horizontal="center"/>
    </xf>
    <xf numFmtId="0" fontId="40" fillId="0" borderId="1" xfId="0" applyFont="1" applyBorder="1" applyAlignment="1">
      <alignment horizontal="right"/>
    </xf>
    <xf numFmtId="164" fontId="40" fillId="4" borderId="1" xfId="1" applyNumberFormat="1" applyFont="1" applyFill="1" applyBorder="1" applyProtection="1">
      <protection locked="0"/>
    </xf>
    <xf numFmtId="0" fontId="41" fillId="0" borderId="1" xfId="0" applyFont="1" applyBorder="1" applyAlignment="1">
      <alignment horizontal="right"/>
    </xf>
    <xf numFmtId="0" fontId="39" fillId="0" borderId="1" xfId="0" applyFont="1" applyBorder="1" applyAlignment="1">
      <alignment horizontal="right"/>
    </xf>
    <xf numFmtId="0" fontId="40" fillId="0" borderId="1" xfId="0" applyFont="1" applyBorder="1"/>
    <xf numFmtId="164" fontId="0" fillId="4" borderId="1" xfId="1" applyNumberFormat="1" applyFont="1" applyFill="1" applyBorder="1" applyProtection="1">
      <protection locked="0"/>
    </xf>
    <xf numFmtId="0" fontId="0" fillId="4" borderId="1" xfId="0" applyFill="1" applyBorder="1" applyProtection="1">
      <protection locked="0"/>
    </xf>
    <xf numFmtId="165" fontId="0" fillId="4" borderId="1" xfId="2" applyNumberFormat="1" applyFont="1" applyFill="1" applyBorder="1" applyProtection="1">
      <protection locked="0"/>
    </xf>
    <xf numFmtId="164" fontId="0" fillId="4" borderId="28" xfId="1" applyNumberFormat="1" applyFont="1" applyFill="1" applyBorder="1" applyProtection="1">
      <protection locked="0"/>
    </xf>
    <xf numFmtId="164" fontId="0" fillId="4" borderId="32" xfId="1" applyNumberFormat="1" applyFont="1" applyFill="1" applyBorder="1" applyProtection="1">
      <protection locked="0"/>
    </xf>
    <xf numFmtId="164" fontId="0" fillId="4" borderId="35" xfId="1" applyNumberFormat="1" applyFont="1" applyFill="1" applyBorder="1" applyProtection="1">
      <protection locked="0"/>
    </xf>
    <xf numFmtId="0" fontId="0" fillId="4" borderId="1" xfId="0" applyFill="1" applyBorder="1" applyAlignment="1" applyProtection="1">
      <alignment horizontal="left" indent="2"/>
      <protection locked="0"/>
    </xf>
    <xf numFmtId="0" fontId="0" fillId="4" borderId="1" xfId="0" applyFill="1" applyBorder="1" applyAlignment="1" applyProtection="1">
      <alignment horizontal="center"/>
      <protection locked="0"/>
    </xf>
    <xf numFmtId="0" fontId="0" fillId="4" borderId="1" xfId="0" applyFill="1" applyBorder="1" applyAlignment="1">
      <alignment horizontal="left" indent="2"/>
    </xf>
    <xf numFmtId="0" fontId="4" fillId="4" borderId="1" xfId="0" applyFont="1" applyFill="1" applyBorder="1" applyAlignment="1">
      <alignment horizontal="center"/>
    </xf>
    <xf numFmtId="0" fontId="3" fillId="0" borderId="40" xfId="0" applyFont="1" applyBorder="1" applyAlignment="1">
      <alignment horizontal="center" wrapText="1"/>
    </xf>
    <xf numFmtId="0" fontId="4" fillId="4" borderId="32" xfId="0" applyFont="1" applyFill="1" applyBorder="1" applyAlignment="1">
      <alignment horizontal="center"/>
    </xf>
    <xf numFmtId="0" fontId="3" fillId="0" borderId="50" xfId="0" applyFont="1" applyBorder="1" applyAlignment="1">
      <alignment horizontal="left"/>
    </xf>
    <xf numFmtId="4" fontId="0" fillId="0" borderId="0" xfId="0" applyNumberFormat="1" applyProtection="1">
      <protection locked="0"/>
    </xf>
    <xf numFmtId="0" fontId="3" fillId="0" borderId="0" xfId="0" applyFont="1" applyAlignment="1" applyProtection="1">
      <alignment wrapText="1"/>
      <protection locked="0"/>
    </xf>
    <xf numFmtId="0" fontId="0" fillId="0" borderId="38" xfId="0" applyBorder="1" applyProtection="1">
      <protection locked="0"/>
    </xf>
    <xf numFmtId="0" fontId="22" fillId="0" borderId="39" xfId="0" applyFont="1" applyBorder="1" applyProtection="1">
      <protection locked="0"/>
    </xf>
    <xf numFmtId="0" fontId="8" fillId="0" borderId="9" xfId="0" applyFont="1" applyBorder="1" applyAlignment="1" applyProtection="1">
      <alignment horizontal="center"/>
      <protection locked="0"/>
    </xf>
    <xf numFmtId="0" fontId="20" fillId="0" borderId="0" xfId="0" applyFont="1" applyProtection="1">
      <protection locked="0"/>
    </xf>
    <xf numFmtId="0" fontId="20" fillId="0" borderId="0" xfId="0" applyFont="1" applyAlignment="1" applyProtection="1">
      <alignment horizontal="center"/>
      <protection locked="0"/>
    </xf>
    <xf numFmtId="0" fontId="20" fillId="0" borderId="10" xfId="0" applyFont="1" applyBorder="1" applyAlignment="1" applyProtection="1">
      <alignment horizontal="center"/>
      <protection locked="0"/>
    </xf>
    <xf numFmtId="0" fontId="0" fillId="0" borderId="39" xfId="0" applyBorder="1" applyProtection="1">
      <protection locked="0"/>
    </xf>
    <xf numFmtId="0" fontId="8" fillId="0" borderId="11" xfId="0" applyFont="1" applyBorder="1" applyAlignment="1" applyProtection="1">
      <alignment horizontal="center"/>
      <protection locked="0"/>
    </xf>
    <xf numFmtId="0" fontId="0" fillId="0" borderId="12" xfId="0" applyBorder="1" applyProtection="1">
      <protection locked="0"/>
    </xf>
    <xf numFmtId="0" fontId="20" fillId="0" borderId="12" xfId="0" applyFont="1" applyBorder="1" applyProtection="1">
      <protection locked="0"/>
    </xf>
    <xf numFmtId="0" fontId="20" fillId="0" borderId="12" xfId="0" applyFont="1" applyBorder="1" applyAlignment="1" applyProtection="1">
      <alignment horizontal="center"/>
      <protection locked="0"/>
    </xf>
    <xf numFmtId="0" fontId="20" fillId="0" borderId="41" xfId="0" applyFont="1" applyBorder="1" applyAlignment="1" applyProtection="1">
      <alignment horizontal="center"/>
      <protection locked="0"/>
    </xf>
    <xf numFmtId="0" fontId="20" fillId="0" borderId="38" xfId="0" applyFont="1" applyBorder="1" applyProtection="1">
      <protection locked="0"/>
    </xf>
    <xf numFmtId="0" fontId="34" fillId="0" borderId="0" xfId="0" applyFont="1" applyAlignment="1">
      <alignment vertical="center" wrapText="1"/>
    </xf>
    <xf numFmtId="0" fontId="3" fillId="0" borderId="1" xfId="0" applyFont="1" applyBorder="1" applyAlignment="1">
      <alignment horizontal="center"/>
    </xf>
    <xf numFmtId="49" fontId="3" fillId="0" borderId="1" xfId="0" applyNumberFormat="1" applyFont="1" applyBorder="1" applyAlignment="1">
      <alignment horizontal="center"/>
    </xf>
    <xf numFmtId="0" fontId="0" fillId="0" borderId="2" xfId="0" applyBorder="1"/>
    <xf numFmtId="14" fontId="3" fillId="0" borderId="1" xfId="0" applyNumberFormat="1" applyFont="1" applyBorder="1"/>
    <xf numFmtId="49" fontId="3" fillId="0" borderId="0" xfId="0" applyNumberFormat="1" applyFont="1" applyAlignment="1" applyProtection="1">
      <alignment horizontal="center"/>
      <protection locked="0"/>
    </xf>
    <xf numFmtId="14" fontId="3" fillId="0" borderId="0" xfId="0" applyNumberFormat="1" applyFont="1" applyAlignment="1" applyProtection="1">
      <alignment horizontal="center"/>
      <protection locked="0"/>
    </xf>
    <xf numFmtId="49" fontId="3" fillId="0" borderId="1" xfId="0" quotePrefix="1" applyNumberFormat="1" applyFont="1" applyBorder="1" applyAlignment="1" applyProtection="1">
      <alignment horizontal="center"/>
      <protection locked="0"/>
    </xf>
    <xf numFmtId="0" fontId="31" fillId="0" borderId="0" xfId="0" applyFont="1" applyProtection="1">
      <protection locked="0"/>
    </xf>
    <xf numFmtId="0" fontId="3" fillId="0" borderId="19" xfId="0" applyFont="1" applyBorder="1" applyProtection="1">
      <protection locked="0"/>
    </xf>
    <xf numFmtId="0" fontId="0" fillId="3" borderId="9" xfId="0" applyFill="1" applyBorder="1" applyProtection="1">
      <protection locked="0"/>
    </xf>
    <xf numFmtId="0" fontId="0" fillId="3" borderId="0" xfId="0" applyFill="1" applyProtection="1">
      <protection locked="0"/>
    </xf>
    <xf numFmtId="0" fontId="0" fillId="3" borderId="0" xfId="0" applyFill="1" applyAlignment="1" applyProtection="1">
      <alignment horizontal="center"/>
      <protection locked="0"/>
    </xf>
    <xf numFmtId="0" fontId="0" fillId="3" borderId="10" xfId="0" applyFill="1" applyBorder="1" applyProtection="1">
      <protection locked="0"/>
    </xf>
    <xf numFmtId="0" fontId="31" fillId="3" borderId="9" xfId="0" applyFont="1" applyFill="1" applyBorder="1" applyProtection="1">
      <protection locked="0"/>
    </xf>
    <xf numFmtId="0" fontId="31" fillId="3" borderId="0" xfId="0" applyFont="1" applyFill="1" applyProtection="1">
      <protection locked="0"/>
    </xf>
    <xf numFmtId="0" fontId="31" fillId="3" borderId="0" xfId="0" applyFont="1" applyFill="1" applyAlignment="1" applyProtection="1">
      <alignment horizontal="center"/>
      <protection locked="0"/>
    </xf>
    <xf numFmtId="0" fontId="31" fillId="3" borderId="10" xfId="0" applyFont="1" applyFill="1" applyBorder="1" applyProtection="1">
      <protection locked="0"/>
    </xf>
    <xf numFmtId="0" fontId="31" fillId="3" borderId="9" xfId="0" applyFont="1" applyFill="1" applyBorder="1" applyAlignment="1" applyProtection="1">
      <alignment horizontal="center"/>
      <protection locked="0"/>
    </xf>
    <xf numFmtId="43" fontId="31" fillId="3" borderId="0" xfId="1" applyFont="1" applyFill="1" applyBorder="1" applyProtection="1">
      <protection locked="0"/>
    </xf>
    <xf numFmtId="41" fontId="31" fillId="3" borderId="0" xfId="0" applyNumberFormat="1" applyFont="1" applyFill="1" applyProtection="1">
      <protection locked="0"/>
    </xf>
    <xf numFmtId="41" fontId="31" fillId="3" borderId="0" xfId="1" applyNumberFormat="1" applyFont="1" applyFill="1" applyBorder="1" applyProtection="1">
      <protection locked="0"/>
    </xf>
    <xf numFmtId="10" fontId="31" fillId="3" borderId="0" xfId="1" applyNumberFormat="1" applyFont="1" applyFill="1" applyBorder="1" applyProtection="1">
      <protection locked="0"/>
    </xf>
    <xf numFmtId="43" fontId="31" fillId="3" borderId="10" xfId="1" applyFont="1" applyFill="1" applyBorder="1" applyProtection="1">
      <protection locked="0"/>
    </xf>
    <xf numFmtId="0" fontId="19" fillId="6" borderId="37" xfId="0" applyFont="1" applyFill="1" applyBorder="1"/>
    <xf numFmtId="0" fontId="19" fillId="6" borderId="38" xfId="0" applyFont="1" applyFill="1" applyBorder="1"/>
    <xf numFmtId="0" fontId="0" fillId="6" borderId="38" xfId="0" applyFill="1" applyBorder="1"/>
    <xf numFmtId="0" fontId="27" fillId="6" borderId="37" xfId="0" applyFont="1" applyFill="1" applyBorder="1"/>
    <xf numFmtId="0" fontId="27" fillId="6" borderId="38" xfId="0" applyFont="1" applyFill="1" applyBorder="1"/>
    <xf numFmtId="0" fontId="0" fillId="0" borderId="7" xfId="0" applyBorder="1"/>
    <xf numFmtId="0" fontId="3" fillId="3" borderId="7" xfId="0" applyFont="1" applyFill="1" applyBorder="1"/>
    <xf numFmtId="0" fontId="18" fillId="0" borderId="7" xfId="0" applyFont="1" applyBorder="1"/>
    <xf numFmtId="0" fontId="18" fillId="0" borderId="7" xfId="0" applyFont="1" applyBorder="1" applyAlignment="1">
      <alignment horizontal="left"/>
    </xf>
    <xf numFmtId="0" fontId="23" fillId="3" borderId="7" xfId="0" applyFont="1" applyFill="1" applyBorder="1"/>
    <xf numFmtId="0" fontId="3" fillId="3" borderId="9" xfId="0" applyFont="1" applyFill="1" applyBorder="1"/>
    <xf numFmtId="0" fontId="0" fillId="0" borderId="9" xfId="0" applyBorder="1"/>
    <xf numFmtId="0" fontId="1" fillId="0" borderId="7" xfId="0" applyFont="1" applyBorder="1"/>
    <xf numFmtId="0" fontId="3" fillId="0" borderId="7" xfId="0" applyFont="1" applyBorder="1"/>
    <xf numFmtId="0" fontId="32" fillId="6" borderId="7" xfId="0" applyFont="1" applyFill="1" applyBorder="1"/>
    <xf numFmtId="164" fontId="32" fillId="6" borderId="1" xfId="1" applyNumberFormat="1" applyFont="1" applyFill="1" applyBorder="1" applyAlignment="1" applyProtection="1">
      <alignment horizontal="center"/>
    </xf>
    <xf numFmtId="164" fontId="32" fillId="6" borderId="8" xfId="1" applyNumberFormat="1" applyFont="1" applyFill="1" applyBorder="1" applyAlignment="1" applyProtection="1">
      <alignment horizontal="center"/>
    </xf>
    <xf numFmtId="0" fontId="3" fillId="7" borderId="24" xfId="0" applyFont="1" applyFill="1" applyBorder="1"/>
    <xf numFmtId="165" fontId="3" fillId="7" borderId="25" xfId="2" applyNumberFormat="1" applyFont="1" applyFill="1" applyBorder="1" applyProtection="1"/>
    <xf numFmtId="0" fontId="3" fillId="7" borderId="25" xfId="0" applyFont="1" applyFill="1" applyBorder="1"/>
    <xf numFmtId="0" fontId="4" fillId="0" borderId="1" xfId="0" applyFont="1" applyBorder="1" applyAlignment="1" applyProtection="1">
      <alignment horizontal="center"/>
      <protection locked="0"/>
    </xf>
    <xf numFmtId="0" fontId="4" fillId="0" borderId="1" xfId="0" applyFont="1" applyBorder="1" applyProtection="1">
      <protection locked="0"/>
    </xf>
    <xf numFmtId="0" fontId="44" fillId="8" borderId="1" xfId="0" applyFont="1" applyFill="1" applyBorder="1" applyProtection="1">
      <protection locked="0"/>
    </xf>
    <xf numFmtId="3" fontId="44" fillId="8" borderId="1" xfId="0" applyNumberFormat="1" applyFont="1" applyFill="1" applyBorder="1" applyProtection="1">
      <protection locked="0"/>
    </xf>
    <xf numFmtId="0" fontId="4" fillId="0" borderId="1" xfId="0" quotePrefix="1" applyFont="1" applyBorder="1" applyAlignment="1" applyProtection="1">
      <alignment horizontal="left"/>
      <protection locked="0"/>
    </xf>
    <xf numFmtId="0" fontId="44" fillId="8" borderId="28" xfId="0" applyFont="1" applyFill="1" applyBorder="1" applyProtection="1">
      <protection locked="0"/>
    </xf>
    <xf numFmtId="0" fontId="44" fillId="8" borderId="35" xfId="0" applyFont="1" applyFill="1" applyBorder="1" applyProtection="1">
      <protection locked="0"/>
    </xf>
    <xf numFmtId="3" fontId="44" fillId="8" borderId="35" xfId="0" applyNumberFormat="1" applyFont="1" applyFill="1" applyBorder="1" applyProtection="1">
      <protection locked="0"/>
    </xf>
    <xf numFmtId="0" fontId="44" fillId="8" borderId="32" xfId="0" applyFont="1" applyFill="1" applyBorder="1" applyProtection="1">
      <protection locked="0"/>
    </xf>
    <xf numFmtId="0" fontId="44" fillId="8" borderId="58" xfId="0" applyFont="1" applyFill="1" applyBorder="1" applyAlignment="1" applyProtection="1">
      <alignment wrapText="1"/>
      <protection locked="0"/>
    </xf>
    <xf numFmtId="0" fontId="44" fillId="8" borderId="58" xfId="0" applyFont="1" applyFill="1" applyBorder="1" applyProtection="1">
      <protection locked="0"/>
    </xf>
    <xf numFmtId="14" fontId="0" fillId="0" borderId="0" xfId="0" applyNumberFormat="1"/>
    <xf numFmtId="0" fontId="30" fillId="0" borderId="0" xfId="0" applyFont="1"/>
    <xf numFmtId="41" fontId="44" fillId="8" borderId="1" xfId="1" applyNumberFormat="1" applyFont="1" applyFill="1" applyBorder="1" applyProtection="1">
      <protection locked="0"/>
    </xf>
    <xf numFmtId="41" fontId="44" fillId="8" borderId="28" xfId="1" applyNumberFormat="1" applyFont="1" applyFill="1" applyBorder="1" applyProtection="1">
      <protection locked="0"/>
    </xf>
    <xf numFmtId="41" fontId="0" fillId="0" borderId="1" xfId="1" applyNumberFormat="1" applyFont="1" applyFill="1" applyBorder="1" applyProtection="1"/>
    <xf numFmtId="41" fontId="0" fillId="0" borderId="16" xfId="1" applyNumberFormat="1" applyFont="1" applyBorder="1" applyProtection="1"/>
    <xf numFmtId="41" fontId="0" fillId="0" borderId="16" xfId="1" applyNumberFormat="1" applyFont="1" applyFill="1" applyBorder="1" applyProtection="1"/>
    <xf numFmtId="41" fontId="0" fillId="0" borderId="36" xfId="1" applyNumberFormat="1" applyFont="1" applyBorder="1" applyProtection="1"/>
    <xf numFmtId="41" fontId="0" fillId="0" borderId="36" xfId="1" applyNumberFormat="1" applyFont="1" applyFill="1" applyBorder="1" applyProtection="1"/>
    <xf numFmtId="41" fontId="0" fillId="0" borderId="1" xfId="1" applyNumberFormat="1" applyFont="1" applyBorder="1" applyProtection="1">
      <protection locked="0"/>
    </xf>
    <xf numFmtId="41" fontId="0" fillId="0" borderId="1" xfId="1" applyNumberFormat="1" applyFont="1" applyBorder="1" applyProtection="1"/>
    <xf numFmtId="41" fontId="0" fillId="4" borderId="1" xfId="1" applyNumberFormat="1" applyFont="1" applyFill="1" applyBorder="1" applyProtection="1">
      <protection locked="0"/>
    </xf>
    <xf numFmtId="41" fontId="40" fillId="0" borderId="1" xfId="1" applyNumberFormat="1" applyFont="1" applyBorder="1" applyProtection="1">
      <protection locked="0"/>
    </xf>
    <xf numFmtId="41" fontId="40" fillId="0" borderId="36" xfId="1" applyNumberFormat="1" applyFont="1" applyBorder="1" applyProtection="1"/>
    <xf numFmtId="41" fontId="40" fillId="0" borderId="32" xfId="1" applyNumberFormat="1" applyFont="1" applyBorder="1" applyAlignment="1" applyProtection="1"/>
    <xf numFmtId="41" fontId="40" fillId="0" borderId="32" xfId="1" applyNumberFormat="1" applyFont="1" applyBorder="1" applyProtection="1"/>
    <xf numFmtId="41" fontId="0" fillId="4" borderId="32" xfId="1" applyNumberFormat="1" applyFont="1" applyFill="1" applyBorder="1" applyAlignment="1" applyProtection="1">
      <alignment horizontal="left"/>
      <protection locked="0"/>
    </xf>
    <xf numFmtId="41" fontId="0" fillId="0" borderId="34" xfId="1" applyNumberFormat="1" applyFont="1" applyBorder="1" applyAlignment="1" applyProtection="1">
      <alignment horizontal="left"/>
    </xf>
    <xf numFmtId="41" fontId="0" fillId="0" borderId="8" xfId="1" applyNumberFormat="1" applyFont="1" applyBorder="1" applyProtection="1"/>
    <xf numFmtId="41" fontId="0" fillId="4" borderId="1" xfId="1" applyNumberFormat="1" applyFont="1" applyFill="1" applyBorder="1" applyAlignment="1" applyProtection="1">
      <alignment horizontal="center" vertical="center"/>
      <protection locked="0"/>
    </xf>
    <xf numFmtId="41" fontId="0" fillId="5" borderId="36" xfId="1" applyNumberFormat="1" applyFont="1" applyFill="1" applyBorder="1" applyProtection="1"/>
    <xf numFmtId="41" fontId="0" fillId="4" borderId="45" xfId="1" applyNumberFormat="1" applyFont="1" applyFill="1" applyBorder="1" applyProtection="1">
      <protection locked="0"/>
    </xf>
    <xf numFmtId="41" fontId="2" fillId="0" borderId="46" xfId="1" applyNumberFormat="1" applyFont="1" applyBorder="1" applyProtection="1"/>
    <xf numFmtId="41" fontId="0" fillId="0" borderId="47" xfId="1" applyNumberFormat="1" applyFont="1" applyBorder="1" applyProtection="1"/>
    <xf numFmtId="43" fontId="0" fillId="3" borderId="1" xfId="1" applyFont="1" applyFill="1" applyBorder="1" applyProtection="1"/>
    <xf numFmtId="43" fontId="0" fillId="3" borderId="8" xfId="1" applyFont="1" applyFill="1" applyBorder="1" applyProtection="1"/>
    <xf numFmtId="41" fontId="0" fillId="2" borderId="1" xfId="1" applyNumberFormat="1" applyFont="1" applyFill="1" applyBorder="1" applyProtection="1"/>
    <xf numFmtId="41" fontId="0" fillId="3" borderId="1" xfId="1" applyNumberFormat="1" applyFont="1" applyFill="1" applyBorder="1" applyProtection="1">
      <protection locked="0"/>
    </xf>
    <xf numFmtId="41" fontId="0" fillId="3" borderId="1" xfId="1" applyNumberFormat="1" applyFont="1" applyFill="1" applyBorder="1" applyProtection="1"/>
    <xf numFmtId="41" fontId="0" fillId="3" borderId="32" xfId="1" applyNumberFormat="1" applyFont="1" applyFill="1" applyBorder="1" applyProtection="1"/>
    <xf numFmtId="41" fontId="0" fillId="3" borderId="0" xfId="1" applyNumberFormat="1" applyFont="1" applyFill="1" applyBorder="1" applyProtection="1"/>
    <xf numFmtId="41" fontId="0" fillId="3" borderId="10" xfId="1" applyNumberFormat="1" applyFont="1" applyFill="1" applyBorder="1" applyProtection="1"/>
    <xf numFmtId="41" fontId="0" fillId="0" borderId="13" xfId="1" applyNumberFormat="1" applyFont="1" applyBorder="1" applyProtection="1"/>
    <xf numFmtId="41" fontId="0" fillId="0" borderId="14" xfId="1" applyNumberFormat="1" applyFont="1" applyBorder="1" applyProtection="1"/>
    <xf numFmtId="41" fontId="0" fillId="0" borderId="0" xfId="1" applyNumberFormat="1" applyFont="1" applyBorder="1" applyProtection="1"/>
    <xf numFmtId="41" fontId="0" fillId="4" borderId="0" xfId="1" applyNumberFormat="1" applyFont="1" applyFill="1" applyBorder="1" applyProtection="1">
      <protection locked="0"/>
    </xf>
    <xf numFmtId="41" fontId="0" fillId="0" borderId="18" xfId="1" applyNumberFormat="1" applyFont="1" applyBorder="1" applyProtection="1">
      <protection locked="0"/>
    </xf>
    <xf numFmtId="41" fontId="0" fillId="0" borderId="18" xfId="1" applyNumberFormat="1" applyFont="1" applyBorder="1" applyProtection="1"/>
    <xf numFmtId="41" fontId="0" fillId="0" borderId="20" xfId="1" applyNumberFormat="1" applyFont="1" applyBorder="1" applyProtection="1"/>
    <xf numFmtId="41" fontId="0" fillId="4" borderId="57" xfId="1" applyNumberFormat="1" applyFont="1" applyFill="1" applyBorder="1" applyProtection="1">
      <protection locked="0"/>
    </xf>
    <xf numFmtId="41" fontId="8" fillId="4" borderId="57" xfId="1" applyNumberFormat="1" applyFont="1" applyFill="1" applyBorder="1" applyProtection="1">
      <protection locked="0"/>
    </xf>
    <xf numFmtId="41" fontId="30" fillId="0" borderId="0" xfId="1" applyNumberFormat="1" applyFont="1" applyBorder="1" applyProtection="1"/>
    <xf numFmtId="41" fontId="8" fillId="0" borderId="0" xfId="1" applyNumberFormat="1" applyFont="1" applyFill="1" applyBorder="1" applyProtection="1"/>
    <xf numFmtId="41" fontId="30" fillId="0" borderId="20" xfId="1" applyNumberFormat="1" applyFont="1" applyBorder="1" applyProtection="1"/>
    <xf numFmtId="41" fontId="0" fillId="0" borderId="57" xfId="1" applyNumberFormat="1" applyFont="1" applyFill="1" applyBorder="1" applyProtection="1">
      <protection locked="0"/>
    </xf>
    <xf numFmtId="41" fontId="0" fillId="0" borderId="0" xfId="1" applyNumberFormat="1" applyFont="1" applyFill="1" applyBorder="1" applyProtection="1"/>
    <xf numFmtId="41" fontId="9" fillId="0" borderId="0" xfId="1" applyNumberFormat="1" applyFont="1" applyBorder="1" applyProtection="1"/>
    <xf numFmtId="41" fontId="9" fillId="0" borderId="20" xfId="1" applyNumberFormat="1" applyFont="1" applyBorder="1" applyProtection="1"/>
    <xf numFmtId="41" fontId="0" fillId="0" borderId="15" xfId="1" applyNumberFormat="1" applyFont="1" applyBorder="1" applyProtection="1"/>
    <xf numFmtId="41" fontId="0" fillId="0" borderId="15" xfId="1" applyNumberFormat="1" applyFont="1" applyFill="1" applyBorder="1" applyProtection="1"/>
    <xf numFmtId="41" fontId="0" fillId="0" borderId="52" xfId="1" applyNumberFormat="1" applyFont="1" applyBorder="1" applyProtection="1"/>
    <xf numFmtId="41" fontId="0" fillId="0" borderId="23" xfId="1" applyNumberFormat="1" applyFont="1" applyBorder="1" applyProtection="1"/>
    <xf numFmtId="41" fontId="0" fillId="0" borderId="22" xfId="1" applyNumberFormat="1" applyFont="1" applyBorder="1" applyProtection="1"/>
    <xf numFmtId="41" fontId="9" fillId="0" borderId="15" xfId="1" applyNumberFormat="1" applyFont="1" applyFill="1" applyBorder="1" applyProtection="1"/>
    <xf numFmtId="41" fontId="0" fillId="0" borderId="52" xfId="1" applyNumberFormat="1" applyFont="1" applyBorder="1" applyProtection="1">
      <protection locked="0"/>
    </xf>
    <xf numFmtId="41" fontId="0" fillId="4" borderId="1" xfId="1" applyNumberFormat="1" applyFont="1" applyFill="1" applyBorder="1" applyProtection="1"/>
    <xf numFmtId="41" fontId="0" fillId="0" borderId="8" xfId="1" applyNumberFormat="1" applyFont="1" applyFill="1" applyBorder="1" applyProtection="1"/>
    <xf numFmtId="41" fontId="0" fillId="3" borderId="8" xfId="1" applyNumberFormat="1" applyFont="1" applyFill="1" applyBorder="1" applyProtection="1"/>
    <xf numFmtId="41" fontId="21" fillId="0" borderId="1" xfId="1" applyNumberFormat="1" applyFont="1" applyFill="1" applyBorder="1" applyAlignment="1" applyProtection="1">
      <protection locked="0"/>
    </xf>
    <xf numFmtId="41" fontId="21" fillId="0" borderId="1" xfId="1" applyNumberFormat="1" applyFont="1" applyFill="1" applyBorder="1" applyAlignment="1" applyProtection="1">
      <alignment horizontal="center"/>
      <protection locked="0"/>
    </xf>
    <xf numFmtId="41" fontId="21" fillId="0" borderId="32" xfId="1" applyNumberFormat="1" applyFont="1" applyFill="1" applyBorder="1" applyAlignment="1" applyProtection="1">
      <alignment horizontal="center"/>
      <protection locked="0"/>
    </xf>
    <xf numFmtId="41" fontId="21" fillId="0" borderId="8" xfId="1" applyNumberFormat="1" applyFont="1" applyFill="1" applyBorder="1" applyAlignment="1" applyProtection="1">
      <protection locked="0"/>
    </xf>
    <xf numFmtId="41" fontId="21" fillId="0" borderId="14" xfId="1" applyNumberFormat="1" applyFont="1" applyFill="1" applyBorder="1" applyAlignment="1" applyProtection="1">
      <protection locked="0"/>
    </xf>
    <xf numFmtId="41" fontId="0" fillId="0" borderId="0" xfId="1" applyNumberFormat="1" applyFont="1" applyProtection="1"/>
    <xf numFmtId="41" fontId="0" fillId="0" borderId="0" xfId="1" applyNumberFormat="1" applyFont="1" applyFill="1" applyProtection="1"/>
    <xf numFmtId="41" fontId="0" fillId="0" borderId="51" xfId="1" applyNumberFormat="1" applyFont="1" applyBorder="1" applyAlignment="1" applyProtection="1">
      <alignment horizontal="left"/>
    </xf>
    <xf numFmtId="0" fontId="0" fillId="0" borderId="1" xfId="1" applyNumberFormat="1" applyFont="1" applyBorder="1" applyAlignment="1" applyProtection="1">
      <alignment horizontal="center" wrapText="1"/>
    </xf>
    <xf numFmtId="0" fontId="2" fillId="0" borderId="1" xfId="1" applyNumberFormat="1" applyFont="1" applyFill="1" applyBorder="1" applyAlignment="1" applyProtection="1">
      <alignment horizontal="center" wrapText="1"/>
    </xf>
    <xf numFmtId="0" fontId="2" fillId="0" borderId="29" xfId="1" applyNumberFormat="1" applyFont="1" applyBorder="1" applyAlignment="1" applyProtection="1">
      <alignment horizontal="center" wrapText="1"/>
    </xf>
    <xf numFmtId="0" fontId="2" fillId="0" borderId="1" xfId="1" applyNumberFormat="1" applyFont="1" applyBorder="1" applyAlignment="1" applyProtection="1">
      <alignment horizontal="center" wrapText="1"/>
    </xf>
    <xf numFmtId="41" fontId="44" fillId="8" borderId="1" xfId="0" applyNumberFormat="1" applyFont="1" applyFill="1" applyBorder="1" applyProtection="1">
      <protection locked="0"/>
    </xf>
    <xf numFmtId="41" fontId="44" fillId="8" borderId="28" xfId="0" applyNumberFormat="1" applyFont="1" applyFill="1" applyBorder="1" applyProtection="1">
      <protection locked="0"/>
    </xf>
    <xf numFmtId="41" fontId="44" fillId="8" borderId="35" xfId="0" applyNumberFormat="1" applyFont="1" applyFill="1" applyBorder="1" applyProtection="1">
      <protection locked="0"/>
    </xf>
    <xf numFmtId="41" fontId="44" fillId="8" borderId="32" xfId="0" applyNumberFormat="1" applyFont="1" applyFill="1" applyBorder="1" applyProtection="1">
      <protection locked="0"/>
    </xf>
    <xf numFmtId="0" fontId="3" fillId="0" borderId="0" xfId="0" applyFont="1" applyAlignment="1">
      <alignment horizontal="center"/>
    </xf>
    <xf numFmtId="0" fontId="3" fillId="0" borderId="20" xfId="0" applyFont="1" applyBorder="1" applyAlignment="1">
      <alignment horizontal="center"/>
    </xf>
    <xf numFmtId="0" fontId="3" fillId="0" borderId="1" xfId="0" applyFont="1" applyBorder="1" applyAlignment="1">
      <alignment horizontal="left"/>
    </xf>
    <xf numFmtId="0" fontId="3" fillId="0" borderId="0" xfId="0" applyFont="1" applyAlignment="1">
      <alignment horizontal="left"/>
    </xf>
    <xf numFmtId="164" fontId="16" fillId="0" borderId="8" xfId="1" applyNumberFormat="1" applyFont="1" applyBorder="1" applyAlignment="1" applyProtection="1">
      <alignment horizontal="center" vertical="center" wrapText="1"/>
    </xf>
    <xf numFmtId="0" fontId="16" fillId="0" borderId="0" xfId="0" applyFont="1" applyAlignment="1">
      <alignment horizontal="center" vertical="center"/>
    </xf>
    <xf numFmtId="164" fontId="16" fillId="0" borderId="28" xfId="1" applyNumberFormat="1" applyFont="1" applyBorder="1" applyAlignment="1" applyProtection="1">
      <alignment horizontal="center" vertical="center" wrapText="1"/>
    </xf>
    <xf numFmtId="164" fontId="17" fillId="0" borderId="28" xfId="1" applyNumberFormat="1" applyFont="1" applyFill="1" applyBorder="1" applyAlignment="1" applyProtection="1">
      <alignment horizontal="center" vertical="center" wrapText="1"/>
    </xf>
    <xf numFmtId="164" fontId="17" fillId="0" borderId="28" xfId="1" applyNumberFormat="1" applyFont="1" applyBorder="1" applyAlignment="1" applyProtection="1">
      <alignment horizontal="center" vertical="center" wrapText="1"/>
    </xf>
    <xf numFmtId="164" fontId="17" fillId="0" borderId="35" xfId="1" applyNumberFormat="1" applyFont="1" applyBorder="1" applyAlignment="1" applyProtection="1">
      <alignment horizontal="center" vertical="center" wrapText="1"/>
    </xf>
    <xf numFmtId="164" fontId="16" fillId="0" borderId="35" xfId="1" applyNumberFormat="1" applyFont="1" applyBorder="1" applyAlignment="1" applyProtection="1">
      <alignment horizontal="center" vertical="center" wrapText="1"/>
    </xf>
    <xf numFmtId="0" fontId="16" fillId="0" borderId="0" xfId="0" applyFont="1" applyAlignment="1" applyProtection="1">
      <alignment horizontal="center" vertical="center"/>
      <protection locked="0"/>
    </xf>
    <xf numFmtId="0" fontId="31" fillId="0" borderId="9" xfId="0" applyFont="1" applyBorder="1"/>
    <xf numFmtId="0" fontId="31" fillId="0" borderId="0" xfId="0" applyFont="1"/>
    <xf numFmtId="0" fontId="31" fillId="0" borderId="10" xfId="0" applyFont="1" applyBorder="1"/>
    <xf numFmtId="0" fontId="31" fillId="0" borderId="11" xfId="0" applyFont="1" applyBorder="1"/>
    <xf numFmtId="0" fontId="31" fillId="0" borderId="12" xfId="0" applyFont="1" applyBorder="1"/>
    <xf numFmtId="0" fontId="31" fillId="0" borderId="41" xfId="0" applyFont="1" applyBorder="1"/>
    <xf numFmtId="0" fontId="40" fillId="0" borderId="29" xfId="0" applyFont="1" applyBorder="1" applyAlignment="1">
      <alignment horizontal="center"/>
    </xf>
    <xf numFmtId="0" fontId="40" fillId="0" borderId="30" xfId="0" applyFont="1" applyBorder="1"/>
    <xf numFmtId="0" fontId="40" fillId="0" borderId="29" xfId="0" applyFont="1" applyBorder="1" applyAlignment="1">
      <alignment horizontal="left"/>
    </xf>
    <xf numFmtId="0" fontId="40" fillId="0" borderId="16" xfId="0" applyFont="1" applyBorder="1" applyAlignment="1">
      <alignment horizontal="left"/>
    </xf>
    <xf numFmtId="0" fontId="40" fillId="0" borderId="30" xfId="0" applyFont="1" applyBorder="1" applyAlignment="1">
      <alignment horizontal="left"/>
    </xf>
    <xf numFmtId="0" fontId="40" fillId="0" borderId="29" xfId="0" applyFont="1" applyBorder="1"/>
    <xf numFmtId="0" fontId="40" fillId="0" borderId="16" xfId="0" applyFont="1" applyBorder="1"/>
    <xf numFmtId="0" fontId="15" fillId="0" borderId="0" xfId="0" applyFont="1" applyAlignment="1" applyProtection="1">
      <alignment horizontal="center"/>
      <protection locked="0"/>
    </xf>
    <xf numFmtId="0" fontId="3" fillId="4" borderId="29" xfId="0" applyFont="1" applyFill="1" applyBorder="1" applyAlignment="1" applyProtection="1">
      <alignment horizontal="left"/>
      <protection locked="0"/>
    </xf>
    <xf numFmtId="0" fontId="3" fillId="4" borderId="30" xfId="0" applyFont="1" applyFill="1" applyBorder="1" applyAlignment="1" applyProtection="1">
      <alignment horizontal="left"/>
      <protection locked="0"/>
    </xf>
    <xf numFmtId="0" fontId="0" fillId="0" borderId="37" xfId="0" applyBorder="1" applyAlignment="1">
      <alignment horizontal="center"/>
    </xf>
    <xf numFmtId="0" fontId="0" fillId="0" borderId="40" xfId="0" applyBorder="1" applyAlignment="1">
      <alignment horizontal="center"/>
    </xf>
    <xf numFmtId="0" fontId="0" fillId="0" borderId="1" xfId="0" applyBorder="1" applyAlignment="1">
      <alignment horizontal="center"/>
    </xf>
    <xf numFmtId="0" fontId="3" fillId="0" borderId="0" xfId="0" applyFont="1" applyAlignment="1">
      <alignment horizontal="center"/>
    </xf>
    <xf numFmtId="0" fontId="3" fillId="0" borderId="29" xfId="0" applyFont="1" applyBorder="1" applyAlignment="1" applyProtection="1">
      <alignment horizontal="left"/>
      <protection locked="0"/>
    </xf>
    <xf numFmtId="0" fontId="3" fillId="0" borderId="30" xfId="0" applyFont="1" applyBorder="1" applyAlignment="1" applyProtection="1">
      <alignment horizontal="left"/>
      <protection locked="0"/>
    </xf>
    <xf numFmtId="0" fontId="0" fillId="0" borderId="7"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3" fillId="0" borderId="29" xfId="0" applyFont="1" applyBorder="1" applyAlignment="1">
      <alignment horizontal="left"/>
    </xf>
    <xf numFmtId="0" fontId="3" fillId="0" borderId="30" xfId="0" applyFont="1" applyBorder="1" applyAlignment="1">
      <alignment horizontal="left"/>
    </xf>
    <xf numFmtId="0" fontId="7" fillId="0" borderId="0" xfId="0" applyFont="1" applyAlignment="1">
      <alignment horizontal="center"/>
    </xf>
    <xf numFmtId="0" fontId="7" fillId="0" borderId="10" xfId="0" applyFont="1" applyBorder="1" applyAlignment="1">
      <alignment horizontal="center"/>
    </xf>
    <xf numFmtId="0" fontId="7" fillId="0" borderId="20" xfId="0" applyFont="1" applyBorder="1" applyAlignment="1">
      <alignment horizontal="center"/>
    </xf>
    <xf numFmtId="0" fontId="3" fillId="0" borderId="2" xfId="0" applyFont="1" applyBorder="1" applyAlignment="1" applyProtection="1">
      <alignment horizontal="center"/>
      <protection locked="0"/>
    </xf>
    <xf numFmtId="0" fontId="3" fillId="0" borderId="0" xfId="0" applyFont="1" applyAlignment="1" applyProtection="1">
      <alignment horizontal="center"/>
      <protection locked="0"/>
    </xf>
    <xf numFmtId="0" fontId="0" fillId="0" borderId="42" xfId="0" applyBorder="1" applyAlignment="1">
      <alignment horizontal="center"/>
    </xf>
    <xf numFmtId="0" fontId="0" fillId="0" borderId="9" xfId="0" applyBorder="1" applyAlignment="1" applyProtection="1">
      <alignment horizontal="left"/>
      <protection locked="0"/>
    </xf>
    <xf numFmtId="0" fontId="0" fillId="0" borderId="0" xfId="0" applyAlignment="1" applyProtection="1">
      <alignment horizontal="left"/>
      <protection locked="0"/>
    </xf>
    <xf numFmtId="0" fontId="0" fillId="0" borderId="10" xfId="0" applyBorder="1" applyAlignment="1" applyProtection="1">
      <alignment horizontal="left"/>
      <protection locked="0"/>
    </xf>
    <xf numFmtId="0" fontId="0" fillId="0" borderId="9" xfId="0" applyBorder="1" applyAlignment="1" applyProtection="1">
      <alignment horizontal="left" wrapText="1"/>
      <protection locked="0"/>
    </xf>
    <xf numFmtId="0" fontId="0" fillId="0" borderId="0" xfId="0" applyAlignment="1" applyProtection="1">
      <alignment horizontal="left" wrapText="1"/>
      <protection locked="0"/>
    </xf>
    <xf numFmtId="0" fontId="0" fillId="0" borderId="10" xfId="0" applyBorder="1" applyAlignment="1" applyProtection="1">
      <alignment horizontal="left" wrapText="1"/>
      <protection locked="0"/>
    </xf>
    <xf numFmtId="0" fontId="18" fillId="0" borderId="37" xfId="0" applyFont="1" applyBorder="1" applyAlignment="1">
      <alignment horizontal="left" wrapText="1"/>
    </xf>
    <xf numFmtId="0" fontId="18" fillId="0" borderId="38" xfId="0" applyFont="1" applyBorder="1" applyAlignment="1">
      <alignment horizontal="left" wrapText="1"/>
    </xf>
    <xf numFmtId="0" fontId="18" fillId="0" borderId="39" xfId="0" applyFont="1" applyBorder="1" applyAlignment="1">
      <alignment horizontal="left" wrapText="1"/>
    </xf>
    <xf numFmtId="0" fontId="18" fillId="0" borderId="9" xfId="0" applyFont="1" applyBorder="1" applyAlignment="1">
      <alignment horizontal="left" wrapText="1"/>
    </xf>
    <xf numFmtId="0" fontId="18" fillId="0" borderId="0" xfId="0" applyFont="1" applyAlignment="1">
      <alignment horizontal="left" wrapText="1"/>
    </xf>
    <xf numFmtId="0" fontId="18" fillId="0" borderId="10" xfId="0" applyFont="1" applyBorder="1" applyAlignment="1">
      <alignment horizontal="left" wrapText="1"/>
    </xf>
    <xf numFmtId="0" fontId="18" fillId="0" borderId="11" xfId="0" applyFont="1" applyBorder="1" applyAlignment="1">
      <alignment horizontal="left" wrapText="1"/>
    </xf>
    <xf numFmtId="0" fontId="18" fillId="0" borderId="12" xfId="0" applyFont="1" applyBorder="1" applyAlignment="1">
      <alignment horizontal="left" wrapText="1"/>
    </xf>
    <xf numFmtId="0" fontId="18" fillId="0" borderId="41" xfId="0" applyFont="1" applyBorder="1" applyAlignment="1">
      <alignment horizontal="left" wrapText="1"/>
    </xf>
    <xf numFmtId="0" fontId="37" fillId="0" borderId="37" xfId="0" applyFont="1" applyBorder="1" applyAlignment="1">
      <alignment horizontal="center" vertical="center" wrapText="1"/>
    </xf>
    <xf numFmtId="0" fontId="37" fillId="0" borderId="38" xfId="0" applyFont="1" applyBorder="1" applyAlignment="1">
      <alignment horizontal="center" vertical="center" wrapText="1"/>
    </xf>
    <xf numFmtId="0" fontId="37" fillId="0" borderId="39"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0" xfId="0" applyFont="1" applyAlignment="1">
      <alignment horizontal="center" vertical="center" wrapText="1"/>
    </xf>
    <xf numFmtId="0" fontId="37" fillId="0" borderId="10"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41" xfId="0" applyFont="1" applyBorder="1" applyAlignment="1">
      <alignment horizontal="center" vertical="center" wrapText="1"/>
    </xf>
    <xf numFmtId="0" fontId="0" fillId="0" borderId="11" xfId="0" applyBorder="1" applyAlignment="1">
      <alignment horizontal="center"/>
    </xf>
    <xf numFmtId="0" fontId="0" fillId="0" borderId="12" xfId="0" applyBorder="1" applyAlignment="1">
      <alignment horizontal="center"/>
    </xf>
    <xf numFmtId="0" fontId="0" fillId="0" borderId="41" xfId="0" applyBorder="1" applyAlignment="1">
      <alignment horizontal="center"/>
    </xf>
    <xf numFmtId="0" fontId="32" fillId="3" borderId="48" xfId="0" applyFont="1" applyFill="1" applyBorder="1" applyAlignment="1">
      <alignment horizontal="center" vertical="center" wrapText="1"/>
    </xf>
    <xf numFmtId="0" fontId="32" fillId="3" borderId="42" xfId="0" applyFont="1" applyFill="1" applyBorder="1" applyAlignment="1">
      <alignment horizontal="center" vertical="center" wrapText="1"/>
    </xf>
    <xf numFmtId="0" fontId="32" fillId="3" borderId="49" xfId="0" applyFont="1" applyFill="1" applyBorder="1" applyAlignment="1">
      <alignment horizontal="center" vertical="center" wrapText="1"/>
    </xf>
    <xf numFmtId="0" fontId="3" fillId="0" borderId="53" xfId="0" applyFont="1" applyBorder="1" applyAlignment="1">
      <alignment horizontal="left" vertical="top" wrapText="1"/>
    </xf>
    <xf numFmtId="0" fontId="3" fillId="0" borderId="2" xfId="0" applyFont="1" applyBorder="1" applyAlignment="1">
      <alignment horizontal="left" vertical="top" wrapText="1"/>
    </xf>
    <xf numFmtId="0" fontId="3" fillId="0" borderId="54" xfId="0" applyFont="1" applyBorder="1" applyAlignment="1">
      <alignment horizontal="left" vertical="top" wrapText="1"/>
    </xf>
    <xf numFmtId="0" fontId="3" fillId="0" borderId="9" xfId="0" applyFont="1" applyBorder="1" applyAlignment="1">
      <alignment horizontal="left" vertical="top" wrapText="1"/>
    </xf>
    <xf numFmtId="0" fontId="3" fillId="0" borderId="0" xfId="0" applyFont="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41" xfId="0" applyFont="1" applyBorder="1" applyAlignment="1">
      <alignment horizontal="left" vertical="top" wrapText="1"/>
    </xf>
    <xf numFmtId="0" fontId="0" fillId="0" borderId="11" xfId="0" applyBorder="1" applyAlignment="1" applyProtection="1">
      <alignment horizontal="left"/>
      <protection locked="0"/>
    </xf>
    <xf numFmtId="0" fontId="0" fillId="0" borderId="12" xfId="0" applyBorder="1" applyAlignment="1" applyProtection="1">
      <alignment horizontal="left"/>
      <protection locked="0"/>
    </xf>
    <xf numFmtId="0" fontId="0" fillId="0" borderId="41" xfId="0" applyBorder="1" applyAlignment="1" applyProtection="1">
      <alignment horizontal="left"/>
      <protection locked="0"/>
    </xf>
    <xf numFmtId="0" fontId="3" fillId="0" borderId="55" xfId="0" applyFont="1" applyBorder="1" applyAlignment="1">
      <alignment horizontal="center"/>
    </xf>
    <xf numFmtId="0" fontId="3" fillId="0" borderId="15" xfId="0" applyFont="1" applyBorder="1" applyAlignment="1">
      <alignment horizontal="center"/>
    </xf>
    <xf numFmtId="0" fontId="3" fillId="0" borderId="56" xfId="0" applyFont="1" applyBorder="1" applyAlignment="1">
      <alignment horizontal="center"/>
    </xf>
    <xf numFmtId="0" fontId="33" fillId="3" borderId="37" xfId="0" applyFont="1" applyFill="1" applyBorder="1" applyAlignment="1">
      <alignment horizontal="center" vertical="center"/>
    </xf>
    <xf numFmtId="0" fontId="33" fillId="3" borderId="38" xfId="0" applyFont="1" applyFill="1" applyBorder="1" applyAlignment="1">
      <alignment horizontal="center" vertical="center"/>
    </xf>
    <xf numFmtId="0" fontId="33" fillId="3" borderId="39" xfId="0" applyFont="1" applyFill="1" applyBorder="1" applyAlignment="1">
      <alignment horizontal="center" vertical="center"/>
    </xf>
    <xf numFmtId="0" fontId="33" fillId="3" borderId="9" xfId="0" applyFont="1" applyFill="1" applyBorder="1" applyAlignment="1">
      <alignment horizontal="center" vertical="center"/>
    </xf>
    <xf numFmtId="0" fontId="33" fillId="3" borderId="0" xfId="0" applyFont="1" applyFill="1" applyAlignment="1">
      <alignment horizontal="center" vertical="center"/>
    </xf>
    <xf numFmtId="0" fontId="33" fillId="3" borderId="10" xfId="0" applyFont="1" applyFill="1" applyBorder="1" applyAlignment="1">
      <alignment horizontal="center" vertical="center"/>
    </xf>
    <xf numFmtId="0" fontId="3" fillId="0" borderId="1" xfId="0" applyFont="1" applyBorder="1" applyAlignment="1" applyProtection="1">
      <alignment horizontal="left"/>
      <protection locked="0"/>
    </xf>
    <xf numFmtId="0" fontId="3" fillId="0" borderId="1" xfId="0" applyFont="1" applyBorder="1" applyAlignment="1">
      <alignment horizontal="left"/>
    </xf>
    <xf numFmtId="0" fontId="3" fillId="0" borderId="0" xfId="0" applyFont="1" applyAlignment="1">
      <alignment horizontal="left"/>
    </xf>
    <xf numFmtId="0" fontId="39" fillId="0" borderId="29" xfId="0" applyFont="1" applyBorder="1" applyAlignment="1">
      <alignment horizontal="center" vertical="center" wrapText="1"/>
    </xf>
    <xf numFmtId="0" fontId="39" fillId="0" borderId="16" xfId="0" applyFont="1" applyBorder="1" applyAlignment="1">
      <alignment horizontal="center" vertical="center" wrapText="1"/>
    </xf>
    <xf numFmtId="0" fontId="39" fillId="0" borderId="30" xfId="0" applyFont="1" applyBorder="1" applyAlignment="1">
      <alignment horizontal="center" vertical="center" wrapText="1"/>
    </xf>
    <xf numFmtId="0" fontId="45" fillId="5" borderId="29" xfId="0" applyFont="1" applyFill="1" applyBorder="1" applyAlignment="1">
      <alignment horizontal="center"/>
    </xf>
    <xf numFmtId="0" fontId="45" fillId="5" borderId="30" xfId="0" applyFont="1" applyFill="1" applyBorder="1" applyAlignment="1">
      <alignment horizontal="center"/>
    </xf>
    <xf numFmtId="0" fontId="40" fillId="0" borderId="0" xfId="0" applyFont="1" applyAlignment="1">
      <alignment horizontal="left" wrapText="1"/>
    </xf>
    <xf numFmtId="0" fontId="0" fillId="0" borderId="15" xfId="0" applyBorder="1" applyAlignment="1">
      <alignment horizontal="center"/>
    </xf>
    <xf numFmtId="0" fontId="15" fillId="0" borderId="0" xfId="0" applyFont="1" applyAlignment="1">
      <alignment horizontal="left" wrapText="1"/>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colors>
    <mruColors>
      <color rgb="FFEEEEE2"/>
      <color rgb="FFF4F3D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6"/>
  <sheetViews>
    <sheetView tabSelected="1" zoomScaleNormal="100" workbookViewId="0">
      <selection sqref="A1:B1"/>
    </sheetView>
  </sheetViews>
  <sheetFormatPr defaultColWidth="8.90625" defaultRowHeight="14.5" x14ac:dyDescent="0.35"/>
  <cols>
    <col min="1" max="1" width="8.90625" style="15"/>
    <col min="2" max="2" width="33.453125" style="15" bestFit="1" customWidth="1"/>
    <col min="3" max="3" width="15.54296875" style="15" bestFit="1" customWidth="1"/>
    <col min="4" max="5" width="15.54296875" style="15" customWidth="1"/>
    <col min="6" max="6" width="20.453125" style="15" customWidth="1"/>
    <col min="7" max="16384" width="8.90625" style="15"/>
  </cols>
  <sheetData>
    <row r="1" spans="1:7" x14ac:dyDescent="0.35">
      <c r="A1" s="310"/>
      <c r="B1" s="311"/>
      <c r="C1"/>
      <c r="D1" s="16"/>
      <c r="E1" s="17"/>
      <c r="F1" s="67"/>
      <c r="G1" s="64"/>
    </row>
    <row r="2" spans="1:7" x14ac:dyDescent="0.35">
      <c r="A2" s="1" t="s">
        <v>0</v>
      </c>
      <c r="B2" s="1"/>
      <c r="C2" s="1"/>
      <c r="D2" s="284" t="s">
        <v>1</v>
      </c>
      <c r="E2" s="284" t="s">
        <v>2</v>
      </c>
      <c r="F2" s="18" t="s">
        <v>3</v>
      </c>
    </row>
    <row r="3" spans="1:7" x14ac:dyDescent="0.35">
      <c r="A3" s="1"/>
      <c r="B3" s="1"/>
      <c r="C3" s="1"/>
      <c r="D3" s="1"/>
      <c r="E3" s="284"/>
      <c r="F3" s="284"/>
    </row>
    <row r="4" spans="1:7" x14ac:dyDescent="0.35">
      <c r="A4" s="315" t="s">
        <v>4</v>
      </c>
      <c r="B4" s="315"/>
      <c r="C4" s="315"/>
      <c r="D4" s="315"/>
      <c r="E4" s="315"/>
      <c r="F4" s="315"/>
    </row>
    <row r="5" spans="1:7" x14ac:dyDescent="0.35">
      <c r="A5" s="315" t="s">
        <v>5</v>
      </c>
      <c r="B5" s="315"/>
      <c r="C5" s="315"/>
      <c r="D5" s="315"/>
      <c r="E5" s="315"/>
      <c r="F5" s="315"/>
    </row>
    <row r="6" spans="1:7" x14ac:dyDescent="0.35">
      <c r="A6" s="315" t="s">
        <v>231</v>
      </c>
      <c r="B6" s="315"/>
      <c r="C6" s="315"/>
      <c r="D6" s="315"/>
      <c r="E6" s="315"/>
      <c r="F6" s="315"/>
    </row>
    <row r="7" spans="1:7" ht="15" thickBot="1" x14ac:dyDescent="0.4">
      <c r="A7"/>
      <c r="B7"/>
      <c r="C7"/>
      <c r="D7"/>
      <c r="E7"/>
      <c r="F7"/>
    </row>
    <row r="8" spans="1:7" x14ac:dyDescent="0.35">
      <c r="A8" s="312"/>
      <c r="B8" s="313"/>
      <c r="C8" s="72">
        <v>1</v>
      </c>
      <c r="D8" s="72">
        <v>2</v>
      </c>
      <c r="E8" s="72">
        <v>3</v>
      </c>
      <c r="F8" s="71">
        <v>4</v>
      </c>
    </row>
    <row r="9" spans="1:7" ht="43.5" x14ac:dyDescent="0.35">
      <c r="A9" s="314"/>
      <c r="B9" s="314"/>
      <c r="C9" s="4" t="s">
        <v>6</v>
      </c>
      <c r="D9" s="4" t="s">
        <v>7</v>
      </c>
      <c r="E9" s="4" t="s">
        <v>8</v>
      </c>
      <c r="F9" s="4" t="s">
        <v>9</v>
      </c>
    </row>
    <row r="10" spans="1:7" x14ac:dyDescent="0.35">
      <c r="A10" s="286" t="s">
        <v>10</v>
      </c>
      <c r="B10" s="35"/>
      <c r="C10" s="73"/>
      <c r="D10" s="73"/>
      <c r="E10" s="73"/>
      <c r="F10" s="73"/>
    </row>
    <row r="11" spans="1:7" x14ac:dyDescent="0.35">
      <c r="A11" s="49">
        <v>1100</v>
      </c>
      <c r="B11" s="36" t="s">
        <v>11</v>
      </c>
      <c r="C11" s="221"/>
      <c r="D11" s="220">
        <f>'Sch B Exclude'!M9</f>
        <v>0</v>
      </c>
      <c r="E11" s="236"/>
      <c r="F11" s="220">
        <f t="shared" ref="F11:F29" si="0">C11-D11-E11</f>
        <v>0</v>
      </c>
    </row>
    <row r="12" spans="1:7" x14ac:dyDescent="0.35">
      <c r="A12" s="49">
        <v>1200</v>
      </c>
      <c r="B12" s="36" t="s">
        <v>12</v>
      </c>
      <c r="C12" s="221"/>
      <c r="D12" s="220">
        <f>'Sch B Exclude'!M10</f>
        <v>0</v>
      </c>
      <c r="E12" s="236"/>
      <c r="F12" s="220">
        <f t="shared" si="0"/>
        <v>0</v>
      </c>
    </row>
    <row r="13" spans="1:7" x14ac:dyDescent="0.35">
      <c r="A13" s="49">
        <v>1300</v>
      </c>
      <c r="B13" s="36" t="s">
        <v>13</v>
      </c>
      <c r="C13" s="221"/>
      <c r="D13" s="220">
        <f>'Sch B Exclude'!M11</f>
        <v>0</v>
      </c>
      <c r="E13" s="236"/>
      <c r="F13" s="220">
        <f t="shared" si="0"/>
        <v>0</v>
      </c>
    </row>
    <row r="14" spans="1:7" x14ac:dyDescent="0.35">
      <c r="A14" s="49">
        <v>1400</v>
      </c>
      <c r="B14" s="36" t="s">
        <v>14</v>
      </c>
      <c r="C14" s="221"/>
      <c r="D14" s="220">
        <f>'Sch B Exclude'!M12</f>
        <v>0</v>
      </c>
      <c r="E14" s="236"/>
      <c r="F14" s="220">
        <f t="shared" si="0"/>
        <v>0</v>
      </c>
    </row>
    <row r="15" spans="1:7" x14ac:dyDescent="0.35">
      <c r="A15" s="49">
        <v>1900</v>
      </c>
      <c r="B15" s="36" t="s">
        <v>15</v>
      </c>
      <c r="C15" s="221"/>
      <c r="D15" s="220">
        <f>'Sch B Exclude'!M13</f>
        <v>0</v>
      </c>
      <c r="E15" s="236"/>
      <c r="F15" s="220">
        <f t="shared" si="0"/>
        <v>0</v>
      </c>
    </row>
    <row r="16" spans="1:7" x14ac:dyDescent="0.35">
      <c r="A16" s="49">
        <v>2100</v>
      </c>
      <c r="B16" s="36" t="s">
        <v>16</v>
      </c>
      <c r="C16" s="221"/>
      <c r="D16" s="220">
        <f>'Sch B Exclude'!M14</f>
        <v>0</v>
      </c>
      <c r="E16" s="236"/>
      <c r="F16" s="220">
        <f t="shared" si="0"/>
        <v>0</v>
      </c>
    </row>
    <row r="17" spans="1:6" x14ac:dyDescent="0.35">
      <c r="A17" s="49">
        <v>2200</v>
      </c>
      <c r="B17" s="36" t="s">
        <v>17</v>
      </c>
      <c r="C17" s="221"/>
      <c r="D17" s="220">
        <f>'Sch B Exclude'!M15</f>
        <v>0</v>
      </c>
      <c r="E17" s="236"/>
      <c r="F17" s="220">
        <f t="shared" si="0"/>
        <v>0</v>
      </c>
    </row>
    <row r="18" spans="1:6" x14ac:dyDescent="0.35">
      <c r="A18" s="49">
        <v>2300</v>
      </c>
      <c r="B18" s="36" t="s">
        <v>18</v>
      </c>
      <c r="C18" s="221"/>
      <c r="D18" s="220">
        <f>'Sch B Exclude'!M16</f>
        <v>0</v>
      </c>
      <c r="E18" s="236"/>
      <c r="F18" s="220">
        <f t="shared" si="0"/>
        <v>0</v>
      </c>
    </row>
    <row r="19" spans="1:6" x14ac:dyDescent="0.35">
      <c r="A19" s="49">
        <v>2400</v>
      </c>
      <c r="B19" s="36" t="s">
        <v>19</v>
      </c>
      <c r="C19" s="221"/>
      <c r="D19" s="220">
        <f>'Sch B Exclude'!M17</f>
        <v>0</v>
      </c>
      <c r="E19" s="214">
        <f>'Indirect Costs w Adj'!D16+'Indirect Costs w Adj'!D17+'Indirect Costs w Adj'!D18+'Indirect Costs w Adj'!D19+'Indirect Costs w Adj'!D20+'Indirect Costs w Adj'!D21</f>
        <v>0</v>
      </c>
      <c r="F19" s="220">
        <f t="shared" si="0"/>
        <v>0</v>
      </c>
    </row>
    <row r="20" spans="1:6" x14ac:dyDescent="0.35">
      <c r="A20" s="49">
        <v>2500</v>
      </c>
      <c r="B20" s="36" t="s">
        <v>20</v>
      </c>
      <c r="C20" s="221"/>
      <c r="D20" s="220">
        <f>'Sch B Exclude'!M18</f>
        <v>0</v>
      </c>
      <c r="E20" s="214">
        <f>'Indirect Costs w Adj'!D23</f>
        <v>0</v>
      </c>
      <c r="F20" s="220">
        <f t="shared" si="0"/>
        <v>0</v>
      </c>
    </row>
    <row r="21" spans="1:6" x14ac:dyDescent="0.35">
      <c r="A21" s="49">
        <v>2600</v>
      </c>
      <c r="B21" s="50" t="s">
        <v>21</v>
      </c>
      <c r="C21" s="221"/>
      <c r="D21" s="220">
        <f>'Sch B Exclude'!M19</f>
        <v>0</v>
      </c>
      <c r="E21" s="214">
        <f>'Indirect Costs w Adj'!D25</f>
        <v>0</v>
      </c>
      <c r="F21" s="220">
        <f t="shared" si="0"/>
        <v>0</v>
      </c>
    </row>
    <row r="22" spans="1:6" x14ac:dyDescent="0.35">
      <c r="A22" s="49">
        <v>2700</v>
      </c>
      <c r="B22" s="36" t="s">
        <v>22</v>
      </c>
      <c r="C22" s="221"/>
      <c r="D22" s="220">
        <f>'Sch B Exclude'!M20</f>
        <v>0</v>
      </c>
      <c r="E22" s="214" t="e">
        <f>'Indirect Costs w Adj'!D27</f>
        <v>#DIV/0!</v>
      </c>
      <c r="F22" s="220" t="e">
        <f t="shared" si="0"/>
        <v>#DIV/0!</v>
      </c>
    </row>
    <row r="23" spans="1:6" x14ac:dyDescent="0.35">
      <c r="A23" s="49">
        <v>2800</v>
      </c>
      <c r="B23" s="36" t="s">
        <v>23</v>
      </c>
      <c r="C23" s="221"/>
      <c r="D23" s="220">
        <f>'Sch B Exclude'!M21</f>
        <v>0</v>
      </c>
      <c r="E23" s="236"/>
      <c r="F23" s="220">
        <f t="shared" si="0"/>
        <v>0</v>
      </c>
    </row>
    <row r="24" spans="1:6" x14ac:dyDescent="0.35">
      <c r="A24" s="49">
        <v>2900</v>
      </c>
      <c r="B24" s="36" t="s">
        <v>24</v>
      </c>
      <c r="C24" s="221"/>
      <c r="D24" s="220">
        <f>'Sch B Exclude'!M22</f>
        <v>0</v>
      </c>
      <c r="E24" s="214">
        <f>'Indirect Costs w Adj'!D29+'Indirect Costs w Adj'!D30+'Indirect Costs w Adj'!D31+'Indirect Costs w Adj'!D32+'Indirect Costs w Adj'!D33</f>
        <v>0</v>
      </c>
      <c r="F24" s="220">
        <f t="shared" si="0"/>
        <v>0</v>
      </c>
    </row>
    <row r="25" spans="1:6" x14ac:dyDescent="0.35">
      <c r="A25" s="49">
        <v>3100</v>
      </c>
      <c r="B25" s="36" t="s">
        <v>25</v>
      </c>
      <c r="C25" s="221"/>
      <c r="D25" s="220">
        <f>'Sch B Exclude'!M23</f>
        <v>0</v>
      </c>
      <c r="E25" s="236"/>
      <c r="F25" s="220">
        <f t="shared" si="0"/>
        <v>0</v>
      </c>
    </row>
    <row r="26" spans="1:6" x14ac:dyDescent="0.35">
      <c r="A26" s="49">
        <v>3200</v>
      </c>
      <c r="B26" s="36" t="s">
        <v>26</v>
      </c>
      <c r="C26" s="221"/>
      <c r="D26" s="220">
        <f>'Sch B Exclude'!M24</f>
        <v>0</v>
      </c>
      <c r="E26" s="236"/>
      <c r="F26" s="220">
        <f t="shared" si="0"/>
        <v>0</v>
      </c>
    </row>
    <row r="27" spans="1:6" x14ac:dyDescent="0.35">
      <c r="A27" s="49">
        <v>3300</v>
      </c>
      <c r="B27" s="36" t="s">
        <v>27</v>
      </c>
      <c r="C27" s="221"/>
      <c r="D27" s="220">
        <f>'Sch B Exclude'!M25</f>
        <v>0</v>
      </c>
      <c r="E27" s="236"/>
      <c r="F27" s="220">
        <f t="shared" si="0"/>
        <v>0</v>
      </c>
    </row>
    <row r="28" spans="1:6" x14ac:dyDescent="0.35">
      <c r="A28" s="49">
        <v>3400</v>
      </c>
      <c r="B28" s="36" t="s">
        <v>28</v>
      </c>
      <c r="C28" s="221"/>
      <c r="D28" s="220">
        <f>'Sch B Exclude'!M26</f>
        <v>0</v>
      </c>
      <c r="E28" s="236"/>
      <c r="F28" s="220">
        <f t="shared" si="0"/>
        <v>0</v>
      </c>
    </row>
    <row r="29" spans="1:6" x14ac:dyDescent="0.35">
      <c r="A29" s="49">
        <v>3900</v>
      </c>
      <c r="B29" s="50" t="s">
        <v>29</v>
      </c>
      <c r="C29" s="221"/>
      <c r="D29" s="220">
        <f>'Sch B Exclude'!M27</f>
        <v>0</v>
      </c>
      <c r="E29" s="236"/>
      <c r="F29" s="220">
        <f t="shared" si="0"/>
        <v>0</v>
      </c>
    </row>
    <row r="30" spans="1:6" x14ac:dyDescent="0.35">
      <c r="A30" s="49">
        <v>4100</v>
      </c>
      <c r="B30" s="36" t="s">
        <v>30</v>
      </c>
      <c r="C30" s="221"/>
      <c r="D30" s="220">
        <f>'Sch B Exclude'!M28</f>
        <v>0</v>
      </c>
      <c r="E30" s="236"/>
      <c r="F30" s="220">
        <f>C30-D30-E30</f>
        <v>0</v>
      </c>
    </row>
    <row r="31" spans="1:6" x14ac:dyDescent="0.35">
      <c r="A31" s="49">
        <v>4300</v>
      </c>
      <c r="B31" s="36" t="s">
        <v>31</v>
      </c>
      <c r="C31" s="221"/>
      <c r="D31" s="220">
        <f>'Sch B Exclude'!M29</f>
        <v>0</v>
      </c>
      <c r="E31" s="236"/>
      <c r="F31" s="220">
        <f>C31-D31-E31</f>
        <v>0</v>
      </c>
    </row>
    <row r="32" spans="1:6" x14ac:dyDescent="0.35">
      <c r="A32" s="49">
        <v>4500</v>
      </c>
      <c r="B32" s="36" t="s">
        <v>32</v>
      </c>
      <c r="C32" s="221"/>
      <c r="D32" s="220">
        <f>'Sch B Exclude'!M30</f>
        <v>0</v>
      </c>
      <c r="E32" s="236"/>
      <c r="F32" s="220">
        <f>C32-D32-E32</f>
        <v>0</v>
      </c>
    </row>
    <row r="33" spans="1:6" x14ac:dyDescent="0.35">
      <c r="A33" s="49">
        <v>4600</v>
      </c>
      <c r="B33" s="36" t="s">
        <v>33</v>
      </c>
      <c r="C33" s="221"/>
      <c r="D33" s="220">
        <f>'Sch B Exclude'!M31</f>
        <v>0</v>
      </c>
      <c r="E33" s="236"/>
      <c r="F33" s="220">
        <f>C33-D33-E33</f>
        <v>0</v>
      </c>
    </row>
    <row r="34" spans="1:6" x14ac:dyDescent="0.35">
      <c r="A34" s="49"/>
      <c r="B34" s="36" t="s">
        <v>34</v>
      </c>
      <c r="C34" s="221"/>
      <c r="D34" s="219"/>
      <c r="E34" s="214">
        <f>'Indirect Costs w Adj'!D35</f>
        <v>0</v>
      </c>
      <c r="F34" s="214">
        <f>-E34</f>
        <v>0</v>
      </c>
    </row>
    <row r="35" spans="1:6" x14ac:dyDescent="0.35">
      <c r="A35" s="74" t="s">
        <v>35</v>
      </c>
      <c r="B35" s="36"/>
      <c r="C35" s="237"/>
      <c r="D35" s="238"/>
      <c r="E35" s="238"/>
      <c r="F35" s="238"/>
    </row>
    <row r="36" spans="1:6" x14ac:dyDescent="0.35">
      <c r="A36" s="49">
        <v>5100</v>
      </c>
      <c r="B36" s="36" t="s">
        <v>36</v>
      </c>
      <c r="C36" s="221"/>
      <c r="D36" s="220">
        <f>'Sch B Exclude'!M33</f>
        <v>0</v>
      </c>
      <c r="E36" s="236"/>
      <c r="F36" s="220">
        <f t="shared" ref="F36:F42" si="1">C36-D36-E36</f>
        <v>0</v>
      </c>
    </row>
    <row r="37" spans="1:6" x14ac:dyDescent="0.35">
      <c r="A37" s="49">
        <v>5200</v>
      </c>
      <c r="B37" s="36" t="s">
        <v>37</v>
      </c>
      <c r="C37" s="221"/>
      <c r="D37" s="220">
        <f>'Sch B Exclude'!M34</f>
        <v>0</v>
      </c>
      <c r="E37" s="236"/>
      <c r="F37" s="220">
        <f t="shared" si="1"/>
        <v>0</v>
      </c>
    </row>
    <row r="38" spans="1:6" x14ac:dyDescent="0.35">
      <c r="A38" s="49">
        <v>5300</v>
      </c>
      <c r="B38" s="36" t="s">
        <v>38</v>
      </c>
      <c r="C38" s="221"/>
      <c r="D38" s="220">
        <f>'Sch B Exclude'!M35</f>
        <v>0</v>
      </c>
      <c r="E38" s="236"/>
      <c r="F38" s="220">
        <f t="shared" si="1"/>
        <v>0</v>
      </c>
    </row>
    <row r="39" spans="1:6" x14ac:dyDescent="0.35">
      <c r="A39" s="49">
        <v>5400</v>
      </c>
      <c r="B39" s="36" t="s">
        <v>39</v>
      </c>
      <c r="C39" s="221"/>
      <c r="D39" s="220">
        <f>'Sch B Exclude'!M36</f>
        <v>0</v>
      </c>
      <c r="E39" s="236"/>
      <c r="F39" s="220">
        <f t="shared" si="1"/>
        <v>0</v>
      </c>
    </row>
    <row r="40" spans="1:6" x14ac:dyDescent="0.35">
      <c r="A40" s="49">
        <v>5500</v>
      </c>
      <c r="B40" s="36" t="s">
        <v>40</v>
      </c>
      <c r="C40" s="221"/>
      <c r="D40" s="220">
        <f>'Sch B Exclude'!M37</f>
        <v>0</v>
      </c>
      <c r="E40" s="236"/>
      <c r="F40" s="220">
        <f t="shared" si="1"/>
        <v>0</v>
      </c>
    </row>
    <row r="41" spans="1:6" x14ac:dyDescent="0.35">
      <c r="A41" s="49">
        <v>5600</v>
      </c>
      <c r="B41" s="36" t="s">
        <v>41</v>
      </c>
      <c r="C41" s="221"/>
      <c r="D41" s="220">
        <f>'Sch B Exclude'!M38</f>
        <v>0</v>
      </c>
      <c r="E41" s="236"/>
      <c r="F41" s="220">
        <f t="shared" si="1"/>
        <v>0</v>
      </c>
    </row>
    <row r="42" spans="1:6" x14ac:dyDescent="0.35">
      <c r="A42" s="49">
        <v>5900</v>
      </c>
      <c r="B42" s="36" t="s">
        <v>42</v>
      </c>
      <c r="C42" s="221"/>
      <c r="D42" s="220">
        <f>'Sch B Exclude'!M39</f>
        <v>0</v>
      </c>
      <c r="E42" s="236"/>
      <c r="F42" s="220">
        <f t="shared" si="1"/>
        <v>0</v>
      </c>
    </row>
    <row r="43" spans="1:6" x14ac:dyDescent="0.35">
      <c r="A43" s="74" t="s">
        <v>43</v>
      </c>
      <c r="B43" s="36"/>
      <c r="C43" s="238"/>
      <c r="D43" s="238"/>
      <c r="E43" s="238"/>
      <c r="F43" s="238"/>
    </row>
    <row r="44" spans="1:6" x14ac:dyDescent="0.35">
      <c r="A44" s="49">
        <v>6100</v>
      </c>
      <c r="B44" s="36" t="s">
        <v>44</v>
      </c>
      <c r="C44" s="221"/>
      <c r="D44" s="220">
        <f>'Sch B Exclude'!M41</f>
        <v>0</v>
      </c>
      <c r="E44" s="236"/>
      <c r="F44" s="220">
        <f>C44-D44-E44</f>
        <v>0</v>
      </c>
    </row>
    <row r="45" spans="1:6" x14ac:dyDescent="0.35">
      <c r="A45" s="74" t="s">
        <v>45</v>
      </c>
      <c r="B45" s="36"/>
      <c r="C45" s="238"/>
      <c r="D45" s="238"/>
      <c r="E45" s="238"/>
      <c r="F45" s="238"/>
    </row>
    <row r="46" spans="1:6" x14ac:dyDescent="0.35">
      <c r="A46" s="49">
        <v>7100</v>
      </c>
      <c r="B46" s="36" t="s">
        <v>46</v>
      </c>
      <c r="C46" s="221"/>
      <c r="D46" s="220">
        <f>'Sch B Exclude'!M43</f>
        <v>0</v>
      </c>
      <c r="E46" s="236"/>
      <c r="F46" s="220">
        <f t="shared" ref="F46:F53" si="2">C46-D46-E46</f>
        <v>0</v>
      </c>
    </row>
    <row r="47" spans="1:6" x14ac:dyDescent="0.35">
      <c r="A47" s="49">
        <v>7200</v>
      </c>
      <c r="B47" s="36" t="s">
        <v>47</v>
      </c>
      <c r="C47" s="221"/>
      <c r="D47" s="220">
        <f>'Sch B Exclude'!M44</f>
        <v>0</v>
      </c>
      <c r="E47" s="236"/>
      <c r="F47" s="220">
        <f t="shared" si="2"/>
        <v>0</v>
      </c>
    </row>
    <row r="48" spans="1:6" x14ac:dyDescent="0.35">
      <c r="A48" s="49">
        <v>7300</v>
      </c>
      <c r="B48" s="36" t="s">
        <v>48</v>
      </c>
      <c r="C48" s="221"/>
      <c r="D48" s="220">
        <f>'Sch B Exclude'!M45</f>
        <v>0</v>
      </c>
      <c r="E48" s="236"/>
      <c r="F48" s="220">
        <f t="shared" si="2"/>
        <v>0</v>
      </c>
    </row>
    <row r="49" spans="1:6" x14ac:dyDescent="0.35">
      <c r="A49" s="49">
        <v>7400</v>
      </c>
      <c r="B49" s="36" t="s">
        <v>49</v>
      </c>
      <c r="C49" s="221"/>
      <c r="D49" s="220">
        <f>'Sch B Exclude'!M46</f>
        <v>0</v>
      </c>
      <c r="E49" s="236"/>
      <c r="F49" s="220">
        <f t="shared" si="2"/>
        <v>0</v>
      </c>
    </row>
    <row r="50" spans="1:6" x14ac:dyDescent="0.35">
      <c r="A50" s="49">
        <v>7500</v>
      </c>
      <c r="B50" s="36" t="s">
        <v>50</v>
      </c>
      <c r="C50" s="221"/>
      <c r="D50" s="220">
        <f>'Sch B Exclude'!M47</f>
        <v>0</v>
      </c>
      <c r="E50" s="236"/>
      <c r="F50" s="220">
        <f t="shared" si="2"/>
        <v>0</v>
      </c>
    </row>
    <row r="51" spans="1:6" x14ac:dyDescent="0.35">
      <c r="A51" s="49">
        <v>7600</v>
      </c>
      <c r="B51" s="36" t="s">
        <v>51</v>
      </c>
      <c r="C51" s="221"/>
      <c r="D51" s="220">
        <f>'Sch B Exclude'!M48</f>
        <v>0</v>
      </c>
      <c r="E51" s="236"/>
      <c r="F51" s="220">
        <f t="shared" si="2"/>
        <v>0</v>
      </c>
    </row>
    <row r="52" spans="1:6" x14ac:dyDescent="0.35">
      <c r="A52" s="49">
        <v>7700</v>
      </c>
      <c r="B52" s="36" t="s">
        <v>52</v>
      </c>
      <c r="C52" s="221"/>
      <c r="D52" s="220">
        <f>'Sch B Exclude'!M49</f>
        <v>0</v>
      </c>
      <c r="E52" s="236"/>
      <c r="F52" s="220">
        <f t="shared" si="2"/>
        <v>0</v>
      </c>
    </row>
    <row r="53" spans="1:6" x14ac:dyDescent="0.35">
      <c r="A53" s="49">
        <v>7900</v>
      </c>
      <c r="B53" s="36" t="s">
        <v>53</v>
      </c>
      <c r="C53" s="221"/>
      <c r="D53" s="220">
        <f>'Sch B Exclude'!M50</f>
        <v>0</v>
      </c>
      <c r="E53" s="236"/>
      <c r="F53" s="220">
        <f t="shared" si="2"/>
        <v>0</v>
      </c>
    </row>
    <row r="54" spans="1:6" x14ac:dyDescent="0.35">
      <c r="A54" s="36"/>
      <c r="B54" s="75" t="s">
        <v>54</v>
      </c>
      <c r="C54" s="220">
        <f>SUM(C10:C53)</f>
        <v>0</v>
      </c>
      <c r="D54" s="220">
        <f>SUM(D11:D53)</f>
        <v>0</v>
      </c>
      <c r="E54" s="214" t="e">
        <f t="shared" ref="E54:F54" si="3">SUM(E11:E53)</f>
        <v>#DIV/0!</v>
      </c>
      <c r="F54" s="220" t="e">
        <f t="shared" si="3"/>
        <v>#DIV/0!</v>
      </c>
    </row>
    <row r="55" spans="1:6" x14ac:dyDescent="0.35">
      <c r="A55"/>
      <c r="B55"/>
    </row>
    <row r="56" spans="1:6" x14ac:dyDescent="0.35">
      <c r="E56" s="309"/>
      <c r="F56" s="309"/>
    </row>
  </sheetData>
  <sheetProtection algorithmName="SHA-512" hashValue="ag3WClDJCQf6K+sj4GQnQO5G5lNliWleO+AnDof/FSnY8SsgbgfHGeDQ9dx2UvoMTOB715jiBWnEbI8g6jItQw==" saltValue="f/WoVPMy1aCQca/ctNSbDg==" spinCount="100000" sheet="1" objects="1" scenarios="1"/>
  <mergeCells count="7">
    <mergeCell ref="E56:F56"/>
    <mergeCell ref="A1:B1"/>
    <mergeCell ref="A8:B8"/>
    <mergeCell ref="A9:B9"/>
    <mergeCell ref="A4:F4"/>
    <mergeCell ref="A5:F5"/>
    <mergeCell ref="A6:F6"/>
  </mergeCells>
  <printOptions horizontalCentered="1" verticalCentered="1" headings="1"/>
  <pageMargins left="0.48" right="0.35" top="0.79" bottom="0.64" header="0.3" footer="0.3"/>
  <pageSetup scale="80" orientation="portrait" r:id="rId1"/>
  <headerFooter>
    <oddFooter>&amp;C7</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25"/>
  <sheetViews>
    <sheetView workbookViewId="0">
      <selection activeCell="A7" sqref="A7"/>
    </sheetView>
  </sheetViews>
  <sheetFormatPr defaultColWidth="8.90625" defaultRowHeight="15.5" x14ac:dyDescent="0.35"/>
  <cols>
    <col min="1" max="1" width="98.453125" style="37" customWidth="1"/>
    <col min="2" max="16384" width="8.90625" style="37"/>
  </cols>
  <sheetData>
    <row r="1" spans="1:1" x14ac:dyDescent="0.35">
      <c r="A1" s="39" t="s">
        <v>220</v>
      </c>
    </row>
    <row r="2" spans="1:1" x14ac:dyDescent="0.35">
      <c r="A2" s="40"/>
    </row>
    <row r="3" spans="1:1" ht="31" x14ac:dyDescent="0.35">
      <c r="A3" s="41" t="s">
        <v>221</v>
      </c>
    </row>
    <row r="4" spans="1:1" x14ac:dyDescent="0.35">
      <c r="A4" s="40"/>
    </row>
    <row r="5" spans="1:1" ht="77.5" x14ac:dyDescent="0.35">
      <c r="A5" s="41" t="s">
        <v>222</v>
      </c>
    </row>
    <row r="6" spans="1:1" x14ac:dyDescent="0.35">
      <c r="A6" s="40"/>
    </row>
    <row r="7" spans="1:1" ht="108.5" x14ac:dyDescent="0.35">
      <c r="A7" s="41" t="s">
        <v>223</v>
      </c>
    </row>
    <row r="8" spans="1:1" x14ac:dyDescent="0.35">
      <c r="A8" s="40"/>
    </row>
    <row r="9" spans="1:1" x14ac:dyDescent="0.35">
      <c r="A9" s="40" t="s">
        <v>224</v>
      </c>
    </row>
    <row r="11" spans="1:1" x14ac:dyDescent="0.35">
      <c r="A11" s="38"/>
    </row>
    <row r="12" spans="1:1" x14ac:dyDescent="0.35">
      <c r="A12" s="77" t="s">
        <v>225</v>
      </c>
    </row>
    <row r="13" spans="1:1" x14ac:dyDescent="0.35">
      <c r="A13" s="38"/>
    </row>
    <row r="14" spans="1:1" x14ac:dyDescent="0.35">
      <c r="A14" s="38"/>
    </row>
    <row r="15" spans="1:1" x14ac:dyDescent="0.35">
      <c r="A15" s="38" t="s">
        <v>226</v>
      </c>
    </row>
    <row r="16" spans="1:1" x14ac:dyDescent="0.35">
      <c r="A16" s="77" t="s">
        <v>227</v>
      </c>
    </row>
    <row r="17" spans="1:1" x14ac:dyDescent="0.35">
      <c r="A17" s="38"/>
    </row>
    <row r="18" spans="1:1" x14ac:dyDescent="0.35">
      <c r="A18" s="38" t="s">
        <v>226</v>
      </c>
    </row>
    <row r="19" spans="1:1" x14ac:dyDescent="0.35">
      <c r="A19" s="77" t="s">
        <v>228</v>
      </c>
    </row>
    <row r="20" spans="1:1" x14ac:dyDescent="0.35">
      <c r="A20" s="38"/>
    </row>
    <row r="21" spans="1:1" x14ac:dyDescent="0.35">
      <c r="A21" s="38" t="s">
        <v>226</v>
      </c>
    </row>
    <row r="22" spans="1:1" x14ac:dyDescent="0.35">
      <c r="A22" s="77" t="s">
        <v>229</v>
      </c>
    </row>
    <row r="23" spans="1:1" x14ac:dyDescent="0.35">
      <c r="A23" s="38"/>
    </row>
    <row r="24" spans="1:1" x14ac:dyDescent="0.35">
      <c r="A24" s="38" t="s">
        <v>226</v>
      </c>
    </row>
    <row r="25" spans="1:1" x14ac:dyDescent="0.35">
      <c r="A25" s="38" t="s">
        <v>230</v>
      </c>
    </row>
  </sheetData>
  <sheetProtection algorithmName="SHA-512" hashValue="+Hh9pReA4GbFNCKU8QzeiPE01Blwz1oM6iJebz+uCFjQMBkvoQXuOqS94EjpbLdPIc6XEan++5RT0V5wtIKPzQ==" saltValue="VgKcqplA52lmyXqhXDEvxA==" spinCount="100000" sheet="1" objects="1" scenarios="1"/>
  <printOptions horizontalCentered="1"/>
  <pageMargins left="0.7" right="0.7" top="1.1399999999999999" bottom="0.75" header="0.3" footer="0.3"/>
  <pageSetup orientation="portrait" r:id="rId1"/>
  <headerFooter>
    <oddFooter>&amp;C13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5"/>
  <sheetViews>
    <sheetView zoomScaleNormal="100" workbookViewId="0">
      <selection activeCell="A7" sqref="A7"/>
    </sheetView>
  </sheetViews>
  <sheetFormatPr defaultColWidth="8.90625" defaultRowHeight="14.5" x14ac:dyDescent="0.35"/>
  <cols>
    <col min="1" max="1" width="8.90625" style="15"/>
    <col min="2" max="2" width="34.54296875" style="15" customWidth="1"/>
    <col min="3" max="5" width="15.54296875" style="15" customWidth="1"/>
    <col min="6" max="6" width="23.453125" style="15" customWidth="1"/>
    <col min="7" max="7" width="14.54296875" style="19" bestFit="1" customWidth="1"/>
    <col min="8" max="16384" width="8.90625" style="15"/>
  </cols>
  <sheetData>
    <row r="1" spans="1:6" x14ac:dyDescent="0.35">
      <c r="A1" s="316">
        <f>'Sch of Exp Restr'!A1:B1</f>
        <v>0</v>
      </c>
      <c r="B1" s="317"/>
      <c r="C1"/>
      <c r="D1" s="62">
        <f>'Sch of Exp Restr'!D1</f>
        <v>0</v>
      </c>
      <c r="E1" s="63">
        <f>'Sch of Exp Restr'!E1</f>
        <v>0</v>
      </c>
      <c r="F1" s="66">
        <f>'Sch of Exp Restr'!F1</f>
        <v>0</v>
      </c>
    </row>
    <row r="2" spans="1:6" x14ac:dyDescent="0.35">
      <c r="A2" s="1" t="s">
        <v>0</v>
      </c>
      <c r="B2" s="1"/>
      <c r="C2" s="1"/>
      <c r="D2" s="284" t="s">
        <v>1</v>
      </c>
      <c r="E2" s="284" t="s">
        <v>2</v>
      </c>
      <c r="F2" s="18" t="s">
        <v>3</v>
      </c>
    </row>
    <row r="3" spans="1:6" x14ac:dyDescent="0.35">
      <c r="A3" s="1"/>
      <c r="B3" s="1"/>
      <c r="C3" s="1"/>
      <c r="D3" s="284"/>
      <c r="E3" s="284"/>
      <c r="F3" s="18"/>
    </row>
    <row r="4" spans="1:6" x14ac:dyDescent="0.35">
      <c r="A4" s="315" t="s">
        <v>4</v>
      </c>
      <c r="B4" s="315"/>
      <c r="C4" s="315"/>
      <c r="D4" s="315"/>
      <c r="E4" s="315"/>
      <c r="F4" s="315"/>
    </row>
    <row r="5" spans="1:6" x14ac:dyDescent="0.35">
      <c r="A5" s="315" t="s">
        <v>55</v>
      </c>
      <c r="B5" s="315"/>
      <c r="C5" s="315"/>
      <c r="D5" s="315"/>
      <c r="E5" s="315"/>
      <c r="F5" s="315"/>
    </row>
    <row r="6" spans="1:6" x14ac:dyDescent="0.35">
      <c r="A6" s="315" t="s">
        <v>231</v>
      </c>
      <c r="B6" s="315"/>
      <c r="C6" s="315"/>
      <c r="D6" s="315"/>
      <c r="E6" s="315"/>
      <c r="F6" s="315"/>
    </row>
    <row r="7" spans="1:6" ht="15" thickBot="1" x14ac:dyDescent="0.4">
      <c r="A7"/>
      <c r="B7"/>
      <c r="C7"/>
      <c r="D7"/>
      <c r="E7"/>
      <c r="F7"/>
    </row>
    <row r="8" spans="1:6" x14ac:dyDescent="0.35">
      <c r="A8" s="319"/>
      <c r="B8" s="320"/>
      <c r="C8" s="2">
        <v>1</v>
      </c>
      <c r="D8" s="2">
        <v>2</v>
      </c>
      <c r="E8" s="2">
        <v>3</v>
      </c>
      <c r="F8" s="3">
        <v>4</v>
      </c>
    </row>
    <row r="9" spans="1:6" ht="43.5" x14ac:dyDescent="0.35">
      <c r="A9" s="318"/>
      <c r="B9" s="314"/>
      <c r="C9" s="4" t="s">
        <v>6</v>
      </c>
      <c r="D9" s="4" t="s">
        <v>7</v>
      </c>
      <c r="E9" s="4" t="s">
        <v>8</v>
      </c>
      <c r="F9" s="5" t="s">
        <v>9</v>
      </c>
    </row>
    <row r="10" spans="1:6" x14ac:dyDescent="0.35">
      <c r="A10" s="6" t="s">
        <v>10</v>
      </c>
      <c r="B10"/>
      <c r="C10" s="7"/>
      <c r="D10" s="7"/>
      <c r="E10" s="7"/>
      <c r="F10" s="8"/>
    </row>
    <row r="11" spans="1:6" x14ac:dyDescent="0.35">
      <c r="A11" s="9">
        <v>1100</v>
      </c>
      <c r="B11" s="10" t="s">
        <v>11</v>
      </c>
      <c r="C11" s="220">
        <f>'Sch of Exp Restr'!C11</f>
        <v>0</v>
      </c>
      <c r="D11" s="220">
        <f>'Sch of Exp Restr'!D11</f>
        <v>0</v>
      </c>
      <c r="E11" s="236"/>
      <c r="F11" s="228">
        <f t="shared" ref="F11:F28" si="0">C11-D11-E11</f>
        <v>0</v>
      </c>
    </row>
    <row r="12" spans="1:6" x14ac:dyDescent="0.35">
      <c r="A12" s="9">
        <v>1200</v>
      </c>
      <c r="B12" s="10" t="s">
        <v>12</v>
      </c>
      <c r="C12" s="220">
        <f>'Sch of Exp Restr'!C12</f>
        <v>0</v>
      </c>
      <c r="D12" s="220">
        <f>'Sch of Exp Restr'!D12</f>
        <v>0</v>
      </c>
      <c r="E12" s="236"/>
      <c r="F12" s="228">
        <f t="shared" si="0"/>
        <v>0</v>
      </c>
    </row>
    <row r="13" spans="1:6" x14ac:dyDescent="0.35">
      <c r="A13" s="9">
        <v>1300</v>
      </c>
      <c r="B13" s="10" t="s">
        <v>13</v>
      </c>
      <c r="C13" s="220">
        <f>'Sch of Exp Restr'!C13</f>
        <v>0</v>
      </c>
      <c r="D13" s="220">
        <f>'Sch of Exp Restr'!D13</f>
        <v>0</v>
      </c>
      <c r="E13" s="236"/>
      <c r="F13" s="228">
        <f t="shared" si="0"/>
        <v>0</v>
      </c>
    </row>
    <row r="14" spans="1:6" x14ac:dyDescent="0.35">
      <c r="A14" s="9">
        <v>1400</v>
      </c>
      <c r="B14" s="10" t="s">
        <v>14</v>
      </c>
      <c r="C14" s="220">
        <f>'Sch of Exp Restr'!C14</f>
        <v>0</v>
      </c>
      <c r="D14" s="220">
        <f>'Sch of Exp Restr'!D14</f>
        <v>0</v>
      </c>
      <c r="E14" s="236"/>
      <c r="F14" s="228">
        <f t="shared" si="0"/>
        <v>0</v>
      </c>
    </row>
    <row r="15" spans="1:6" x14ac:dyDescent="0.35">
      <c r="A15" s="9">
        <v>1900</v>
      </c>
      <c r="B15" s="10" t="s">
        <v>15</v>
      </c>
      <c r="C15" s="220">
        <f>'Sch of Exp Restr'!C15</f>
        <v>0</v>
      </c>
      <c r="D15" s="220">
        <f>'Sch of Exp Restr'!D15</f>
        <v>0</v>
      </c>
      <c r="E15" s="236"/>
      <c r="F15" s="228">
        <f t="shared" si="0"/>
        <v>0</v>
      </c>
    </row>
    <row r="16" spans="1:6" x14ac:dyDescent="0.35">
      <c r="A16" s="9">
        <v>2100</v>
      </c>
      <c r="B16" s="10" t="s">
        <v>16</v>
      </c>
      <c r="C16" s="220">
        <f>'Sch of Exp Restr'!C16</f>
        <v>0</v>
      </c>
      <c r="D16" s="220">
        <f>'Sch of Exp Restr'!D16</f>
        <v>0</v>
      </c>
      <c r="E16" s="236"/>
      <c r="F16" s="228">
        <f t="shared" si="0"/>
        <v>0</v>
      </c>
    </row>
    <row r="17" spans="1:6" x14ac:dyDescent="0.35">
      <c r="A17" s="9">
        <v>2200</v>
      </c>
      <c r="B17" s="10" t="s">
        <v>17</v>
      </c>
      <c r="C17" s="220">
        <f>'Sch of Exp Restr'!C17</f>
        <v>0</v>
      </c>
      <c r="D17" s="220">
        <f>'Sch of Exp Restr'!D17</f>
        <v>0</v>
      </c>
      <c r="E17" s="236"/>
      <c r="F17" s="228">
        <f t="shared" si="0"/>
        <v>0</v>
      </c>
    </row>
    <row r="18" spans="1:6" x14ac:dyDescent="0.35">
      <c r="A18" s="9">
        <v>2300</v>
      </c>
      <c r="B18" s="10" t="s">
        <v>18</v>
      </c>
      <c r="C18" s="220">
        <f>'Sch of Exp Restr'!C18</f>
        <v>0</v>
      </c>
      <c r="D18" s="220">
        <f>'Sch of Exp Restr'!D18</f>
        <v>0</v>
      </c>
      <c r="E18" s="236"/>
      <c r="F18" s="228">
        <f t="shared" si="0"/>
        <v>0</v>
      </c>
    </row>
    <row r="19" spans="1:6" x14ac:dyDescent="0.35">
      <c r="A19" s="9">
        <v>2400</v>
      </c>
      <c r="B19" s="10" t="s">
        <v>19</v>
      </c>
      <c r="C19" s="220">
        <f>'Sch of Exp Restr'!C19</f>
        <v>0</v>
      </c>
      <c r="D19" s="220">
        <f>'Sch of Exp Restr'!D19</f>
        <v>0</v>
      </c>
      <c r="E19" s="214">
        <f>'Indirect Costs w Adj'!B16+'Indirect Costs w Adj'!B17+'Indirect Costs w Adj'!B18+'Indirect Costs w Adj'!B19+'Indirect Costs w Adj'!B20+'Indirect Costs w Adj'!B21</f>
        <v>0</v>
      </c>
      <c r="F19" s="228">
        <f t="shared" si="0"/>
        <v>0</v>
      </c>
    </row>
    <row r="20" spans="1:6" x14ac:dyDescent="0.35">
      <c r="A20" s="9">
        <v>2500</v>
      </c>
      <c r="B20" s="10" t="s">
        <v>20</v>
      </c>
      <c r="C20" s="220">
        <f>'Sch of Exp Restr'!C20</f>
        <v>0</v>
      </c>
      <c r="D20" s="220">
        <f>'Sch of Exp Restr'!D20</f>
        <v>0</v>
      </c>
      <c r="E20" s="214">
        <f>'Indirect Costs w Adj'!B23</f>
        <v>0</v>
      </c>
      <c r="F20" s="228">
        <f t="shared" si="0"/>
        <v>0</v>
      </c>
    </row>
    <row r="21" spans="1:6" x14ac:dyDescent="0.35">
      <c r="A21" s="9">
        <v>2600</v>
      </c>
      <c r="B21" s="11" t="s">
        <v>21</v>
      </c>
      <c r="C21" s="220">
        <f>'Sch of Exp Restr'!C21</f>
        <v>0</v>
      </c>
      <c r="D21" s="220">
        <f>'Sch of Exp Restr'!D21</f>
        <v>0</v>
      </c>
      <c r="E21" s="214">
        <f>'Indirect Costs w Adj'!B25</f>
        <v>0</v>
      </c>
      <c r="F21" s="228">
        <f t="shared" si="0"/>
        <v>0</v>
      </c>
    </row>
    <row r="22" spans="1:6" x14ac:dyDescent="0.35">
      <c r="A22" s="9">
        <v>2700</v>
      </c>
      <c r="B22" s="10" t="s">
        <v>22</v>
      </c>
      <c r="C22" s="220">
        <f>'Sch of Exp Restr'!C22</f>
        <v>0</v>
      </c>
      <c r="D22" s="220">
        <f>'Sch of Exp Restr'!D22</f>
        <v>0</v>
      </c>
      <c r="E22" s="214">
        <f>'Indirect Costs w Adj'!B27</f>
        <v>0</v>
      </c>
      <c r="F22" s="228">
        <f t="shared" si="0"/>
        <v>0</v>
      </c>
    </row>
    <row r="23" spans="1:6" x14ac:dyDescent="0.35">
      <c r="A23" s="9">
        <v>2800</v>
      </c>
      <c r="B23" s="10" t="s">
        <v>23</v>
      </c>
      <c r="C23" s="220">
        <f>'Sch of Exp Restr'!C23</f>
        <v>0</v>
      </c>
      <c r="D23" s="220">
        <f>'Sch of Exp Restr'!D23</f>
        <v>0</v>
      </c>
      <c r="E23" s="236"/>
      <c r="F23" s="228">
        <f t="shared" si="0"/>
        <v>0</v>
      </c>
    </row>
    <row r="24" spans="1:6" x14ac:dyDescent="0.35">
      <c r="A24" s="9">
        <v>2900</v>
      </c>
      <c r="B24" s="10" t="s">
        <v>24</v>
      </c>
      <c r="C24" s="220">
        <f>'Sch of Exp Restr'!C24</f>
        <v>0</v>
      </c>
      <c r="D24" s="220">
        <f>'Sch of Exp Restr'!D24</f>
        <v>0</v>
      </c>
      <c r="E24" s="220">
        <f>'Indirect Costs w Adj'!B29+'Indirect Costs w Adj'!B30+'Indirect Costs w Adj'!B31+'Indirect Costs w Adj'!B32+'Indirect Costs w Adj'!B33</f>
        <v>0</v>
      </c>
      <c r="F24" s="228">
        <f t="shared" si="0"/>
        <v>0</v>
      </c>
    </row>
    <row r="25" spans="1:6" x14ac:dyDescent="0.35">
      <c r="A25" s="9">
        <v>3100</v>
      </c>
      <c r="B25" s="10" t="s">
        <v>25</v>
      </c>
      <c r="C25" s="220">
        <f>'Sch of Exp Restr'!C25</f>
        <v>0</v>
      </c>
      <c r="D25" s="220">
        <f>'Sch of Exp Restr'!D25</f>
        <v>0</v>
      </c>
      <c r="E25" s="236"/>
      <c r="F25" s="228">
        <f t="shared" si="0"/>
        <v>0</v>
      </c>
    </row>
    <row r="26" spans="1:6" x14ac:dyDescent="0.35">
      <c r="A26" s="9">
        <v>3200</v>
      </c>
      <c r="B26" s="10" t="s">
        <v>26</v>
      </c>
      <c r="C26" s="220">
        <f>'Sch of Exp Restr'!C26</f>
        <v>0</v>
      </c>
      <c r="D26" s="220">
        <f>'Sch of Exp Restr'!D26</f>
        <v>0</v>
      </c>
      <c r="E26" s="236"/>
      <c r="F26" s="228">
        <f t="shared" si="0"/>
        <v>0</v>
      </c>
    </row>
    <row r="27" spans="1:6" x14ac:dyDescent="0.35">
      <c r="A27" s="9">
        <v>3300</v>
      </c>
      <c r="B27" s="10" t="s">
        <v>27</v>
      </c>
      <c r="C27" s="220">
        <f>'Sch of Exp Restr'!C27</f>
        <v>0</v>
      </c>
      <c r="D27" s="220">
        <f>'Sch of Exp Restr'!D27</f>
        <v>0</v>
      </c>
      <c r="E27" s="236"/>
      <c r="F27" s="228">
        <f t="shared" si="0"/>
        <v>0</v>
      </c>
    </row>
    <row r="28" spans="1:6" x14ac:dyDescent="0.35">
      <c r="A28" s="9">
        <v>3400</v>
      </c>
      <c r="B28" s="10" t="s">
        <v>28</v>
      </c>
      <c r="C28" s="220">
        <f>'Sch of Exp Restr'!C28</f>
        <v>0</v>
      </c>
      <c r="D28" s="220">
        <f>'Sch of Exp Restr'!D28</f>
        <v>0</v>
      </c>
      <c r="E28" s="236"/>
      <c r="F28" s="228">
        <f t="shared" si="0"/>
        <v>0</v>
      </c>
    </row>
    <row r="29" spans="1:6" x14ac:dyDescent="0.35">
      <c r="A29" s="9">
        <v>3900</v>
      </c>
      <c r="B29" s="11" t="s">
        <v>29</v>
      </c>
      <c r="C29" s="220">
        <f>'Sch of Exp Restr'!C29</f>
        <v>0</v>
      </c>
      <c r="D29" s="220">
        <f>'Sch of Exp Restr'!D29</f>
        <v>0</v>
      </c>
      <c r="E29" s="236"/>
      <c r="F29" s="228">
        <f>C29-D29-E29</f>
        <v>0</v>
      </c>
    </row>
    <row r="30" spans="1:6" x14ac:dyDescent="0.35">
      <c r="A30" s="9">
        <v>4100</v>
      </c>
      <c r="B30" s="10" t="s">
        <v>30</v>
      </c>
      <c r="C30" s="220">
        <f>'Sch of Exp Restr'!C30</f>
        <v>0</v>
      </c>
      <c r="D30" s="220">
        <f>'Sch of Exp Restr'!D30</f>
        <v>0</v>
      </c>
      <c r="E30" s="236"/>
      <c r="F30" s="228">
        <f>C30-D30-E30</f>
        <v>0</v>
      </c>
    </row>
    <row r="31" spans="1:6" x14ac:dyDescent="0.35">
      <c r="A31" s="9">
        <v>4300</v>
      </c>
      <c r="B31" s="10" t="s">
        <v>31</v>
      </c>
      <c r="C31" s="220">
        <f>'Sch of Exp Restr'!C31</f>
        <v>0</v>
      </c>
      <c r="D31" s="220">
        <f>'Sch of Exp Restr'!D31</f>
        <v>0</v>
      </c>
      <c r="E31" s="236"/>
      <c r="F31" s="228">
        <f>C31-D31-E31</f>
        <v>0</v>
      </c>
    </row>
    <row r="32" spans="1:6" x14ac:dyDescent="0.35">
      <c r="A32" s="9">
        <v>4500</v>
      </c>
      <c r="B32" s="10" t="s">
        <v>32</v>
      </c>
      <c r="C32" s="220">
        <f>'Sch of Exp Restr'!C32</f>
        <v>0</v>
      </c>
      <c r="D32" s="220">
        <f>'Sch of Exp Restr'!D32</f>
        <v>0</v>
      </c>
      <c r="E32" s="236"/>
      <c r="F32" s="228">
        <f>C32-D32-E32</f>
        <v>0</v>
      </c>
    </row>
    <row r="33" spans="1:7" x14ac:dyDescent="0.35">
      <c r="A33" s="9">
        <v>4600</v>
      </c>
      <c r="B33" s="10" t="s">
        <v>33</v>
      </c>
      <c r="C33" s="220">
        <f>'Sch of Exp Restr'!C33</f>
        <v>0</v>
      </c>
      <c r="D33" s="220">
        <f>'Sch of Exp Restr'!D33</f>
        <v>0</v>
      </c>
      <c r="E33" s="236"/>
      <c r="F33" s="228">
        <f>C33-D33-E33</f>
        <v>0</v>
      </c>
    </row>
    <row r="34" spans="1:7" x14ac:dyDescent="0.35">
      <c r="A34" s="9"/>
      <c r="B34" s="10" t="s">
        <v>34</v>
      </c>
      <c r="C34" s="214"/>
      <c r="D34" s="214"/>
      <c r="E34" s="214">
        <f>'Indirect Costs w Adj'!B35</f>
        <v>0</v>
      </c>
      <c r="F34" s="228">
        <f>-E34</f>
        <v>0</v>
      </c>
      <c r="G34" s="20"/>
    </row>
    <row r="35" spans="1:7" x14ac:dyDescent="0.35">
      <c r="A35" s="12" t="s">
        <v>35</v>
      </c>
      <c r="B35" s="10"/>
      <c r="C35" s="239"/>
      <c r="D35" s="239"/>
      <c r="E35" s="240"/>
      <c r="F35" s="241"/>
    </row>
    <row r="36" spans="1:7" x14ac:dyDescent="0.35">
      <c r="A36" s="9">
        <v>5100</v>
      </c>
      <c r="B36" s="10" t="s">
        <v>36</v>
      </c>
      <c r="C36" s="220">
        <f>'Sch of Exp Restr'!C36</f>
        <v>0</v>
      </c>
      <c r="D36" s="220">
        <f>'Sch of Exp Restr'!D36</f>
        <v>0</v>
      </c>
      <c r="E36" s="236"/>
      <c r="F36" s="228">
        <f t="shared" ref="F36:F42" si="1">C36-D36-E36</f>
        <v>0</v>
      </c>
    </row>
    <row r="37" spans="1:7" x14ac:dyDescent="0.35">
      <c r="A37" s="9">
        <v>5200</v>
      </c>
      <c r="B37" s="10" t="s">
        <v>37</v>
      </c>
      <c r="C37" s="220">
        <f>'Sch of Exp Restr'!C37</f>
        <v>0</v>
      </c>
      <c r="D37" s="220">
        <f>'Sch of Exp Restr'!D37</f>
        <v>0</v>
      </c>
      <c r="E37" s="236"/>
      <c r="F37" s="228">
        <f t="shared" si="1"/>
        <v>0</v>
      </c>
    </row>
    <row r="38" spans="1:7" x14ac:dyDescent="0.35">
      <c r="A38" s="9">
        <v>5300</v>
      </c>
      <c r="B38" s="10" t="s">
        <v>38</v>
      </c>
      <c r="C38" s="220">
        <f>'Sch of Exp Restr'!C38</f>
        <v>0</v>
      </c>
      <c r="D38" s="220">
        <f>'Sch of Exp Restr'!D38</f>
        <v>0</v>
      </c>
      <c r="E38" s="236"/>
      <c r="F38" s="228">
        <f t="shared" si="1"/>
        <v>0</v>
      </c>
    </row>
    <row r="39" spans="1:7" x14ac:dyDescent="0.35">
      <c r="A39" s="9">
        <v>5400</v>
      </c>
      <c r="B39" s="10" t="s">
        <v>39</v>
      </c>
      <c r="C39" s="220">
        <f>'Sch of Exp Restr'!C39</f>
        <v>0</v>
      </c>
      <c r="D39" s="220">
        <f>'Sch of Exp Restr'!D39</f>
        <v>0</v>
      </c>
      <c r="E39" s="236"/>
      <c r="F39" s="228">
        <f t="shared" si="1"/>
        <v>0</v>
      </c>
    </row>
    <row r="40" spans="1:7" x14ac:dyDescent="0.35">
      <c r="A40" s="9">
        <v>5500</v>
      </c>
      <c r="B40" s="10" t="s">
        <v>40</v>
      </c>
      <c r="C40" s="220">
        <f>'Sch of Exp Restr'!C40</f>
        <v>0</v>
      </c>
      <c r="D40" s="220">
        <f>'Sch of Exp Restr'!D40</f>
        <v>0</v>
      </c>
      <c r="E40" s="236"/>
      <c r="F40" s="228">
        <f t="shared" si="1"/>
        <v>0</v>
      </c>
    </row>
    <row r="41" spans="1:7" x14ac:dyDescent="0.35">
      <c r="A41" s="9">
        <v>5600</v>
      </c>
      <c r="B41" s="10" t="s">
        <v>41</v>
      </c>
      <c r="C41" s="220">
        <f>'Sch of Exp Restr'!C41</f>
        <v>0</v>
      </c>
      <c r="D41" s="220">
        <f>'Sch of Exp Restr'!D41</f>
        <v>0</v>
      </c>
      <c r="E41" s="236"/>
      <c r="F41" s="228">
        <f t="shared" si="1"/>
        <v>0</v>
      </c>
    </row>
    <row r="42" spans="1:7" x14ac:dyDescent="0.35">
      <c r="A42" s="9">
        <v>5900</v>
      </c>
      <c r="B42" s="10" t="s">
        <v>42</v>
      </c>
      <c r="C42" s="220">
        <f>'Sch of Exp Restr'!C42</f>
        <v>0</v>
      </c>
      <c r="D42" s="220">
        <f>'Sch of Exp Restr'!D42</f>
        <v>0</v>
      </c>
      <c r="E42" s="236"/>
      <c r="F42" s="228">
        <f t="shared" si="1"/>
        <v>0</v>
      </c>
    </row>
    <row r="43" spans="1:7" x14ac:dyDescent="0.35">
      <c r="A43" s="12" t="s">
        <v>43</v>
      </c>
      <c r="B43" s="10"/>
      <c r="C43" s="238"/>
      <c r="D43" s="238"/>
      <c r="E43" s="240"/>
      <c r="F43" s="241"/>
    </row>
    <row r="44" spans="1:7" x14ac:dyDescent="0.35">
      <c r="A44" s="9">
        <v>6100</v>
      </c>
      <c r="B44" s="10" t="s">
        <v>44</v>
      </c>
      <c r="C44" s="220">
        <f>'Sch of Exp Restr'!C44</f>
        <v>0</v>
      </c>
      <c r="D44" s="220">
        <f>'Sch of Exp Restr'!D44</f>
        <v>0</v>
      </c>
      <c r="E44" s="236"/>
      <c r="F44" s="228">
        <f>C44-D44-E44</f>
        <v>0</v>
      </c>
    </row>
    <row r="45" spans="1:7" x14ac:dyDescent="0.35">
      <c r="A45" s="12" t="s">
        <v>45</v>
      </c>
      <c r="B45" s="10"/>
      <c r="C45" s="238"/>
      <c r="D45" s="238"/>
      <c r="E45" s="240"/>
      <c r="F45" s="241"/>
    </row>
    <row r="46" spans="1:7" x14ac:dyDescent="0.35">
      <c r="A46" s="9">
        <v>7100</v>
      </c>
      <c r="B46" s="10" t="s">
        <v>46</v>
      </c>
      <c r="C46" s="220">
        <f>'Sch of Exp Restr'!C46</f>
        <v>0</v>
      </c>
      <c r="D46" s="220">
        <f>'Sch of Exp Restr'!D46</f>
        <v>0</v>
      </c>
      <c r="E46" s="236"/>
      <c r="F46" s="228">
        <f t="shared" ref="F46:F53" si="2">C46-D46-E46</f>
        <v>0</v>
      </c>
    </row>
    <row r="47" spans="1:7" x14ac:dyDescent="0.35">
      <c r="A47" s="9">
        <v>7200</v>
      </c>
      <c r="B47" s="10" t="s">
        <v>47</v>
      </c>
      <c r="C47" s="220">
        <f>'Sch of Exp Restr'!C47</f>
        <v>0</v>
      </c>
      <c r="D47" s="220">
        <f>'Sch of Exp Restr'!D47</f>
        <v>0</v>
      </c>
      <c r="E47" s="236"/>
      <c r="F47" s="228">
        <f t="shared" si="2"/>
        <v>0</v>
      </c>
    </row>
    <row r="48" spans="1:7" x14ac:dyDescent="0.35">
      <c r="A48" s="9">
        <v>7300</v>
      </c>
      <c r="B48" s="10" t="s">
        <v>48</v>
      </c>
      <c r="C48" s="220">
        <f>'Sch of Exp Restr'!C48</f>
        <v>0</v>
      </c>
      <c r="D48" s="220">
        <f>'Sch of Exp Restr'!D48</f>
        <v>0</v>
      </c>
      <c r="E48" s="236"/>
      <c r="F48" s="228">
        <f t="shared" si="2"/>
        <v>0</v>
      </c>
    </row>
    <row r="49" spans="1:6" x14ac:dyDescent="0.35">
      <c r="A49" s="9">
        <v>7400</v>
      </c>
      <c r="B49" s="10" t="s">
        <v>49</v>
      </c>
      <c r="C49" s="220">
        <f>'Sch of Exp Restr'!C49</f>
        <v>0</v>
      </c>
      <c r="D49" s="220">
        <f>'Sch of Exp Restr'!D49</f>
        <v>0</v>
      </c>
      <c r="E49" s="236"/>
      <c r="F49" s="228">
        <f t="shared" si="2"/>
        <v>0</v>
      </c>
    </row>
    <row r="50" spans="1:6" x14ac:dyDescent="0.35">
      <c r="A50" s="9">
        <v>7500</v>
      </c>
      <c r="B50" s="10" t="s">
        <v>50</v>
      </c>
      <c r="C50" s="220">
        <f>'Sch of Exp Restr'!C50</f>
        <v>0</v>
      </c>
      <c r="D50" s="220">
        <f>'Sch of Exp Restr'!D50</f>
        <v>0</v>
      </c>
      <c r="E50" s="236"/>
      <c r="F50" s="228">
        <f t="shared" si="2"/>
        <v>0</v>
      </c>
    </row>
    <row r="51" spans="1:6" x14ac:dyDescent="0.35">
      <c r="A51" s="9">
        <v>7600</v>
      </c>
      <c r="B51" s="10" t="s">
        <v>51</v>
      </c>
      <c r="C51" s="220">
        <f>'Sch of Exp Restr'!C51</f>
        <v>0</v>
      </c>
      <c r="D51" s="220">
        <f>'Sch of Exp Restr'!D51</f>
        <v>0</v>
      </c>
      <c r="E51" s="236"/>
      <c r="F51" s="228">
        <f t="shared" si="2"/>
        <v>0</v>
      </c>
    </row>
    <row r="52" spans="1:6" x14ac:dyDescent="0.35">
      <c r="A52" s="9">
        <v>7700</v>
      </c>
      <c r="B52" s="10" t="s">
        <v>52</v>
      </c>
      <c r="C52" s="220">
        <f>'Sch of Exp Restr'!C52</f>
        <v>0</v>
      </c>
      <c r="D52" s="220">
        <f>'Sch of Exp Restr'!D52</f>
        <v>0</v>
      </c>
      <c r="E52" s="236"/>
      <c r="F52" s="228">
        <f t="shared" si="2"/>
        <v>0</v>
      </c>
    </row>
    <row r="53" spans="1:6" x14ac:dyDescent="0.35">
      <c r="A53" s="9">
        <v>7900</v>
      </c>
      <c r="B53" s="10" t="s">
        <v>53</v>
      </c>
      <c r="C53" s="220">
        <f>'Sch of Exp Restr'!C53</f>
        <v>0</v>
      </c>
      <c r="D53" s="220">
        <f>'Sch of Exp Restr'!D53</f>
        <v>0</v>
      </c>
      <c r="E53" s="236"/>
      <c r="F53" s="228">
        <f t="shared" si="2"/>
        <v>0</v>
      </c>
    </row>
    <row r="54" spans="1:6" ht="15" thickBot="1" x14ac:dyDescent="0.4">
      <c r="A54" s="13"/>
      <c r="B54" s="14" t="s">
        <v>54</v>
      </c>
      <c r="C54" s="242">
        <f>SUM(C11:C53)</f>
        <v>0</v>
      </c>
      <c r="D54" s="242">
        <f>SUM(D11:D53)</f>
        <v>0</v>
      </c>
      <c r="E54" s="242">
        <f>SUM(E11:E53)</f>
        <v>0</v>
      </c>
      <c r="F54" s="243">
        <f>SUM(F11:F53)</f>
        <v>0</v>
      </c>
    </row>
    <row r="55" spans="1:6" x14ac:dyDescent="0.35">
      <c r="E55" s="21"/>
    </row>
  </sheetData>
  <sheetProtection algorithmName="SHA-512" hashValue="nEKssbOGTLxzPPLhCfnthtFsgTeL+PRJjaDpZNGUrlthvz9Gu7LC+EJiWtmgFGQcGWVH9zKhGB+SDspRtSg1qA==" saltValue="gqrq3MXF62rC4d0ibmujBw==" spinCount="100000" sheet="1" objects="1" scenarios="1"/>
  <mergeCells count="6">
    <mergeCell ref="A1:B1"/>
    <mergeCell ref="A9:B9"/>
    <mergeCell ref="A4:F4"/>
    <mergeCell ref="A5:F5"/>
    <mergeCell ref="A6:F6"/>
    <mergeCell ref="A8:B8"/>
  </mergeCells>
  <printOptions horizontalCentered="1" headings="1"/>
  <pageMargins left="0.36" right="0.32" top="0.74" bottom="0.89" header="0.3" footer="0.3"/>
  <pageSetup scale="83" orientation="portrait" r:id="rId1"/>
  <headerFooter>
    <oddFooter>&amp;C8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2"/>
  <sheetViews>
    <sheetView zoomScaleNormal="100" workbookViewId="0">
      <selection activeCell="M15" sqref="M15"/>
    </sheetView>
  </sheetViews>
  <sheetFormatPr defaultColWidth="8.90625" defaultRowHeight="14.5" x14ac:dyDescent="0.35"/>
  <cols>
    <col min="1" max="1" width="3.54296875" style="15" customWidth="1"/>
    <col min="2" max="2" width="21.54296875" style="15" customWidth="1"/>
    <col min="3" max="4" width="15.54296875" style="15" customWidth="1"/>
    <col min="5" max="5" width="1" style="15" customWidth="1"/>
    <col min="6" max="7" width="15.54296875" style="15" customWidth="1"/>
    <col min="8" max="8" width="1" style="15" customWidth="1"/>
    <col min="9" max="10" width="15.54296875" style="15" customWidth="1"/>
    <col min="11" max="16384" width="8.90625" style="15"/>
  </cols>
  <sheetData>
    <row r="1" spans="1:10" x14ac:dyDescent="0.35">
      <c r="A1" s="323">
        <f>'Sch of Exp Restr'!A1:B1</f>
        <v>0</v>
      </c>
      <c r="B1" s="324"/>
      <c r="C1" s="156">
        <f>'Sch of Exp Restr'!D1</f>
        <v>0</v>
      </c>
      <c r="D1" s="157">
        <f>'Sch of Exp Restr'!E1</f>
        <v>0</v>
      </c>
      <c r="E1" s="158"/>
      <c r="F1" s="158"/>
      <c r="G1" s="158"/>
      <c r="H1" s="158"/>
      <c r="I1" s="158"/>
      <c r="J1" s="159">
        <f>'Sch of Exp Restr'!F1</f>
        <v>0</v>
      </c>
    </row>
    <row r="2" spans="1:10" x14ac:dyDescent="0.35">
      <c r="A2" s="118" t="s">
        <v>0</v>
      </c>
      <c r="B2" s="1"/>
      <c r="C2" s="284" t="s">
        <v>1</v>
      </c>
      <c r="D2" s="284" t="s">
        <v>2</v>
      </c>
      <c r="E2"/>
      <c r="F2"/>
      <c r="G2"/>
      <c r="H2"/>
      <c r="I2"/>
      <c r="J2" s="285" t="s">
        <v>3</v>
      </c>
    </row>
    <row r="3" spans="1:10" x14ac:dyDescent="0.35">
      <c r="A3" s="118"/>
      <c r="B3" s="1"/>
      <c r="C3" s="284"/>
      <c r="D3" s="284"/>
      <c r="E3"/>
      <c r="F3" s="284"/>
      <c r="G3"/>
      <c r="H3"/>
      <c r="I3"/>
      <c r="J3" s="24"/>
    </row>
    <row r="4" spans="1:10" x14ac:dyDescent="0.35">
      <c r="A4" s="321" t="s">
        <v>56</v>
      </c>
      <c r="B4" s="315"/>
      <c r="C4" s="315"/>
      <c r="D4" s="315"/>
      <c r="E4" s="315"/>
      <c r="F4" s="315"/>
      <c r="G4" s="315"/>
      <c r="H4" s="315"/>
      <c r="I4" s="315"/>
      <c r="J4" s="322"/>
    </row>
    <row r="5" spans="1:10" x14ac:dyDescent="0.35">
      <c r="A5" s="321" t="s">
        <v>5</v>
      </c>
      <c r="B5" s="315"/>
      <c r="C5" s="315"/>
      <c r="D5" s="315"/>
      <c r="E5" s="315"/>
      <c r="F5" s="315"/>
      <c r="G5" s="315"/>
      <c r="H5" s="315"/>
      <c r="I5" s="315"/>
      <c r="J5" s="322"/>
    </row>
    <row r="6" spans="1:10" x14ac:dyDescent="0.35">
      <c r="A6" s="321" t="s">
        <v>231</v>
      </c>
      <c r="B6" s="315"/>
      <c r="C6" s="315"/>
      <c r="D6" s="315"/>
      <c r="E6" s="315"/>
      <c r="F6" s="315"/>
      <c r="G6" s="315"/>
      <c r="H6" s="315"/>
      <c r="I6" s="315"/>
      <c r="J6" s="322"/>
    </row>
    <row r="7" spans="1:10" x14ac:dyDescent="0.35">
      <c r="A7" s="321"/>
      <c r="B7" s="315"/>
      <c r="C7" s="315"/>
      <c r="D7" s="315"/>
      <c r="E7" s="315"/>
      <c r="F7" s="315"/>
      <c r="G7" s="315"/>
      <c r="H7" s="315"/>
      <c r="I7" s="315"/>
      <c r="J7" s="322"/>
    </row>
    <row r="8" spans="1:10" x14ac:dyDescent="0.35">
      <c r="A8" s="321"/>
      <c r="B8" s="315"/>
      <c r="C8" s="315"/>
      <c r="D8" s="315"/>
      <c r="E8" s="315"/>
      <c r="F8" s="315"/>
      <c r="G8" s="315"/>
      <c r="H8" s="315"/>
      <c r="I8" s="315"/>
      <c r="J8" s="322"/>
    </row>
    <row r="9" spans="1:10" ht="15" thickBot="1" x14ac:dyDescent="0.4">
      <c r="A9" s="321"/>
      <c r="B9" s="315"/>
      <c r="C9" s="315"/>
      <c r="D9" s="315"/>
      <c r="E9" s="315"/>
      <c r="F9" s="315"/>
      <c r="G9" s="315"/>
      <c r="H9" s="315"/>
      <c r="I9" s="315"/>
      <c r="J9" s="322"/>
    </row>
    <row r="10" spans="1:10" x14ac:dyDescent="0.35">
      <c r="A10" s="23"/>
      <c r="B10"/>
      <c r="C10" s="325" t="s">
        <v>232</v>
      </c>
      <c r="D10" s="326"/>
      <c r="E10" s="29"/>
      <c r="F10" s="325" t="s">
        <v>233</v>
      </c>
      <c r="G10" s="326"/>
      <c r="H10" s="29"/>
      <c r="I10" s="325" t="s">
        <v>234</v>
      </c>
      <c r="J10" s="327"/>
    </row>
    <row r="11" spans="1:10" x14ac:dyDescent="0.35">
      <c r="A11" s="23"/>
      <c r="B11"/>
      <c r="C11"/>
      <c r="D11"/>
      <c r="E11" s="30"/>
      <c r="F11"/>
      <c r="G11"/>
      <c r="H11" s="30"/>
      <c r="I11"/>
      <c r="J11" s="24"/>
    </row>
    <row r="12" spans="1:10" x14ac:dyDescent="0.35">
      <c r="A12" s="31" t="s">
        <v>57</v>
      </c>
      <c r="B12" t="s">
        <v>58</v>
      </c>
      <c r="C12"/>
      <c r="D12" s="32" t="e">
        <f>D20/D14</f>
        <v>#DIV/0!</v>
      </c>
      <c r="E12" s="30"/>
      <c r="F12"/>
      <c r="G12" s="32" t="e">
        <f>G20/G14</f>
        <v>#DIV/0!</v>
      </c>
      <c r="H12" s="30"/>
      <c r="I12"/>
      <c r="J12" s="33" t="e">
        <f>J20/J14</f>
        <v>#DIV/0!</v>
      </c>
    </row>
    <row r="13" spans="1:10" x14ac:dyDescent="0.35">
      <c r="A13" s="23"/>
      <c r="B13"/>
      <c r="C13"/>
      <c r="D13"/>
      <c r="E13" s="30"/>
      <c r="F13"/>
      <c r="G13"/>
      <c r="H13" s="30"/>
      <c r="I13"/>
      <c r="J13" s="24"/>
    </row>
    <row r="14" spans="1:10" x14ac:dyDescent="0.35">
      <c r="A14" s="23" t="s">
        <v>59</v>
      </c>
      <c r="B14" t="s">
        <v>60</v>
      </c>
      <c r="C14" s="244"/>
      <c r="D14" s="245"/>
      <c r="E14" s="246"/>
      <c r="F14" s="244"/>
      <c r="G14" s="244">
        <f>D24</f>
        <v>0</v>
      </c>
      <c r="H14" s="247"/>
      <c r="I14" s="244"/>
      <c r="J14" s="248" t="e">
        <f>IF(G14=1,'Sch of Exp Restr'!F54,G24)</f>
        <v>#DIV/0!</v>
      </c>
    </row>
    <row r="15" spans="1:10" x14ac:dyDescent="0.35">
      <c r="A15" s="23"/>
      <c r="B15"/>
      <c r="C15" s="244"/>
      <c r="D15" s="244"/>
      <c r="E15" s="246"/>
      <c r="F15" s="244"/>
      <c r="G15" s="244"/>
      <c r="H15" s="247"/>
      <c r="I15" s="244"/>
      <c r="J15" s="248"/>
    </row>
    <row r="16" spans="1:10" x14ac:dyDescent="0.35">
      <c r="A16" s="23"/>
      <c r="B16" t="s">
        <v>61</v>
      </c>
      <c r="C16" s="244"/>
      <c r="D16" s="244"/>
      <c r="E16" s="246"/>
      <c r="F16" s="244"/>
      <c r="G16" s="244"/>
      <c r="H16" s="247"/>
      <c r="I16" s="244"/>
      <c r="J16" s="248"/>
    </row>
    <row r="17" spans="1:11" x14ac:dyDescent="0.35">
      <c r="A17" s="23"/>
      <c r="B17" s="25" t="s">
        <v>62</v>
      </c>
      <c r="C17" s="249"/>
      <c r="D17" s="244"/>
      <c r="E17" s="246"/>
      <c r="F17" s="244">
        <f>C27</f>
        <v>0</v>
      </c>
      <c r="G17" s="244"/>
      <c r="H17" s="247"/>
      <c r="I17" s="244" t="e">
        <f>IF(G14=1,'Sch of Exp Restr'!E54,F27)</f>
        <v>#DIV/0!</v>
      </c>
      <c r="J17" s="248"/>
    </row>
    <row r="18" spans="1:11" x14ac:dyDescent="0.35">
      <c r="A18" s="23"/>
      <c r="B18" s="25" t="s">
        <v>63</v>
      </c>
      <c r="C18" s="250"/>
      <c r="D18" s="251"/>
      <c r="E18" s="246"/>
      <c r="F18" s="252" t="e">
        <f>IF(D14=1,"0",D40)</f>
        <v>#DIV/0!</v>
      </c>
      <c r="G18" s="251"/>
      <c r="H18" s="247"/>
      <c r="I18" s="252" t="e">
        <f>IF(G14=1,"0",G40)</f>
        <v>#DIV/0!</v>
      </c>
      <c r="J18" s="253"/>
    </row>
    <row r="19" spans="1:11" x14ac:dyDescent="0.35">
      <c r="A19" s="23"/>
      <c r="B19"/>
      <c r="C19" s="254"/>
      <c r="D19" s="251"/>
      <c r="E19" s="246"/>
      <c r="F19" s="255"/>
      <c r="G19" s="251"/>
      <c r="H19" s="247"/>
      <c r="I19" s="244"/>
      <c r="J19" s="253"/>
      <c r="K19" s="211"/>
    </row>
    <row r="20" spans="1:11" x14ac:dyDescent="0.35">
      <c r="A20" s="23" t="s">
        <v>64</v>
      </c>
      <c r="B20" t="s">
        <v>65</v>
      </c>
      <c r="C20" s="244"/>
      <c r="D20" s="244">
        <f>C17+C18</f>
        <v>0</v>
      </c>
      <c r="E20" s="246"/>
      <c r="F20" s="244"/>
      <c r="G20" s="244" t="e">
        <f>SUM(F17+F18+F19)</f>
        <v>#DIV/0!</v>
      </c>
      <c r="H20" s="247"/>
      <c r="I20" s="244"/>
      <c r="J20" s="248" t="e">
        <f>SUM(I17+I18)</f>
        <v>#DIV/0!</v>
      </c>
    </row>
    <row r="21" spans="1:11" x14ac:dyDescent="0.35">
      <c r="A21" s="23"/>
      <c r="B21"/>
      <c r="C21" s="244"/>
      <c r="D21" s="244"/>
      <c r="E21" s="246"/>
      <c r="F21" s="244"/>
      <c r="G21" s="244"/>
      <c r="H21" s="247"/>
      <c r="I21" s="244"/>
      <c r="J21" s="248"/>
    </row>
    <row r="22" spans="1:11" x14ac:dyDescent="0.35">
      <c r="A22" s="23"/>
      <c r="B22" s="1" t="s">
        <v>66</v>
      </c>
      <c r="C22" s="244"/>
      <c r="D22" s="244"/>
      <c r="E22" s="246"/>
      <c r="F22" s="244"/>
      <c r="G22" s="244"/>
      <c r="H22" s="247"/>
      <c r="I22" s="244"/>
      <c r="J22" s="248"/>
    </row>
    <row r="23" spans="1:11" x14ac:dyDescent="0.35">
      <c r="A23" s="23"/>
      <c r="B23"/>
      <c r="C23" s="244"/>
      <c r="D23" s="244"/>
      <c r="E23" s="246"/>
      <c r="F23" s="244"/>
      <c r="G23" s="244"/>
      <c r="H23" s="247"/>
      <c r="I23" s="244"/>
      <c r="J23" s="248"/>
    </row>
    <row r="24" spans="1:11" x14ac:dyDescent="0.35">
      <c r="A24" s="23" t="s">
        <v>67</v>
      </c>
      <c r="B24" t="s">
        <v>60</v>
      </c>
      <c r="C24" s="244"/>
      <c r="D24" s="245"/>
      <c r="E24" s="246"/>
      <c r="F24" s="244"/>
      <c r="G24" s="244" t="e">
        <f>IF(G14=1,"0",'Sch of Exp Restr'!F54)</f>
        <v>#DIV/0!</v>
      </c>
      <c r="H24" s="247"/>
      <c r="I24" s="244"/>
      <c r="J24" s="248"/>
    </row>
    <row r="25" spans="1:11" x14ac:dyDescent="0.35">
      <c r="A25" s="23"/>
      <c r="B25"/>
      <c r="C25" s="244"/>
      <c r="D25" s="255"/>
      <c r="E25" s="246"/>
      <c r="F25" s="244"/>
      <c r="G25" s="244"/>
      <c r="H25" s="247"/>
      <c r="I25" s="244"/>
      <c r="J25" s="248"/>
    </row>
    <row r="26" spans="1:11" x14ac:dyDescent="0.35">
      <c r="A26" s="23"/>
      <c r="B26" t="s">
        <v>61</v>
      </c>
      <c r="C26" s="244"/>
      <c r="D26" s="244"/>
      <c r="E26" s="246"/>
      <c r="F26" s="244"/>
      <c r="G26" s="244"/>
      <c r="H26" s="247"/>
      <c r="I26" s="244"/>
      <c r="J26" s="248"/>
    </row>
    <row r="27" spans="1:11" x14ac:dyDescent="0.35">
      <c r="A27" s="23"/>
      <c r="B27" s="25" t="s">
        <v>68</v>
      </c>
      <c r="C27" s="245"/>
      <c r="D27" s="244"/>
      <c r="E27" s="246"/>
      <c r="F27" s="244" t="e">
        <f>IF(G14=1,"0",'Sch of Exp Restr'!E54)</f>
        <v>#DIV/0!</v>
      </c>
      <c r="G27" s="244"/>
      <c r="H27" s="247"/>
      <c r="I27" s="244"/>
      <c r="J27" s="248"/>
    </row>
    <row r="28" spans="1:11" ht="16" x14ac:dyDescent="0.5">
      <c r="A28" s="23"/>
      <c r="B28" s="25" t="s">
        <v>63</v>
      </c>
      <c r="C28" s="256">
        <f>IF(D24=1,"0",C18)</f>
        <v>0</v>
      </c>
      <c r="D28" s="244"/>
      <c r="E28" s="247"/>
      <c r="F28" s="256" t="e">
        <f>F18</f>
        <v>#DIV/0!</v>
      </c>
      <c r="G28" s="244"/>
      <c r="H28" s="247"/>
      <c r="I28" s="256"/>
      <c r="J28" s="248"/>
    </row>
    <row r="29" spans="1:11" x14ac:dyDescent="0.35">
      <c r="A29" s="23"/>
      <c r="B29"/>
      <c r="C29" s="244"/>
      <c r="D29" s="244"/>
      <c r="E29" s="247"/>
      <c r="F29" s="244"/>
      <c r="G29" s="244"/>
      <c r="H29" s="247"/>
      <c r="I29" s="244"/>
      <c r="J29" s="248"/>
    </row>
    <row r="30" spans="1:11" x14ac:dyDescent="0.35">
      <c r="A30" s="23" t="s">
        <v>69</v>
      </c>
      <c r="B30" t="s">
        <v>65</v>
      </c>
      <c r="C30" s="244"/>
      <c r="D30" s="244">
        <f>SUM(C27+C28)</f>
        <v>0</v>
      </c>
      <c r="E30" s="247"/>
      <c r="F30" s="244"/>
      <c r="G30" s="244" t="e">
        <f>SUM(F27+F28+F29)</f>
        <v>#DIV/0!</v>
      </c>
      <c r="H30" s="247"/>
      <c r="I30" s="244"/>
      <c r="J30" s="248">
        <f>SUM(I27:I28)</f>
        <v>0</v>
      </c>
    </row>
    <row r="31" spans="1:11" x14ac:dyDescent="0.35">
      <c r="A31" s="23"/>
      <c r="B31"/>
      <c r="C31" s="244"/>
      <c r="D31" s="244"/>
      <c r="E31" s="247"/>
      <c r="F31" s="244"/>
      <c r="G31" s="244"/>
      <c r="H31" s="247"/>
      <c r="I31" s="244"/>
      <c r="J31" s="248"/>
    </row>
    <row r="32" spans="1:11" x14ac:dyDescent="0.35">
      <c r="A32" s="23"/>
      <c r="B32" s="34" t="s">
        <v>70</v>
      </c>
      <c r="C32" s="244"/>
      <c r="D32" s="244"/>
      <c r="E32" s="247"/>
      <c r="F32" s="244"/>
      <c r="G32" s="244"/>
      <c r="H32" s="247"/>
      <c r="I32" s="244"/>
      <c r="J32" s="248"/>
    </row>
    <row r="33" spans="1:10" x14ac:dyDescent="0.35">
      <c r="A33" s="23"/>
      <c r="B33"/>
      <c r="C33" s="244"/>
      <c r="D33" s="244"/>
      <c r="E33" s="247"/>
      <c r="F33" s="244"/>
      <c r="G33" s="244"/>
      <c r="H33" s="247"/>
      <c r="I33" s="244"/>
      <c r="J33" s="248"/>
    </row>
    <row r="34" spans="1:10" x14ac:dyDescent="0.35">
      <c r="A34" s="23"/>
      <c r="B34" t="s">
        <v>71</v>
      </c>
      <c r="C34" s="244"/>
      <c r="D34" s="244"/>
      <c r="E34" s="247"/>
      <c r="F34" s="244"/>
      <c r="G34" s="244"/>
      <c r="H34" s="247"/>
      <c r="I34" s="244"/>
      <c r="J34" s="248"/>
    </row>
    <row r="35" spans="1:10" x14ac:dyDescent="0.35">
      <c r="A35" s="23"/>
      <c r="B35" t="s">
        <v>72</v>
      </c>
      <c r="C35" s="244"/>
      <c r="D35" s="244"/>
      <c r="E35" s="247"/>
      <c r="F35" s="244"/>
      <c r="G35" s="244"/>
      <c r="H35" s="247"/>
      <c r="I35" s="244"/>
      <c r="J35" s="248"/>
    </row>
    <row r="36" spans="1:10" x14ac:dyDescent="0.35">
      <c r="A36" s="23"/>
      <c r="B36"/>
      <c r="C36" s="244"/>
      <c r="D36" s="244"/>
      <c r="E36" s="247"/>
      <c r="F36" s="244"/>
      <c r="G36" s="244"/>
      <c r="H36" s="247"/>
      <c r="I36" s="244"/>
      <c r="J36" s="248"/>
    </row>
    <row r="37" spans="1:10" x14ac:dyDescent="0.35">
      <c r="A37" s="23" t="s">
        <v>73</v>
      </c>
      <c r="B37" t="s">
        <v>74</v>
      </c>
      <c r="C37" s="244"/>
      <c r="D37" s="244" t="e">
        <f>D12*D24</f>
        <v>#DIV/0!</v>
      </c>
      <c r="E37" s="247"/>
      <c r="F37" s="244"/>
      <c r="G37" s="244" t="e">
        <f>G12*G24</f>
        <v>#DIV/0!</v>
      </c>
      <c r="H37" s="247"/>
      <c r="I37" s="244"/>
      <c r="J37" s="248" t="e">
        <f>J12*J24</f>
        <v>#DIV/0!</v>
      </c>
    </row>
    <row r="38" spans="1:10" ht="16" x14ac:dyDescent="0.5">
      <c r="A38" s="23" t="s">
        <v>69</v>
      </c>
      <c r="B38" t="s">
        <v>75</v>
      </c>
      <c r="C38" s="244"/>
      <c r="D38" s="256">
        <f>D30</f>
        <v>0</v>
      </c>
      <c r="E38" s="247"/>
      <c r="F38" s="244"/>
      <c r="G38" s="256" t="e">
        <f>IF(G14=1,"0",G30)</f>
        <v>#DIV/0!</v>
      </c>
      <c r="H38" s="247"/>
      <c r="I38" s="244"/>
      <c r="J38" s="257">
        <f>J30</f>
        <v>0</v>
      </c>
    </row>
    <row r="39" spans="1:10" x14ac:dyDescent="0.35">
      <c r="A39" s="23"/>
      <c r="B39"/>
      <c r="C39" s="244"/>
      <c r="D39" s="244"/>
      <c r="E39" s="247"/>
      <c r="F39" s="244"/>
      <c r="G39" s="244"/>
      <c r="H39" s="247"/>
      <c r="I39" s="244"/>
      <c r="J39" s="248"/>
    </row>
    <row r="40" spans="1:10" ht="15" thickBot="1" x14ac:dyDescent="0.4">
      <c r="A40" s="26" t="s">
        <v>76</v>
      </c>
      <c r="B40" s="27" t="s">
        <v>77</v>
      </c>
      <c r="C40" s="258"/>
      <c r="D40" s="259" t="e">
        <f>D38-D37</f>
        <v>#DIV/0!</v>
      </c>
      <c r="E40" s="260"/>
      <c r="F40" s="258"/>
      <c r="G40" s="258" t="e">
        <f>IF(G14=1,G30,(G38-G37))</f>
        <v>#DIV/0!</v>
      </c>
      <c r="H40" s="261"/>
      <c r="I40" s="258"/>
      <c r="J40" s="262" t="e">
        <f>J38-J37</f>
        <v>#DIV/0!</v>
      </c>
    </row>
    <row r="42" spans="1:10" x14ac:dyDescent="0.35">
      <c r="A42" s="79"/>
      <c r="B42" s="163"/>
    </row>
  </sheetData>
  <sheetProtection algorithmName="SHA-512" hashValue="75RNzlTLQcxLzmuofUgiqkU8eQO2FiOMz4lIaH9GB9JHN0iPI3VpFbXBzXEEX7E/3D3MNl+ycdFTo8WXr0Fqmw==" saltValue="/N4Pe1WWFxUsnA2ohAArwA==" spinCount="100000" sheet="1" objects="1" scenarios="1"/>
  <mergeCells count="8">
    <mergeCell ref="A4:J4"/>
    <mergeCell ref="A5:J5"/>
    <mergeCell ref="A1:B1"/>
    <mergeCell ref="C10:D10"/>
    <mergeCell ref="F10:G10"/>
    <mergeCell ref="I10:J10"/>
    <mergeCell ref="A6:J6"/>
    <mergeCell ref="A7:J9"/>
  </mergeCells>
  <printOptions horizontalCentered="1" headings="1" gridLines="1"/>
  <pageMargins left="0.7" right="0.7" top="1.3" bottom="0.75" header="0.3" footer="0.3"/>
  <pageSetup scale="72" orientation="portrait" r:id="rId1"/>
  <headerFooter>
    <oddFooter>&amp;C10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42"/>
  <sheetViews>
    <sheetView zoomScaleNormal="100" workbookViewId="0">
      <selection activeCell="C11" sqref="C11"/>
    </sheetView>
  </sheetViews>
  <sheetFormatPr defaultColWidth="8.90625" defaultRowHeight="14.5" x14ac:dyDescent="0.35"/>
  <cols>
    <col min="1" max="1" width="3.54296875" style="15" customWidth="1"/>
    <col min="2" max="2" width="22.54296875" style="15" customWidth="1"/>
    <col min="3" max="4" width="15.54296875" style="15" customWidth="1"/>
    <col min="5" max="5" width="1" style="15" customWidth="1"/>
    <col min="6" max="7" width="15.54296875" style="15" customWidth="1"/>
    <col min="8" max="8" width="1" style="15" customWidth="1"/>
    <col min="9" max="10" width="15.54296875" style="15" customWidth="1"/>
    <col min="11" max="16384" width="8.90625" style="15"/>
  </cols>
  <sheetData>
    <row r="1" spans="1:10" x14ac:dyDescent="0.35">
      <c r="A1" s="316">
        <f>'Sch of Exp Restr'!A1:B1</f>
        <v>0</v>
      </c>
      <c r="B1" s="317"/>
      <c r="C1" s="62">
        <f>'Sch of Exp Restr'!D1</f>
        <v>0</v>
      </c>
      <c r="D1" s="63">
        <f>'Sch of Exp Restr'!E1</f>
        <v>0</v>
      </c>
      <c r="E1" s="117"/>
      <c r="F1" s="117"/>
      <c r="G1" s="328"/>
      <c r="H1" s="328"/>
      <c r="I1" s="328"/>
      <c r="J1" s="65">
        <f>'Sch of Exp Restr'!F1</f>
        <v>0</v>
      </c>
    </row>
    <row r="2" spans="1:10" x14ac:dyDescent="0.35">
      <c r="A2" s="164" t="s">
        <v>0</v>
      </c>
      <c r="B2" s="64"/>
      <c r="C2" s="18" t="s">
        <v>1</v>
      </c>
      <c r="D2" s="18" t="s">
        <v>2</v>
      </c>
      <c r="G2" s="329"/>
      <c r="H2" s="329"/>
      <c r="I2" s="329"/>
      <c r="J2" s="119" t="s">
        <v>3</v>
      </c>
    </row>
    <row r="3" spans="1:10" x14ac:dyDescent="0.35">
      <c r="A3" s="164"/>
      <c r="B3" s="64"/>
      <c r="C3" s="18"/>
      <c r="D3" s="18"/>
      <c r="F3" s="18"/>
      <c r="G3" s="18"/>
      <c r="H3" s="18"/>
      <c r="I3" s="18"/>
      <c r="J3" s="119"/>
    </row>
    <row r="4" spans="1:10" x14ac:dyDescent="0.35">
      <c r="A4" s="321" t="s">
        <v>56</v>
      </c>
      <c r="B4" s="315"/>
      <c r="C4" s="315"/>
      <c r="D4" s="315"/>
      <c r="E4" s="315"/>
      <c r="F4" s="315"/>
      <c r="G4" s="315"/>
      <c r="H4" s="315"/>
      <c r="I4" s="315"/>
      <c r="J4" s="322"/>
    </row>
    <row r="5" spans="1:10" x14ac:dyDescent="0.35">
      <c r="A5" s="321" t="s">
        <v>55</v>
      </c>
      <c r="B5" s="315"/>
      <c r="C5" s="315"/>
      <c r="D5" s="315"/>
      <c r="E5" s="315"/>
      <c r="F5" s="315"/>
      <c r="G5" s="315"/>
      <c r="H5" s="315"/>
      <c r="I5" s="315"/>
      <c r="J5" s="322"/>
    </row>
    <row r="6" spans="1:10" x14ac:dyDescent="0.35">
      <c r="A6" s="321" t="s">
        <v>231</v>
      </c>
      <c r="B6" s="315"/>
      <c r="C6" s="315"/>
      <c r="D6" s="315"/>
      <c r="E6" s="315"/>
      <c r="F6" s="315"/>
      <c r="G6" s="315"/>
      <c r="H6" s="315"/>
      <c r="I6" s="315"/>
      <c r="J6" s="322"/>
    </row>
    <row r="7" spans="1:10" x14ac:dyDescent="0.35">
      <c r="A7" s="321"/>
      <c r="B7" s="315"/>
      <c r="C7" s="315"/>
      <c r="D7" s="315"/>
      <c r="E7" s="315"/>
      <c r="F7" s="315"/>
      <c r="G7" s="315"/>
      <c r="H7" s="315"/>
      <c r="I7" s="315"/>
      <c r="J7" s="322"/>
    </row>
    <row r="8" spans="1:10" x14ac:dyDescent="0.35">
      <c r="A8" s="321"/>
      <c r="B8" s="315"/>
      <c r="C8" s="315"/>
      <c r="D8" s="315"/>
      <c r="E8" s="315"/>
      <c r="F8" s="315"/>
      <c r="G8" s="315"/>
      <c r="H8" s="315"/>
      <c r="I8" s="315"/>
      <c r="J8" s="322"/>
    </row>
    <row r="9" spans="1:10" ht="15" thickBot="1" x14ac:dyDescent="0.4">
      <c r="A9" s="321"/>
      <c r="B9" s="315"/>
      <c r="C9" s="315"/>
      <c r="D9" s="315"/>
      <c r="E9" s="315"/>
      <c r="F9" s="315"/>
      <c r="G9" s="315"/>
      <c r="H9" s="315"/>
      <c r="I9" s="315"/>
      <c r="J9" s="322"/>
    </row>
    <row r="10" spans="1:10" x14ac:dyDescent="0.35">
      <c r="A10" s="23"/>
      <c r="B10"/>
      <c r="C10" s="325" t="s">
        <v>232</v>
      </c>
      <c r="D10" s="326"/>
      <c r="E10" s="29"/>
      <c r="F10" s="325" t="s">
        <v>233</v>
      </c>
      <c r="G10" s="326"/>
      <c r="H10" s="29"/>
      <c r="I10" s="325" t="s">
        <v>234</v>
      </c>
      <c r="J10" s="327"/>
    </row>
    <row r="11" spans="1:10" x14ac:dyDescent="0.35">
      <c r="A11" s="23"/>
      <c r="B11"/>
      <c r="C11"/>
      <c r="D11"/>
      <c r="E11" s="30"/>
      <c r="F11"/>
      <c r="G11"/>
      <c r="H11" s="30"/>
      <c r="I11"/>
      <c r="J11" s="24"/>
    </row>
    <row r="12" spans="1:10" x14ac:dyDescent="0.35">
      <c r="A12" s="31" t="s">
        <v>57</v>
      </c>
      <c r="B12" t="s">
        <v>58</v>
      </c>
      <c r="C12"/>
      <c r="D12" s="32" t="e">
        <f>D20/D14</f>
        <v>#DIV/0!</v>
      </c>
      <c r="E12" s="30"/>
      <c r="F12"/>
      <c r="G12" s="32" t="e">
        <f>G20/G14</f>
        <v>#DIV/0!</v>
      </c>
      <c r="H12" s="30"/>
      <c r="I12"/>
      <c r="J12" s="33" t="e">
        <f>J20/J14</f>
        <v>#DIV/0!</v>
      </c>
    </row>
    <row r="13" spans="1:10" x14ac:dyDescent="0.35">
      <c r="A13" s="23"/>
      <c r="B13"/>
      <c r="C13"/>
      <c r="D13"/>
      <c r="E13" s="30"/>
      <c r="F13"/>
      <c r="G13"/>
      <c r="H13" s="30"/>
      <c r="I13"/>
      <c r="J13" s="24"/>
    </row>
    <row r="14" spans="1:10" x14ac:dyDescent="0.35">
      <c r="A14" s="23" t="s">
        <v>59</v>
      </c>
      <c r="B14" t="s">
        <v>60</v>
      </c>
      <c r="C14" s="255"/>
      <c r="D14" s="245"/>
      <c r="E14" s="246"/>
      <c r="F14" s="244"/>
      <c r="G14" s="244">
        <f>D24</f>
        <v>0</v>
      </c>
      <c r="H14" s="247"/>
      <c r="I14" s="244"/>
      <c r="J14" s="248">
        <f>IF(G14=1,'Sch of Exp Unrestr'!F54,G24)</f>
        <v>0</v>
      </c>
    </row>
    <row r="15" spans="1:10" x14ac:dyDescent="0.35">
      <c r="A15" s="23"/>
      <c r="B15"/>
      <c r="C15" s="255"/>
      <c r="D15" s="255"/>
      <c r="E15" s="246"/>
      <c r="F15" s="244"/>
      <c r="G15" s="244"/>
      <c r="H15" s="247"/>
      <c r="I15" s="244"/>
      <c r="J15" s="248"/>
    </row>
    <row r="16" spans="1:10" x14ac:dyDescent="0.35">
      <c r="A16" s="23"/>
      <c r="B16" t="s">
        <v>61</v>
      </c>
      <c r="C16" s="255"/>
      <c r="D16" s="255"/>
      <c r="E16" s="246"/>
      <c r="F16" s="244"/>
      <c r="G16" s="244"/>
      <c r="H16" s="247"/>
      <c r="I16" s="244"/>
      <c r="J16" s="248"/>
    </row>
    <row r="17" spans="1:11" x14ac:dyDescent="0.35">
      <c r="A17" s="23"/>
      <c r="B17" s="25" t="s">
        <v>62</v>
      </c>
      <c r="C17" s="249"/>
      <c r="D17" s="244"/>
      <c r="E17" s="246"/>
      <c r="F17" s="244">
        <f>C27</f>
        <v>0</v>
      </c>
      <c r="G17" s="244"/>
      <c r="H17" s="247"/>
      <c r="I17" s="244">
        <f>IF(G14=1,'Sch of Exp Unrestr'!E54,F27)</f>
        <v>0</v>
      </c>
      <c r="J17" s="248"/>
    </row>
    <row r="18" spans="1:11" x14ac:dyDescent="0.35">
      <c r="A18" s="23"/>
      <c r="B18" s="25" t="s">
        <v>63</v>
      </c>
      <c r="C18" s="250"/>
      <c r="D18" s="251"/>
      <c r="E18" s="246"/>
      <c r="F18" s="252" t="e">
        <f>IF(D14=1,"0",D40)</f>
        <v>#DIV/0!</v>
      </c>
      <c r="G18" s="251"/>
      <c r="H18" s="247"/>
      <c r="I18" s="252" t="e">
        <f>IF(G14=1,"0",G40)</f>
        <v>#DIV/0!</v>
      </c>
      <c r="J18" s="248"/>
    </row>
    <row r="19" spans="1:11" x14ac:dyDescent="0.35">
      <c r="A19" s="23"/>
      <c r="B19"/>
      <c r="C19" s="254"/>
      <c r="D19" s="251"/>
      <c r="E19" s="246"/>
      <c r="F19" s="255"/>
      <c r="G19" s="251"/>
      <c r="H19" s="247"/>
      <c r="I19" s="244"/>
      <c r="J19" s="253"/>
      <c r="K19" s="211"/>
    </row>
    <row r="20" spans="1:11" x14ac:dyDescent="0.35">
      <c r="A20" s="23" t="s">
        <v>64</v>
      </c>
      <c r="B20" t="s">
        <v>65</v>
      </c>
      <c r="C20" s="255"/>
      <c r="D20" s="255">
        <f>SUM(C17:C19)</f>
        <v>0</v>
      </c>
      <c r="E20" s="246"/>
      <c r="F20" s="244"/>
      <c r="G20" s="244" t="e">
        <f>SUM(F17+F18+F19)</f>
        <v>#DIV/0!</v>
      </c>
      <c r="H20" s="247"/>
      <c r="I20" s="244"/>
      <c r="J20" s="248" t="e">
        <f>SUM(I17+I18)</f>
        <v>#DIV/0!</v>
      </c>
    </row>
    <row r="21" spans="1:11" x14ac:dyDescent="0.35">
      <c r="A21" s="23"/>
      <c r="B21"/>
      <c r="C21" s="255"/>
      <c r="D21" s="255"/>
      <c r="E21" s="246"/>
      <c r="F21" s="244"/>
      <c r="G21" s="244"/>
      <c r="H21" s="247"/>
      <c r="I21" s="244"/>
      <c r="J21" s="248"/>
    </row>
    <row r="22" spans="1:11" x14ac:dyDescent="0.35">
      <c r="A22" s="23"/>
      <c r="B22" s="1" t="s">
        <v>66</v>
      </c>
      <c r="C22" s="255"/>
      <c r="D22" s="255"/>
      <c r="E22" s="246"/>
      <c r="F22" s="244"/>
      <c r="G22" s="244"/>
      <c r="H22" s="247"/>
      <c r="I22" s="244"/>
      <c r="J22" s="248"/>
    </row>
    <row r="23" spans="1:11" x14ac:dyDescent="0.35">
      <c r="A23" s="23"/>
      <c r="B23"/>
      <c r="C23" s="255"/>
      <c r="D23" s="255"/>
      <c r="E23" s="246"/>
      <c r="F23" s="244"/>
      <c r="G23" s="244"/>
      <c r="H23" s="247"/>
      <c r="I23" s="244"/>
      <c r="J23" s="248"/>
    </row>
    <row r="24" spans="1:11" x14ac:dyDescent="0.35">
      <c r="A24" s="23" t="s">
        <v>67</v>
      </c>
      <c r="B24" t="s">
        <v>60</v>
      </c>
      <c r="C24" s="255"/>
      <c r="D24" s="245"/>
      <c r="E24" s="246"/>
      <c r="F24" s="244"/>
      <c r="G24" s="244">
        <f>IF(G14=1,"0",'Sch of Exp Unrestr'!F54)</f>
        <v>0</v>
      </c>
      <c r="H24" s="247"/>
      <c r="I24" s="244"/>
      <c r="J24" s="248"/>
    </row>
    <row r="25" spans="1:11" x14ac:dyDescent="0.35">
      <c r="A25" s="23"/>
      <c r="B25"/>
      <c r="C25" s="255"/>
      <c r="D25" s="255"/>
      <c r="E25" s="246"/>
      <c r="F25" s="244"/>
      <c r="G25" s="244"/>
      <c r="H25" s="247"/>
      <c r="I25" s="244"/>
      <c r="J25" s="248"/>
    </row>
    <row r="26" spans="1:11" x14ac:dyDescent="0.35">
      <c r="A26" s="23"/>
      <c r="B26" t="s">
        <v>61</v>
      </c>
      <c r="C26" s="255"/>
      <c r="D26" s="255"/>
      <c r="E26" s="246"/>
      <c r="F26" s="244"/>
      <c r="G26" s="244"/>
      <c r="H26" s="247"/>
      <c r="I26" s="244"/>
      <c r="J26" s="248"/>
    </row>
    <row r="27" spans="1:11" x14ac:dyDescent="0.35">
      <c r="A27" s="23"/>
      <c r="B27" s="25" t="s">
        <v>68</v>
      </c>
      <c r="C27" s="245"/>
      <c r="D27" s="255"/>
      <c r="E27" s="246"/>
      <c r="F27" s="244">
        <f>IF(G14=1,"0",'Sch of Exp Unrestr'!E54)</f>
        <v>0</v>
      </c>
      <c r="G27" s="244"/>
      <c r="H27" s="247"/>
      <c r="I27" s="244"/>
      <c r="J27" s="248"/>
    </row>
    <row r="28" spans="1:11" ht="16" x14ac:dyDescent="0.5">
      <c r="A28" s="23"/>
      <c r="B28" s="25" t="s">
        <v>63</v>
      </c>
      <c r="C28" s="263">
        <f>IF(D24=1,"0",C18)</f>
        <v>0</v>
      </c>
      <c r="D28" s="244"/>
      <c r="E28" s="246"/>
      <c r="F28" s="256" t="e">
        <f>F18</f>
        <v>#DIV/0!</v>
      </c>
      <c r="G28" s="244"/>
      <c r="H28" s="247"/>
      <c r="I28" s="256"/>
      <c r="J28" s="248"/>
    </row>
    <row r="29" spans="1:11" x14ac:dyDescent="0.35">
      <c r="A29" s="23"/>
      <c r="B29"/>
      <c r="C29" s="244"/>
      <c r="D29" s="244"/>
      <c r="E29" s="246"/>
      <c r="F29" s="244"/>
      <c r="G29" s="244"/>
      <c r="H29" s="247"/>
      <c r="I29" s="244"/>
      <c r="J29" s="248"/>
    </row>
    <row r="30" spans="1:11" x14ac:dyDescent="0.35">
      <c r="A30" s="23" t="s">
        <v>69</v>
      </c>
      <c r="B30" t="s">
        <v>65</v>
      </c>
      <c r="C30" s="244"/>
      <c r="D30" s="244">
        <f>SUM(C27+C28)</f>
        <v>0</v>
      </c>
      <c r="E30" s="246"/>
      <c r="F30" s="244"/>
      <c r="G30" s="244" t="e">
        <f>SUM(F27+F28)</f>
        <v>#DIV/0!</v>
      </c>
      <c r="H30" s="247"/>
      <c r="I30" s="244"/>
      <c r="J30" s="248">
        <f>SUM(I27:I28)</f>
        <v>0</v>
      </c>
    </row>
    <row r="31" spans="1:11" x14ac:dyDescent="0.35">
      <c r="A31" s="23"/>
      <c r="B31"/>
      <c r="C31" s="244"/>
      <c r="D31" s="244"/>
      <c r="E31" s="246"/>
      <c r="F31" s="244"/>
      <c r="G31" s="244"/>
      <c r="H31" s="247"/>
      <c r="I31" s="244"/>
      <c r="J31" s="248"/>
    </row>
    <row r="32" spans="1:11" x14ac:dyDescent="0.35">
      <c r="A32" s="23"/>
      <c r="B32" s="34" t="s">
        <v>70</v>
      </c>
      <c r="C32" s="244"/>
      <c r="D32" s="244"/>
      <c r="E32" s="246"/>
      <c r="F32" s="244"/>
      <c r="G32" s="244"/>
      <c r="H32" s="247"/>
      <c r="I32" s="244"/>
      <c r="J32" s="248"/>
    </row>
    <row r="33" spans="1:10" x14ac:dyDescent="0.35">
      <c r="A33" s="23"/>
      <c r="B33"/>
      <c r="C33" s="244"/>
      <c r="D33" s="244"/>
      <c r="E33" s="246"/>
      <c r="F33" s="244"/>
      <c r="G33" s="244"/>
      <c r="H33" s="247"/>
      <c r="I33" s="244"/>
      <c r="J33" s="248"/>
    </row>
    <row r="34" spans="1:10" x14ac:dyDescent="0.35">
      <c r="A34" s="23"/>
      <c r="B34" t="s">
        <v>71</v>
      </c>
      <c r="C34" s="244"/>
      <c r="D34" s="244"/>
      <c r="E34" s="246"/>
      <c r="F34" s="244"/>
      <c r="G34" s="244"/>
      <c r="H34" s="247"/>
      <c r="I34" s="244"/>
      <c r="J34" s="248"/>
    </row>
    <row r="35" spans="1:10" x14ac:dyDescent="0.35">
      <c r="A35" s="23"/>
      <c r="B35" t="s">
        <v>72</v>
      </c>
      <c r="C35" s="244"/>
      <c r="D35" s="244"/>
      <c r="E35" s="246"/>
      <c r="F35" s="244"/>
      <c r="G35" s="244"/>
      <c r="H35" s="247"/>
      <c r="I35" s="244"/>
      <c r="J35" s="248"/>
    </row>
    <row r="36" spans="1:10" x14ac:dyDescent="0.35">
      <c r="A36" s="23"/>
      <c r="B36"/>
      <c r="C36" s="244"/>
      <c r="D36" s="244"/>
      <c r="E36" s="246"/>
      <c r="F36" s="244"/>
      <c r="G36" s="244"/>
      <c r="H36" s="247"/>
      <c r="I36" s="244"/>
      <c r="J36" s="248"/>
    </row>
    <row r="37" spans="1:10" x14ac:dyDescent="0.35">
      <c r="A37" s="23" t="s">
        <v>73</v>
      </c>
      <c r="B37" t="s">
        <v>74</v>
      </c>
      <c r="C37" s="244"/>
      <c r="D37" s="255" t="e">
        <f>D12*D24</f>
        <v>#DIV/0!</v>
      </c>
      <c r="E37" s="246"/>
      <c r="F37" s="244"/>
      <c r="G37" s="244" t="e">
        <f>G12*G24</f>
        <v>#DIV/0!</v>
      </c>
      <c r="H37" s="247"/>
      <c r="I37" s="244"/>
      <c r="J37" s="248" t="e">
        <f>J12*J24</f>
        <v>#DIV/0!</v>
      </c>
    </row>
    <row r="38" spans="1:10" ht="16" x14ac:dyDescent="0.5">
      <c r="A38" s="23" t="s">
        <v>69</v>
      </c>
      <c r="B38" t="s">
        <v>75</v>
      </c>
      <c r="C38" s="244"/>
      <c r="D38" s="256">
        <f>D30</f>
        <v>0</v>
      </c>
      <c r="E38" s="246"/>
      <c r="F38" s="244"/>
      <c r="G38" s="256" t="e">
        <f>IF(G14=1,"0",G30)</f>
        <v>#DIV/0!</v>
      </c>
      <c r="H38" s="247"/>
      <c r="I38" s="244"/>
      <c r="J38" s="257">
        <f>J30</f>
        <v>0</v>
      </c>
    </row>
    <row r="39" spans="1:10" x14ac:dyDescent="0.35">
      <c r="A39" s="23"/>
      <c r="B39"/>
      <c r="C39" s="244"/>
      <c r="D39" s="244"/>
      <c r="E39" s="246"/>
      <c r="F39" s="244"/>
      <c r="G39" s="244"/>
      <c r="H39" s="247"/>
      <c r="I39" s="244"/>
      <c r="J39" s="248"/>
    </row>
    <row r="40" spans="1:10" ht="15" thickBot="1" x14ac:dyDescent="0.4">
      <c r="A40" s="26" t="s">
        <v>76</v>
      </c>
      <c r="B40" s="27" t="s">
        <v>77</v>
      </c>
      <c r="C40" s="258"/>
      <c r="D40" s="258" t="e">
        <f>D38-D37</f>
        <v>#DIV/0!</v>
      </c>
      <c r="E40" s="264"/>
      <c r="F40" s="258"/>
      <c r="G40" s="258" t="e">
        <f>IF(G14=1,G30,(G38-G37))</f>
        <v>#DIV/0!</v>
      </c>
      <c r="H40" s="261"/>
      <c r="I40" s="258"/>
      <c r="J40" s="262" t="e">
        <f>J38-J37</f>
        <v>#DIV/0!</v>
      </c>
    </row>
    <row r="42" spans="1:10" x14ac:dyDescent="0.35">
      <c r="A42" s="79"/>
      <c r="B42" s="163" t="s">
        <v>78</v>
      </c>
    </row>
  </sheetData>
  <sheetProtection algorithmName="SHA-512" hashValue="DR7TxniolN/rY21bJFKzGxhSpF8wixVyjQ87aMqwU+wSVcdoCj6JiXC3iZ/ayjhz0jB3kYeOPoFjxTOg0zXb8Q==" saltValue="DBYDRxWn1bC2JkjzKX3UzQ==" spinCount="100000" sheet="1" objects="1" scenarios="1"/>
  <mergeCells count="10">
    <mergeCell ref="G1:I1"/>
    <mergeCell ref="G2:I2"/>
    <mergeCell ref="A4:J4"/>
    <mergeCell ref="A5:J5"/>
    <mergeCell ref="A1:B1"/>
    <mergeCell ref="C10:D10"/>
    <mergeCell ref="F10:G10"/>
    <mergeCell ref="I10:J10"/>
    <mergeCell ref="A6:J6"/>
    <mergeCell ref="A7:J9"/>
  </mergeCells>
  <printOptions horizontalCentered="1" headings="1" gridLines="1"/>
  <pageMargins left="0.7" right="0.7" top="1.47" bottom="0.75" header="0.3" footer="0.3"/>
  <pageSetup scale="47" orientation="portrait" r:id="rId1"/>
  <headerFooter>
    <oddFooter>&amp;C11</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67"/>
  <sheetViews>
    <sheetView zoomScaleNormal="100" workbookViewId="0">
      <selection activeCell="A49" sqref="A49:D49"/>
    </sheetView>
  </sheetViews>
  <sheetFormatPr defaultColWidth="8.90625" defaultRowHeight="14.5" x14ac:dyDescent="0.35"/>
  <cols>
    <col min="1" max="1" width="66.54296875" style="15" customWidth="1"/>
    <col min="2" max="2" width="16.453125" style="22" customWidth="1"/>
    <col min="3" max="3" width="22.453125" style="22" customWidth="1"/>
    <col min="4" max="4" width="18" style="22" customWidth="1"/>
    <col min="5" max="5" width="5.54296875" style="15" customWidth="1"/>
    <col min="6" max="6" width="10.90625" style="15" customWidth="1"/>
    <col min="7" max="7" width="1.08984375" style="15" customWidth="1"/>
    <col min="8" max="8" width="26" style="15" customWidth="1"/>
    <col min="9" max="9" width="22.08984375" style="15" customWidth="1"/>
    <col min="10" max="10" width="1.90625" style="15" customWidth="1"/>
    <col min="11" max="11" width="13.453125" style="15" customWidth="1"/>
    <col min="12" max="12" width="1.453125" style="15" customWidth="1"/>
    <col min="13" max="13" width="14" style="15" customWidth="1"/>
    <col min="14" max="14" width="1.453125" style="15" customWidth="1"/>
    <col min="15" max="15" width="12.453125" style="15" customWidth="1"/>
    <col min="16" max="16" width="1.54296875" style="15" customWidth="1"/>
    <col min="17" max="17" width="16.08984375" style="15" customWidth="1"/>
    <col min="18" max="18" width="2.08984375" style="15" customWidth="1"/>
    <col min="19" max="19" width="17" style="15" customWidth="1"/>
    <col min="20" max="16384" width="8.90625" style="15"/>
  </cols>
  <sheetData>
    <row r="1" spans="1:20" ht="15" customHeight="1" x14ac:dyDescent="0.35">
      <c r="A1" s="286">
        <f>'Sch of Exp Restr'!A1:B1</f>
        <v>0</v>
      </c>
      <c r="B1" s="59">
        <f>'Sch of Exp Restr'!D1</f>
        <v>0</v>
      </c>
      <c r="C1" s="59">
        <f>'Sch of Exp Restr'!E1</f>
        <v>0</v>
      </c>
      <c r="D1" s="76">
        <f>'Sch of Exp Restr'!F1</f>
        <v>0</v>
      </c>
      <c r="E1"/>
      <c r="F1" s="155"/>
      <c r="G1" s="155"/>
      <c r="H1" s="155"/>
      <c r="I1" s="155"/>
      <c r="J1" s="155"/>
      <c r="K1" s="155"/>
      <c r="L1" s="155"/>
      <c r="M1" s="155"/>
      <c r="N1" s="155"/>
      <c r="O1" s="155"/>
      <c r="P1" s="155"/>
      <c r="Q1" s="155"/>
      <c r="R1" s="155"/>
      <c r="S1" s="155"/>
      <c r="T1" s="140"/>
    </row>
    <row r="2" spans="1:20" x14ac:dyDescent="0.35">
      <c r="A2" s="1" t="s">
        <v>0</v>
      </c>
      <c r="B2" s="284" t="s">
        <v>1</v>
      </c>
      <c r="C2" s="284" t="s">
        <v>2</v>
      </c>
      <c r="D2" s="284" t="s">
        <v>3</v>
      </c>
      <c r="E2"/>
      <c r="F2" s="155"/>
      <c r="G2" s="155"/>
      <c r="H2" s="155"/>
      <c r="I2" s="155"/>
      <c r="J2" s="155"/>
      <c r="K2" s="155"/>
      <c r="L2" s="155"/>
      <c r="M2" s="155"/>
      <c r="N2" s="155"/>
      <c r="O2" s="155"/>
      <c r="P2" s="155"/>
      <c r="Q2" s="155"/>
      <c r="R2" s="155"/>
      <c r="S2" s="155"/>
      <c r="T2" s="140"/>
    </row>
    <row r="3" spans="1:20" x14ac:dyDescent="0.35">
      <c r="A3" s="1"/>
      <c r="B3" s="284"/>
      <c r="C3" s="284"/>
      <c r="D3" s="284"/>
      <c r="E3"/>
      <c r="F3" s="155"/>
      <c r="G3" s="155"/>
      <c r="H3" s="155"/>
      <c r="I3" s="155"/>
      <c r="J3" s="155"/>
      <c r="K3" s="155"/>
      <c r="L3" s="155"/>
      <c r="M3" s="155"/>
      <c r="N3" s="155"/>
      <c r="O3" s="155"/>
      <c r="P3" s="155"/>
      <c r="Q3" s="155"/>
      <c r="R3" s="155"/>
      <c r="S3" s="155"/>
      <c r="T3" s="19"/>
    </row>
    <row r="4" spans="1:20" x14ac:dyDescent="0.35">
      <c r="A4" s="1"/>
      <c r="B4" s="1"/>
      <c r="C4" s="1"/>
      <c r="D4" s="1"/>
      <c r="E4" s="1"/>
      <c r="F4" s="1"/>
      <c r="G4" s="1"/>
      <c r="H4" s="1"/>
      <c r="I4" s="1"/>
      <c r="J4" s="1"/>
      <c r="K4" s="1"/>
      <c r="L4" s="1"/>
      <c r="M4" s="1"/>
      <c r="N4" s="1"/>
      <c r="O4" s="1"/>
      <c r="P4" s="1"/>
      <c r="Q4" s="1"/>
      <c r="R4" s="1"/>
      <c r="S4" s="1"/>
    </row>
    <row r="5" spans="1:20" x14ac:dyDescent="0.35">
      <c r="A5" s="315" t="s">
        <v>79</v>
      </c>
      <c r="B5" s="315"/>
      <c r="C5" s="315"/>
      <c r="D5" s="315"/>
      <c r="E5" s="315"/>
      <c r="F5" s="315"/>
      <c r="G5" s="315"/>
      <c r="H5" s="315"/>
      <c r="I5" s="315"/>
      <c r="J5" s="315"/>
      <c r="K5" s="315"/>
      <c r="L5" s="315"/>
      <c r="M5" s="315"/>
      <c r="N5" s="315"/>
      <c r="O5" s="315"/>
      <c r="P5" s="315"/>
      <c r="Q5" s="315"/>
      <c r="R5" s="315"/>
      <c r="S5" s="315"/>
      <c r="T5" s="1"/>
    </row>
    <row r="6" spans="1:20" x14ac:dyDescent="0.35">
      <c r="A6" s="315" t="s">
        <v>231</v>
      </c>
      <c r="B6" s="315"/>
      <c r="C6" s="315"/>
      <c r="D6" s="315"/>
      <c r="E6" s="315"/>
      <c r="F6" s="315"/>
      <c r="G6" s="315"/>
      <c r="H6" s="315"/>
      <c r="I6" s="315"/>
      <c r="J6" s="315"/>
      <c r="K6" s="315"/>
      <c r="L6" s="315"/>
      <c r="M6" s="315"/>
      <c r="N6" s="315"/>
      <c r="O6" s="315"/>
      <c r="P6" s="315"/>
      <c r="Q6" s="315"/>
      <c r="R6" s="315"/>
      <c r="S6" s="315"/>
    </row>
    <row r="7" spans="1:20" ht="15" thickBot="1" x14ac:dyDescent="0.4">
      <c r="A7"/>
      <c r="B7" s="28"/>
      <c r="C7" s="28"/>
      <c r="D7" s="28"/>
      <c r="E7"/>
      <c r="F7" s="155"/>
      <c r="G7" s="155"/>
      <c r="H7" s="155"/>
      <c r="I7" s="155"/>
      <c r="J7" s="155"/>
      <c r="K7" s="155"/>
      <c r="L7" s="155"/>
      <c r="M7" s="155"/>
      <c r="N7" s="155"/>
      <c r="O7" s="155"/>
      <c r="P7" s="155"/>
      <c r="Q7" s="155"/>
      <c r="R7" s="155"/>
      <c r="S7" s="155"/>
    </row>
    <row r="8" spans="1:20" ht="22.5" customHeight="1" x14ac:dyDescent="0.35">
      <c r="A8" s="337" t="s">
        <v>80</v>
      </c>
      <c r="B8" s="338"/>
      <c r="C8" s="338"/>
      <c r="D8" s="339"/>
      <c r="E8" s="113"/>
      <c r="F8" s="346" t="s">
        <v>81</v>
      </c>
      <c r="G8" s="347"/>
      <c r="H8" s="347"/>
      <c r="I8" s="347"/>
      <c r="J8" s="347"/>
      <c r="K8" s="347"/>
      <c r="L8" s="347"/>
      <c r="M8" s="347"/>
      <c r="N8" s="347"/>
      <c r="O8" s="347"/>
      <c r="P8" s="347"/>
      <c r="Q8" s="347"/>
      <c r="R8" s="347"/>
      <c r="S8" s="348"/>
    </row>
    <row r="9" spans="1:20" ht="24" customHeight="1" x14ac:dyDescent="0.35">
      <c r="A9" s="340"/>
      <c r="B9" s="341"/>
      <c r="C9" s="341"/>
      <c r="D9" s="342"/>
      <c r="E9" s="113"/>
      <c r="F9" s="349"/>
      <c r="G9" s="350"/>
      <c r="H9" s="350"/>
      <c r="I9" s="350"/>
      <c r="J9" s="350"/>
      <c r="K9" s="350"/>
      <c r="L9" s="350"/>
      <c r="M9" s="350"/>
      <c r="N9" s="350"/>
      <c r="O9" s="350"/>
      <c r="P9" s="350"/>
      <c r="Q9" s="350"/>
      <c r="R9" s="350"/>
      <c r="S9" s="351"/>
    </row>
    <row r="10" spans="1:20" ht="27" customHeight="1" x14ac:dyDescent="0.35">
      <c r="A10" s="340"/>
      <c r="B10" s="341"/>
      <c r="C10" s="341"/>
      <c r="D10" s="342"/>
      <c r="E10" s="113"/>
      <c r="F10" s="349"/>
      <c r="G10" s="350"/>
      <c r="H10" s="350"/>
      <c r="I10" s="350"/>
      <c r="J10" s="350"/>
      <c r="K10" s="350"/>
      <c r="L10" s="350"/>
      <c r="M10" s="350"/>
      <c r="N10" s="350"/>
      <c r="O10" s="350"/>
      <c r="P10" s="350"/>
      <c r="Q10" s="350"/>
      <c r="R10" s="350"/>
      <c r="S10" s="351"/>
      <c r="T10" s="141"/>
    </row>
    <row r="11" spans="1:20" ht="30.75" customHeight="1" thickBot="1" x14ac:dyDescent="0.4">
      <c r="A11" s="343"/>
      <c r="B11" s="344"/>
      <c r="C11" s="344"/>
      <c r="D11" s="345"/>
      <c r="E11" s="113"/>
      <c r="F11" s="352"/>
      <c r="G11" s="353"/>
      <c r="H11" s="353"/>
      <c r="I11" s="353"/>
      <c r="J11" s="353"/>
      <c r="K11" s="353"/>
      <c r="L11" s="353"/>
      <c r="M11" s="353"/>
      <c r="N11" s="353"/>
      <c r="O11" s="353"/>
      <c r="P11" s="353"/>
      <c r="Q11" s="353"/>
      <c r="R11" s="353"/>
      <c r="S11" s="354"/>
      <c r="T11" s="141"/>
    </row>
    <row r="12" spans="1:20" ht="23.25" customHeight="1" thickBot="1" x14ac:dyDescent="0.4">
      <c r="A12" s="373" t="s">
        <v>82</v>
      </c>
      <c r="B12" s="374"/>
      <c r="C12" s="374"/>
      <c r="D12" s="375"/>
      <c r="E12"/>
      <c r="F12" s="355" t="s">
        <v>83</v>
      </c>
      <c r="G12" s="356"/>
      <c r="H12" s="356"/>
      <c r="I12" s="356"/>
      <c r="J12" s="356"/>
      <c r="K12" s="356"/>
      <c r="L12" s="356"/>
      <c r="M12" s="356"/>
      <c r="N12" s="356"/>
      <c r="O12" s="356"/>
      <c r="P12" s="356"/>
      <c r="Q12" s="356"/>
      <c r="R12" s="356"/>
      <c r="S12" s="357"/>
    </row>
    <row r="13" spans="1:20" ht="78.75" customHeight="1" thickBot="1" x14ac:dyDescent="0.4">
      <c r="A13" s="184"/>
      <c r="B13" s="68" t="s">
        <v>84</v>
      </c>
      <c r="C13" s="68" t="s">
        <v>85</v>
      </c>
      <c r="D13" s="288" t="s">
        <v>86</v>
      </c>
      <c r="E13"/>
      <c r="F13" s="358" t="s">
        <v>87</v>
      </c>
      <c r="G13" s="359"/>
      <c r="H13" s="359"/>
      <c r="I13" s="359"/>
      <c r="J13" s="359"/>
      <c r="K13" s="359"/>
      <c r="L13" s="359"/>
      <c r="M13" s="359"/>
      <c r="N13" s="359"/>
      <c r="O13" s="359"/>
      <c r="P13" s="359"/>
      <c r="Q13" s="359"/>
      <c r="R13" s="359"/>
      <c r="S13" s="360"/>
    </row>
    <row r="14" spans="1:20" ht="15" customHeight="1" thickBot="1" x14ac:dyDescent="0.4">
      <c r="A14" s="193" t="s">
        <v>88</v>
      </c>
      <c r="B14" s="194" t="s">
        <v>89</v>
      </c>
      <c r="C14" s="194" t="s">
        <v>90</v>
      </c>
      <c r="D14" s="195" t="s">
        <v>91</v>
      </c>
      <c r="E14"/>
      <c r="F14" s="358" t="s">
        <v>92</v>
      </c>
      <c r="G14" s="359"/>
      <c r="H14" s="359"/>
      <c r="I14" s="359"/>
      <c r="J14" s="359"/>
      <c r="K14" s="359"/>
      <c r="L14" s="359"/>
      <c r="M14" s="359"/>
      <c r="N14" s="359"/>
      <c r="O14" s="359"/>
      <c r="P14" s="359"/>
      <c r="Q14" s="359"/>
      <c r="R14" s="359"/>
      <c r="S14" s="360"/>
    </row>
    <row r="15" spans="1:20" ht="15.5" x14ac:dyDescent="0.35">
      <c r="A15" s="185" t="s">
        <v>93</v>
      </c>
      <c r="B15" s="234"/>
      <c r="C15" s="234"/>
      <c r="D15" s="235"/>
      <c r="F15" s="179" t="s">
        <v>94</v>
      </c>
      <c r="G15" s="180"/>
      <c r="H15" s="181"/>
      <c r="I15" s="181"/>
      <c r="J15" s="142"/>
      <c r="K15" s="142"/>
      <c r="L15" s="142"/>
      <c r="M15" s="142"/>
      <c r="N15" s="142"/>
      <c r="O15" s="142"/>
      <c r="P15" s="142"/>
      <c r="Q15" s="142"/>
      <c r="R15" s="142"/>
      <c r="S15" s="143" t="s">
        <v>95</v>
      </c>
    </row>
    <row r="16" spans="1:20" x14ac:dyDescent="0.35">
      <c r="A16" s="186" t="s">
        <v>96</v>
      </c>
      <c r="B16" s="221"/>
      <c r="C16" s="265">
        <f>B16</f>
        <v>0</v>
      </c>
      <c r="D16" s="266">
        <f>B16-C16</f>
        <v>0</v>
      </c>
      <c r="F16" s="144" t="s">
        <v>97</v>
      </c>
      <c r="H16" s="145" t="s">
        <v>98</v>
      </c>
      <c r="I16" s="145" t="s">
        <v>99</v>
      </c>
      <c r="K16" s="146" t="s">
        <v>100</v>
      </c>
      <c r="L16" s="146"/>
      <c r="M16" s="146" t="s">
        <v>101</v>
      </c>
      <c r="N16" s="146"/>
      <c r="O16" s="146" t="s">
        <v>102</v>
      </c>
      <c r="P16" s="146"/>
      <c r="Q16" s="145" t="s">
        <v>103</v>
      </c>
      <c r="R16" s="145"/>
      <c r="S16" s="147" t="s">
        <v>104</v>
      </c>
    </row>
    <row r="17" spans="1:19" x14ac:dyDescent="0.35">
      <c r="A17" s="186" t="s">
        <v>105</v>
      </c>
      <c r="B17" s="221"/>
      <c r="C17" s="221"/>
      <c r="D17" s="266">
        <f t="shared" ref="D17:D21" si="0">B17-C17</f>
        <v>0</v>
      </c>
      <c r="F17" s="80"/>
      <c r="G17" s="70"/>
      <c r="H17" s="81"/>
      <c r="I17" s="81"/>
      <c r="J17" s="81"/>
      <c r="K17" s="268"/>
      <c r="L17" s="268"/>
      <c r="M17" s="268"/>
      <c r="N17" s="268"/>
      <c r="O17" s="268"/>
      <c r="P17" s="81"/>
      <c r="Q17" s="114">
        <v>1</v>
      </c>
      <c r="R17" s="81"/>
      <c r="S17" s="271">
        <f>SUM((K17+M17+O17)*Q17)</f>
        <v>0</v>
      </c>
    </row>
    <row r="18" spans="1:19" x14ac:dyDescent="0.35">
      <c r="A18" s="186" t="s">
        <v>106</v>
      </c>
      <c r="B18" s="221"/>
      <c r="C18" s="221"/>
      <c r="D18" s="266">
        <f t="shared" si="0"/>
        <v>0</v>
      </c>
      <c r="F18" s="80"/>
      <c r="G18" s="70"/>
      <c r="H18" s="81"/>
      <c r="I18" s="81"/>
      <c r="J18" s="70"/>
      <c r="K18" s="269"/>
      <c r="L18" s="269"/>
      <c r="M18" s="269"/>
      <c r="N18" s="269"/>
      <c r="O18" s="269"/>
      <c r="P18" s="82"/>
      <c r="Q18" s="114">
        <v>1</v>
      </c>
      <c r="R18" s="81"/>
      <c r="S18" s="271">
        <f t="shared" ref="S18:S21" si="1">SUM((K18+M18+O18)*Q18)</f>
        <v>0</v>
      </c>
    </row>
    <row r="19" spans="1:19" x14ac:dyDescent="0.35">
      <c r="A19" s="187" t="s">
        <v>107</v>
      </c>
      <c r="B19" s="221"/>
      <c r="C19" s="221"/>
      <c r="D19" s="266">
        <f t="shared" si="0"/>
        <v>0</v>
      </c>
      <c r="F19" s="80"/>
      <c r="G19" s="70"/>
      <c r="H19" s="81"/>
      <c r="I19" s="81"/>
      <c r="J19" s="70"/>
      <c r="K19" s="269"/>
      <c r="L19" s="269"/>
      <c r="M19" s="269"/>
      <c r="N19" s="269"/>
      <c r="O19" s="269"/>
      <c r="P19" s="82"/>
      <c r="Q19" s="114">
        <v>1</v>
      </c>
      <c r="R19" s="81"/>
      <c r="S19" s="271">
        <f t="shared" si="1"/>
        <v>0</v>
      </c>
    </row>
    <row r="20" spans="1:19" x14ac:dyDescent="0.35">
      <c r="A20" s="186" t="s">
        <v>108</v>
      </c>
      <c r="B20" s="221"/>
      <c r="C20" s="221"/>
      <c r="D20" s="266">
        <f t="shared" si="0"/>
        <v>0</v>
      </c>
      <c r="F20" s="80"/>
      <c r="G20" s="70"/>
      <c r="H20" s="81"/>
      <c r="I20" s="81"/>
      <c r="J20" s="70"/>
      <c r="K20" s="269"/>
      <c r="L20" s="269"/>
      <c r="M20" s="269"/>
      <c r="N20" s="269"/>
      <c r="O20" s="269"/>
      <c r="P20" s="82"/>
      <c r="Q20" s="114">
        <v>1</v>
      </c>
      <c r="R20" s="81"/>
      <c r="S20" s="271">
        <f t="shared" si="1"/>
        <v>0</v>
      </c>
    </row>
    <row r="21" spans="1:19" x14ac:dyDescent="0.35">
      <c r="A21" s="186" t="s">
        <v>109</v>
      </c>
      <c r="B21" s="221"/>
      <c r="C21" s="221"/>
      <c r="D21" s="266">
        <f t="shared" si="0"/>
        <v>0</v>
      </c>
      <c r="F21" s="80"/>
      <c r="G21" s="70"/>
      <c r="H21" s="81"/>
      <c r="I21" s="81"/>
      <c r="J21" s="70"/>
      <c r="K21" s="83"/>
      <c r="L21" s="83"/>
      <c r="M21" s="83"/>
      <c r="N21" s="83"/>
      <c r="O21" s="83"/>
      <c r="P21" s="83"/>
      <c r="Q21" s="115">
        <v>1</v>
      </c>
      <c r="R21" s="83"/>
      <c r="S21" s="271">
        <f t="shared" si="1"/>
        <v>0</v>
      </c>
    </row>
    <row r="22" spans="1:19" ht="15" thickBot="1" x14ac:dyDescent="0.4">
      <c r="A22" s="188" t="s">
        <v>110</v>
      </c>
      <c r="B22" s="238"/>
      <c r="C22" s="238"/>
      <c r="D22" s="267"/>
      <c r="F22" s="165"/>
      <c r="G22" s="166"/>
      <c r="H22" s="166"/>
      <c r="I22" s="166"/>
      <c r="J22" s="166"/>
      <c r="K22" s="167"/>
      <c r="L22" s="167"/>
      <c r="M22" s="167"/>
      <c r="N22" s="167"/>
      <c r="O22" s="167"/>
      <c r="P22" s="167"/>
      <c r="Q22" s="166"/>
      <c r="R22" s="166"/>
      <c r="S22" s="168"/>
    </row>
    <row r="23" spans="1:19" x14ac:dyDescent="0.35">
      <c r="A23" s="186" t="s">
        <v>111</v>
      </c>
      <c r="B23" s="221"/>
      <c r="C23" s="221"/>
      <c r="D23" s="266">
        <f>B23-C23</f>
        <v>0</v>
      </c>
      <c r="F23" s="179" t="s">
        <v>112</v>
      </c>
      <c r="G23" s="180"/>
      <c r="H23" s="181"/>
      <c r="I23" s="181"/>
      <c r="J23" s="142"/>
      <c r="K23" s="142"/>
      <c r="L23" s="142"/>
      <c r="M23" s="142"/>
      <c r="N23" s="142"/>
      <c r="O23" s="142"/>
      <c r="P23" s="142"/>
      <c r="Q23" s="142"/>
      <c r="R23" s="142"/>
      <c r="S23" s="148"/>
    </row>
    <row r="24" spans="1:19" ht="15" thickBot="1" x14ac:dyDescent="0.4">
      <c r="A24" s="188" t="s">
        <v>113</v>
      </c>
      <c r="B24" s="238"/>
      <c r="C24" s="238"/>
      <c r="D24" s="267"/>
      <c r="F24" s="149" t="s">
        <v>97</v>
      </c>
      <c r="G24" s="150"/>
      <c r="H24" s="151" t="s">
        <v>98</v>
      </c>
      <c r="I24" s="151" t="s">
        <v>99</v>
      </c>
      <c r="J24" s="150"/>
      <c r="K24" s="152" t="s">
        <v>100</v>
      </c>
      <c r="L24" s="152"/>
      <c r="M24" s="152" t="s">
        <v>101</v>
      </c>
      <c r="N24" s="152"/>
      <c r="O24" s="152" t="s">
        <v>102</v>
      </c>
      <c r="P24" s="152"/>
      <c r="Q24" s="151" t="s">
        <v>103</v>
      </c>
      <c r="R24" s="151"/>
      <c r="S24" s="153" t="s">
        <v>104</v>
      </c>
    </row>
    <row r="25" spans="1:19" x14ac:dyDescent="0.35">
      <c r="A25" s="186" t="s">
        <v>114</v>
      </c>
      <c r="B25" s="221"/>
      <c r="C25" s="221"/>
      <c r="D25" s="266">
        <f>B25-C25</f>
        <v>0</v>
      </c>
      <c r="F25" s="92"/>
      <c r="G25" s="93"/>
      <c r="H25" s="90" t="s">
        <v>115</v>
      </c>
      <c r="I25" s="90"/>
      <c r="J25" s="93"/>
      <c r="K25" s="270"/>
      <c r="L25" s="270"/>
      <c r="M25" s="270"/>
      <c r="N25" s="270"/>
      <c r="O25" s="270"/>
      <c r="P25" s="91"/>
      <c r="Q25" s="114">
        <v>1</v>
      </c>
      <c r="R25" s="90"/>
      <c r="S25" s="271">
        <f>SUM((K25+M25+O25)*Q25)</f>
        <v>0</v>
      </c>
    </row>
    <row r="26" spans="1:19" x14ac:dyDescent="0.35">
      <c r="A26" s="189" t="s">
        <v>116</v>
      </c>
      <c r="B26" s="238"/>
      <c r="C26" s="240"/>
      <c r="D26" s="241"/>
      <c r="F26" s="84"/>
      <c r="G26" s="85"/>
      <c r="H26" s="81" t="s">
        <v>117</v>
      </c>
      <c r="I26" s="81"/>
      <c r="J26" s="85"/>
      <c r="K26" s="269"/>
      <c r="L26" s="269"/>
      <c r="M26" s="269"/>
      <c r="N26" s="269"/>
      <c r="O26" s="269"/>
      <c r="P26" s="82"/>
      <c r="Q26" s="114">
        <v>1</v>
      </c>
      <c r="R26" s="81"/>
      <c r="S26" s="271">
        <f t="shared" ref="S26:S29" si="2">SUM((K26+M26+O26)*Q26)</f>
        <v>0</v>
      </c>
    </row>
    <row r="27" spans="1:19" x14ac:dyDescent="0.35">
      <c r="A27" s="190" t="s">
        <v>118</v>
      </c>
      <c r="B27" s="221"/>
      <c r="C27" s="214" t="e">
        <f>B27-D27</f>
        <v>#DIV/0!</v>
      </c>
      <c r="D27" s="266" t="e">
        <f>IF('Sch C Square Footage'!D25&gt;0,B27*'Sch C Square Footage'!D25,0)</f>
        <v>#DIV/0!</v>
      </c>
      <c r="F27" s="84"/>
      <c r="G27" s="85"/>
      <c r="H27" s="85"/>
      <c r="I27" s="85"/>
      <c r="J27" s="85"/>
      <c r="K27" s="86"/>
      <c r="L27" s="86"/>
      <c r="M27" s="86"/>
      <c r="N27" s="86"/>
      <c r="O27" s="86"/>
      <c r="P27" s="86"/>
      <c r="Q27" s="114">
        <v>1</v>
      </c>
      <c r="R27" s="86"/>
      <c r="S27" s="271">
        <f t="shared" si="2"/>
        <v>0</v>
      </c>
    </row>
    <row r="28" spans="1:19" x14ac:dyDescent="0.35">
      <c r="A28" s="189" t="s">
        <v>119</v>
      </c>
      <c r="B28" s="238"/>
      <c r="C28" s="238"/>
      <c r="D28" s="267"/>
      <c r="F28" s="84"/>
      <c r="G28" s="85"/>
      <c r="H28" s="85"/>
      <c r="I28" s="85"/>
      <c r="J28" s="85"/>
      <c r="K28" s="86"/>
      <c r="L28" s="86"/>
      <c r="M28" s="86"/>
      <c r="N28" s="86"/>
      <c r="O28" s="86"/>
      <c r="P28" s="86"/>
      <c r="Q28" s="114">
        <v>1</v>
      </c>
      <c r="R28" s="86"/>
      <c r="S28" s="271">
        <f t="shared" si="2"/>
        <v>0</v>
      </c>
    </row>
    <row r="29" spans="1:19" x14ac:dyDescent="0.35">
      <c r="A29" s="191" t="s">
        <v>120</v>
      </c>
      <c r="B29" s="221"/>
      <c r="C29" s="221"/>
      <c r="D29" s="266">
        <f>SUM(B29-C29)</f>
        <v>0</v>
      </c>
      <c r="F29" s="84"/>
      <c r="G29" s="85"/>
      <c r="H29" s="85"/>
      <c r="I29" s="85"/>
      <c r="J29" s="85"/>
      <c r="K29" s="86"/>
      <c r="L29" s="86"/>
      <c r="M29" s="86"/>
      <c r="N29" s="86"/>
      <c r="O29" s="86"/>
      <c r="P29" s="86"/>
      <c r="Q29" s="115">
        <v>1</v>
      </c>
      <c r="R29" s="86"/>
      <c r="S29" s="271">
        <f t="shared" si="2"/>
        <v>0</v>
      </c>
    </row>
    <row r="30" spans="1:19" ht="15" thickBot="1" x14ac:dyDescent="0.4">
      <c r="A30" s="191" t="s">
        <v>121</v>
      </c>
      <c r="B30" s="221"/>
      <c r="C30" s="221"/>
      <c r="D30" s="266">
        <f t="shared" ref="D30:D33" si="3">SUM(B30-C30)</f>
        <v>0</v>
      </c>
      <c r="F30" s="165"/>
      <c r="G30" s="166"/>
      <c r="H30" s="166"/>
      <c r="I30" s="166"/>
      <c r="J30" s="166"/>
      <c r="K30" s="167"/>
      <c r="L30" s="167"/>
      <c r="M30" s="167"/>
      <c r="N30" s="167"/>
      <c r="O30" s="167"/>
      <c r="P30" s="167"/>
      <c r="Q30" s="166"/>
      <c r="R30" s="166"/>
      <c r="S30" s="168"/>
    </row>
    <row r="31" spans="1:19" x14ac:dyDescent="0.35">
      <c r="A31" s="191" t="s">
        <v>122</v>
      </c>
      <c r="B31" s="221"/>
      <c r="C31" s="221"/>
      <c r="D31" s="266">
        <f t="shared" si="3"/>
        <v>0</v>
      </c>
      <c r="F31" s="179" t="s">
        <v>123</v>
      </c>
      <c r="G31" s="180"/>
      <c r="H31" s="181"/>
      <c r="I31" s="181"/>
      <c r="J31" s="154"/>
      <c r="K31" s="142"/>
      <c r="L31" s="142"/>
      <c r="M31" s="142"/>
      <c r="N31" s="142"/>
      <c r="O31" s="142"/>
      <c r="P31" s="142"/>
      <c r="Q31" s="142"/>
      <c r="R31" s="142"/>
      <c r="S31" s="148"/>
    </row>
    <row r="32" spans="1:19" ht="15" thickBot="1" x14ac:dyDescent="0.4">
      <c r="A32" s="191" t="s">
        <v>124</v>
      </c>
      <c r="B32" s="221"/>
      <c r="C32" s="221"/>
      <c r="D32" s="266">
        <f t="shared" si="3"/>
        <v>0</v>
      </c>
      <c r="F32" s="149" t="s">
        <v>97</v>
      </c>
      <c r="G32" s="150"/>
      <c r="H32" s="151" t="s">
        <v>98</v>
      </c>
      <c r="I32" s="151" t="s">
        <v>99</v>
      </c>
      <c r="J32" s="150"/>
      <c r="K32" s="152" t="s">
        <v>100</v>
      </c>
      <c r="L32" s="152"/>
      <c r="M32" s="152" t="s">
        <v>101</v>
      </c>
      <c r="N32" s="152"/>
      <c r="O32" s="152" t="s">
        <v>102</v>
      </c>
      <c r="P32" s="152"/>
      <c r="Q32" s="151" t="s">
        <v>103</v>
      </c>
      <c r="R32" s="151"/>
      <c r="S32" s="153" t="s">
        <v>104</v>
      </c>
    </row>
    <row r="33" spans="1:19" x14ac:dyDescent="0.35">
      <c r="A33" s="191" t="s">
        <v>125</v>
      </c>
      <c r="B33" s="221"/>
      <c r="C33" s="221"/>
      <c r="D33" s="266">
        <f t="shared" si="3"/>
        <v>0</v>
      </c>
      <c r="F33" s="92"/>
      <c r="G33" s="93"/>
      <c r="H33" s="90" t="s">
        <v>126</v>
      </c>
      <c r="I33" s="90"/>
      <c r="J33" s="93"/>
      <c r="K33" s="270"/>
      <c r="L33" s="270"/>
      <c r="M33" s="270"/>
      <c r="N33" s="270"/>
      <c r="O33" s="270"/>
      <c r="P33" s="91"/>
      <c r="Q33" s="114">
        <v>1</v>
      </c>
      <c r="R33" s="90"/>
      <c r="S33" s="271">
        <f>SUM((K33+M33+O33)*Q33)</f>
        <v>0</v>
      </c>
    </row>
    <row r="34" spans="1:19" x14ac:dyDescent="0.35">
      <c r="A34" s="184"/>
      <c r="B34" s="220"/>
      <c r="C34" s="220"/>
      <c r="D34" s="266"/>
      <c r="F34" s="84"/>
      <c r="G34" s="85"/>
      <c r="H34" s="81" t="s">
        <v>117</v>
      </c>
      <c r="I34" s="81"/>
      <c r="J34" s="85"/>
      <c r="K34" s="269"/>
      <c r="L34" s="269"/>
      <c r="M34" s="269"/>
      <c r="N34" s="269"/>
      <c r="O34" s="269"/>
      <c r="P34" s="82"/>
      <c r="Q34" s="114">
        <v>1</v>
      </c>
      <c r="R34" s="81"/>
      <c r="S34" s="271">
        <f t="shared" ref="S34:S37" si="4">SUM((K34+M34+O34)*Q34)</f>
        <v>0</v>
      </c>
    </row>
    <row r="35" spans="1:19" x14ac:dyDescent="0.35">
      <c r="A35" s="184" t="s">
        <v>34</v>
      </c>
      <c r="B35" s="220">
        <f>'Sch D Paid Leave'!B13</f>
        <v>0</v>
      </c>
      <c r="C35" s="220"/>
      <c r="D35" s="266">
        <f>'Sch D Paid Leave'!C13</f>
        <v>0</v>
      </c>
      <c r="F35" s="84"/>
      <c r="G35" s="85"/>
      <c r="H35" s="85" t="s">
        <v>127</v>
      </c>
      <c r="I35" s="85"/>
      <c r="J35" s="85"/>
      <c r="K35" s="86"/>
      <c r="L35" s="86"/>
      <c r="M35" s="86"/>
      <c r="N35" s="86"/>
      <c r="O35" s="86"/>
      <c r="P35" s="86"/>
      <c r="Q35" s="114">
        <v>1</v>
      </c>
      <c r="R35" s="86"/>
      <c r="S35" s="271">
        <f t="shared" si="4"/>
        <v>0</v>
      </c>
    </row>
    <row r="36" spans="1:19" x14ac:dyDescent="0.35">
      <c r="A36" s="192" t="s">
        <v>128</v>
      </c>
      <c r="B36" s="220">
        <f>SUM(B16:B35)</f>
        <v>0</v>
      </c>
      <c r="C36" s="220" t="e">
        <f>SUM(C16:C35)</f>
        <v>#DIV/0!</v>
      </c>
      <c r="D36" s="228" t="e">
        <f>SUM(D16:D35)</f>
        <v>#DIV/0!</v>
      </c>
      <c r="F36" s="84"/>
      <c r="G36" s="85"/>
      <c r="H36" s="81" t="s">
        <v>117</v>
      </c>
      <c r="I36" s="85"/>
      <c r="J36" s="85"/>
      <c r="K36" s="86"/>
      <c r="L36" s="86"/>
      <c r="M36" s="86"/>
      <c r="N36" s="86"/>
      <c r="O36" s="86"/>
      <c r="P36" s="86"/>
      <c r="Q36" s="114">
        <v>1</v>
      </c>
      <c r="R36" s="86"/>
      <c r="S36" s="271">
        <f t="shared" si="4"/>
        <v>0</v>
      </c>
    </row>
    <row r="37" spans="1:19" ht="14.4" customHeight="1" x14ac:dyDescent="0.35">
      <c r="A37" s="184"/>
      <c r="B37" s="220"/>
      <c r="C37" s="220"/>
      <c r="D37" s="228"/>
      <c r="F37" s="94"/>
      <c r="G37" s="95"/>
      <c r="H37" s="95"/>
      <c r="I37" s="95"/>
      <c r="J37" s="95"/>
      <c r="K37" s="96"/>
      <c r="L37" s="96"/>
      <c r="M37" s="96"/>
      <c r="N37" s="96"/>
      <c r="O37" s="96"/>
      <c r="P37" s="96"/>
      <c r="Q37" s="115">
        <v>1</v>
      </c>
      <c r="R37" s="96"/>
      <c r="S37" s="271">
        <f t="shared" si="4"/>
        <v>0</v>
      </c>
    </row>
    <row r="38" spans="1:19" ht="15" thickBot="1" x14ac:dyDescent="0.4">
      <c r="A38" s="184"/>
      <c r="B38" s="220"/>
      <c r="C38" s="220"/>
      <c r="D38" s="228"/>
      <c r="F38" s="173"/>
      <c r="G38" s="170"/>
      <c r="H38" s="170"/>
      <c r="I38" s="170"/>
      <c r="J38" s="170"/>
      <c r="K38" s="174"/>
      <c r="L38" s="175"/>
      <c r="M38" s="174"/>
      <c r="N38" s="176"/>
      <c r="O38" s="174"/>
      <c r="P38" s="176"/>
      <c r="Q38" s="177"/>
      <c r="R38" s="176"/>
      <c r="S38" s="178"/>
    </row>
    <row r="39" spans="1:19" ht="14.4" customHeight="1" x14ac:dyDescent="0.35">
      <c r="A39" s="361" t="s">
        <v>129</v>
      </c>
      <c r="B39" s="362"/>
      <c r="C39" s="362"/>
      <c r="D39" s="363"/>
      <c r="F39" s="182" t="s">
        <v>130</v>
      </c>
      <c r="G39" s="183"/>
      <c r="H39" s="181"/>
      <c r="I39" s="181"/>
      <c r="J39" s="98"/>
      <c r="K39" s="97"/>
      <c r="L39" s="97"/>
      <c r="M39" s="97"/>
      <c r="N39" s="97"/>
      <c r="O39" s="97"/>
      <c r="P39" s="97"/>
      <c r="Q39" s="97"/>
      <c r="R39" s="97"/>
      <c r="S39" s="99"/>
    </row>
    <row r="40" spans="1:19" x14ac:dyDescent="0.35">
      <c r="A40" s="364"/>
      <c r="B40" s="365"/>
      <c r="C40" s="365"/>
      <c r="D40" s="366"/>
      <c r="F40" s="296" t="s">
        <v>131</v>
      </c>
      <c r="G40" s="297"/>
      <c r="H40" s="297"/>
      <c r="I40" s="297"/>
      <c r="J40" s="297"/>
      <c r="K40" s="297"/>
      <c r="L40" s="297"/>
      <c r="M40" s="297"/>
      <c r="N40" s="297"/>
      <c r="O40" s="297"/>
      <c r="P40" s="297"/>
      <c r="Q40" s="297"/>
      <c r="R40" s="297"/>
      <c r="S40" s="298"/>
    </row>
    <row r="41" spans="1:19" ht="14.4" customHeight="1" thickBot="1" x14ac:dyDescent="0.4">
      <c r="A41" s="367"/>
      <c r="B41" s="368"/>
      <c r="C41" s="368"/>
      <c r="D41" s="369"/>
      <c r="F41" s="299" t="s">
        <v>132</v>
      </c>
      <c r="G41" s="300"/>
      <c r="H41" s="300"/>
      <c r="I41" s="300"/>
      <c r="J41" s="300"/>
      <c r="K41" s="300"/>
      <c r="L41" s="300"/>
      <c r="M41" s="300"/>
      <c r="N41" s="300"/>
      <c r="O41" s="300"/>
      <c r="P41" s="300"/>
      <c r="Q41" s="300"/>
      <c r="R41" s="300"/>
      <c r="S41" s="301"/>
    </row>
    <row r="42" spans="1:19" ht="14.4" customHeight="1" thickBot="1" x14ac:dyDescent="0.4">
      <c r="A42" s="330"/>
      <c r="B42" s="330"/>
      <c r="C42" s="330"/>
      <c r="D42" s="330"/>
      <c r="F42" s="169"/>
      <c r="G42" s="170"/>
      <c r="H42" s="170"/>
      <c r="I42" s="170"/>
      <c r="J42" s="170"/>
      <c r="K42" s="171"/>
      <c r="L42" s="171"/>
      <c r="M42" s="171"/>
      <c r="N42" s="171"/>
      <c r="O42" s="171"/>
      <c r="P42" s="171"/>
      <c r="Q42" s="170"/>
      <c r="R42" s="170"/>
      <c r="S42" s="172"/>
    </row>
    <row r="43" spans="1:19" ht="14.4" customHeight="1" x14ac:dyDescent="0.35">
      <c r="A43" s="376" t="s">
        <v>133</v>
      </c>
      <c r="B43" s="377"/>
      <c r="C43" s="377"/>
      <c r="D43" s="378"/>
      <c r="F43" s="179" t="s">
        <v>134</v>
      </c>
      <c r="G43" s="180"/>
      <c r="H43" s="181"/>
      <c r="I43" s="181"/>
      <c r="J43" s="154"/>
      <c r="K43" s="142"/>
      <c r="L43" s="142"/>
      <c r="M43" s="142"/>
      <c r="N43" s="142"/>
      <c r="O43" s="142"/>
      <c r="P43" s="142"/>
      <c r="Q43" s="142"/>
      <c r="R43" s="142"/>
      <c r="S43" s="148"/>
    </row>
    <row r="44" spans="1:19" ht="15" customHeight="1" thickBot="1" x14ac:dyDescent="0.4">
      <c r="A44" s="379"/>
      <c r="B44" s="380"/>
      <c r="C44" s="380"/>
      <c r="D44" s="381"/>
      <c r="F44" s="149" t="s">
        <v>97</v>
      </c>
      <c r="G44" s="150"/>
      <c r="H44" s="151" t="s">
        <v>98</v>
      </c>
      <c r="I44" s="151" t="s">
        <v>99</v>
      </c>
      <c r="J44" s="150"/>
      <c r="K44" s="152" t="s">
        <v>100</v>
      </c>
      <c r="L44" s="152"/>
      <c r="M44" s="152" t="s">
        <v>101</v>
      </c>
      <c r="N44" s="152"/>
      <c r="O44" s="152" t="s">
        <v>102</v>
      </c>
      <c r="P44" s="152"/>
      <c r="Q44" s="151" t="s">
        <v>103</v>
      </c>
      <c r="R44" s="151"/>
      <c r="S44" s="153" t="s">
        <v>104</v>
      </c>
    </row>
    <row r="45" spans="1:19" ht="14.4" customHeight="1" x14ac:dyDescent="0.35">
      <c r="A45" s="379"/>
      <c r="B45" s="380"/>
      <c r="C45" s="380"/>
      <c r="D45" s="381"/>
      <c r="F45" s="92"/>
      <c r="G45" s="93"/>
      <c r="H45" s="90" t="s">
        <v>135</v>
      </c>
      <c r="I45" s="90"/>
      <c r="J45" s="93"/>
      <c r="K45" s="270"/>
      <c r="L45" s="270"/>
      <c r="M45" s="270"/>
      <c r="N45" s="270"/>
      <c r="O45" s="270"/>
      <c r="P45" s="91"/>
      <c r="Q45" s="114">
        <v>1</v>
      </c>
      <c r="R45" s="90"/>
      <c r="S45" s="271">
        <f>SUM((K45+M45+O45)*Q45)</f>
        <v>0</v>
      </c>
    </row>
    <row r="46" spans="1:19" ht="14.4" customHeight="1" x14ac:dyDescent="0.35">
      <c r="A46" s="379"/>
      <c r="B46" s="380"/>
      <c r="C46" s="380"/>
      <c r="D46" s="381"/>
      <c r="F46" s="84"/>
      <c r="G46" s="85"/>
      <c r="H46" s="81" t="s">
        <v>117</v>
      </c>
      <c r="I46" s="81"/>
      <c r="J46" s="85"/>
      <c r="K46" s="269"/>
      <c r="L46" s="269"/>
      <c r="M46" s="269"/>
      <c r="N46" s="269"/>
      <c r="O46" s="269"/>
      <c r="P46" s="82"/>
      <c r="Q46" s="114">
        <v>1</v>
      </c>
      <c r="R46" s="81"/>
      <c r="S46" s="271">
        <f t="shared" ref="S46:S49" si="5">SUM((K46+M46+O46)*Q46)</f>
        <v>0</v>
      </c>
    </row>
    <row r="47" spans="1:19" ht="14.4" customHeight="1" x14ac:dyDescent="0.35">
      <c r="A47" s="379"/>
      <c r="B47" s="380"/>
      <c r="C47" s="380"/>
      <c r="D47" s="381"/>
      <c r="F47" s="84"/>
      <c r="G47" s="85"/>
      <c r="H47" s="70"/>
      <c r="I47" s="85"/>
      <c r="J47" s="85"/>
      <c r="K47" s="86"/>
      <c r="L47" s="86"/>
      <c r="M47" s="86"/>
      <c r="N47" s="86"/>
      <c r="O47" s="86"/>
      <c r="P47" s="86"/>
      <c r="Q47" s="114">
        <v>1</v>
      </c>
      <c r="R47" s="86"/>
      <c r="S47" s="271">
        <f t="shared" si="5"/>
        <v>0</v>
      </c>
    </row>
    <row r="48" spans="1:19" ht="15" customHeight="1" x14ac:dyDescent="0.35">
      <c r="A48" s="379"/>
      <c r="B48" s="380"/>
      <c r="C48" s="380"/>
      <c r="D48" s="381"/>
      <c r="F48" s="84"/>
      <c r="G48" s="85"/>
      <c r="H48" s="70"/>
      <c r="I48" s="85"/>
      <c r="J48" s="85"/>
      <c r="K48" s="86"/>
      <c r="L48" s="86"/>
      <c r="M48" s="86"/>
      <c r="N48" s="86"/>
      <c r="O48" s="86"/>
      <c r="P48" s="86"/>
      <c r="Q48" s="114">
        <v>1</v>
      </c>
      <c r="R48" s="86"/>
      <c r="S48" s="271">
        <f t="shared" si="5"/>
        <v>0</v>
      </c>
    </row>
    <row r="49" spans="1:19" ht="17.25" customHeight="1" thickBot="1" x14ac:dyDescent="0.4">
      <c r="A49" s="334"/>
      <c r="B49" s="335"/>
      <c r="C49" s="335"/>
      <c r="D49" s="336"/>
      <c r="F49" s="87"/>
      <c r="G49" s="88"/>
      <c r="H49" s="88"/>
      <c r="I49" s="88"/>
      <c r="J49" s="88"/>
      <c r="K49" s="89"/>
      <c r="L49" s="89"/>
      <c r="M49" s="89"/>
      <c r="N49" s="89"/>
      <c r="O49" s="89"/>
      <c r="P49" s="89"/>
      <c r="Q49" s="116">
        <v>1</v>
      </c>
      <c r="R49" s="89"/>
      <c r="S49" s="272">
        <f t="shared" si="5"/>
        <v>0</v>
      </c>
    </row>
    <row r="50" spans="1:19" x14ac:dyDescent="0.35">
      <c r="A50" s="334"/>
      <c r="B50" s="335"/>
      <c r="C50" s="335"/>
      <c r="D50" s="336"/>
    </row>
    <row r="51" spans="1:19" x14ac:dyDescent="0.35">
      <c r="A51" s="334"/>
      <c r="B51" s="335"/>
      <c r="C51" s="335"/>
      <c r="D51" s="336"/>
    </row>
    <row r="52" spans="1:19" x14ac:dyDescent="0.35">
      <c r="A52" s="334"/>
      <c r="B52" s="335"/>
      <c r="C52" s="335"/>
      <c r="D52" s="336"/>
    </row>
    <row r="53" spans="1:19" x14ac:dyDescent="0.35">
      <c r="A53" s="334"/>
      <c r="B53" s="335"/>
      <c r="C53" s="335"/>
      <c r="D53" s="336"/>
    </row>
    <row r="54" spans="1:19" ht="20.25" customHeight="1" x14ac:dyDescent="0.35">
      <c r="A54" s="334" t="s">
        <v>78</v>
      </c>
      <c r="B54" s="335"/>
      <c r="C54" s="335"/>
      <c r="D54" s="336"/>
    </row>
    <row r="55" spans="1:19" x14ac:dyDescent="0.35">
      <c r="A55" s="334"/>
      <c r="B55" s="335"/>
      <c r="C55" s="335"/>
      <c r="D55" s="336"/>
    </row>
    <row r="56" spans="1:19" x14ac:dyDescent="0.35">
      <c r="A56" s="334"/>
      <c r="B56" s="335"/>
      <c r="C56" s="335"/>
      <c r="D56" s="336"/>
    </row>
    <row r="57" spans="1:19" x14ac:dyDescent="0.35">
      <c r="A57" s="334" t="s">
        <v>78</v>
      </c>
      <c r="B57" s="335"/>
      <c r="C57" s="335"/>
      <c r="D57" s="336"/>
    </row>
    <row r="58" spans="1:19" x14ac:dyDescent="0.35">
      <c r="A58" s="334"/>
      <c r="B58" s="335"/>
      <c r="C58" s="335"/>
      <c r="D58" s="336"/>
    </row>
    <row r="59" spans="1:19" x14ac:dyDescent="0.35">
      <c r="A59" s="334"/>
      <c r="B59" s="335"/>
      <c r="C59" s="335"/>
      <c r="D59" s="336"/>
    </row>
    <row r="60" spans="1:19" x14ac:dyDescent="0.35">
      <c r="A60" s="334" t="s">
        <v>78</v>
      </c>
      <c r="B60" s="335"/>
      <c r="C60" s="335"/>
      <c r="D60" s="336"/>
    </row>
    <row r="61" spans="1:19" x14ac:dyDescent="0.35">
      <c r="A61" s="334"/>
      <c r="B61" s="335"/>
      <c r="C61" s="335"/>
      <c r="D61" s="336"/>
    </row>
    <row r="62" spans="1:19" x14ac:dyDescent="0.35">
      <c r="A62" s="334"/>
      <c r="B62" s="335"/>
      <c r="C62" s="335"/>
      <c r="D62" s="336"/>
    </row>
    <row r="63" spans="1:19" x14ac:dyDescent="0.35">
      <c r="A63" s="331"/>
      <c r="B63" s="332"/>
      <c r="C63" s="332"/>
      <c r="D63" s="333"/>
    </row>
    <row r="64" spans="1:19" x14ac:dyDescent="0.35">
      <c r="A64" s="331"/>
      <c r="B64" s="332"/>
      <c r="C64" s="332"/>
      <c r="D64" s="333"/>
    </row>
    <row r="65" spans="1:4" x14ac:dyDescent="0.35">
      <c r="A65" s="331"/>
      <c r="B65" s="332"/>
      <c r="C65" s="332"/>
      <c r="D65" s="333"/>
    </row>
    <row r="66" spans="1:4" x14ac:dyDescent="0.35">
      <c r="A66" s="331"/>
      <c r="B66" s="332"/>
      <c r="C66" s="332"/>
      <c r="D66" s="333"/>
    </row>
    <row r="67" spans="1:4" ht="15" thickBot="1" x14ac:dyDescent="0.4">
      <c r="A67" s="370"/>
      <c r="B67" s="371"/>
      <c r="C67" s="371"/>
      <c r="D67" s="372"/>
    </row>
  </sheetData>
  <sheetProtection algorithmName="SHA-512" hashValue="2XhD1JpDnO764EZ1yxNqqhbOprncfEA3LSjdt7J4g2Ld8a7TGWdAndvPBAyG/sp7shG2WcmS/iCbaYr7wj75Zg==" saltValue="4Rk3wtBAcaM8Fo7xT3TPBQ==" spinCount="100000" sheet="1" formatRows="0"/>
  <protectedRanges>
    <protectedRange sqref="A43:D67" name="Notes and Comments"/>
    <protectedRange sqref="F15:S49" name="Head of Component Worksheet"/>
  </protectedRanges>
  <mergeCells count="30">
    <mergeCell ref="A66:D66"/>
    <mergeCell ref="F14:S14"/>
    <mergeCell ref="A39:D41"/>
    <mergeCell ref="F13:S13"/>
    <mergeCell ref="A67:D67"/>
    <mergeCell ref="A12:D12"/>
    <mergeCell ref="A43:D48"/>
    <mergeCell ref="A49:D49"/>
    <mergeCell ref="A50:D50"/>
    <mergeCell ref="A51:D51"/>
    <mergeCell ref="A53:D53"/>
    <mergeCell ref="A54:D54"/>
    <mergeCell ref="A55:D55"/>
    <mergeCell ref="A56:D56"/>
    <mergeCell ref="A57:D57"/>
    <mergeCell ref="A52:D52"/>
    <mergeCell ref="A63:D63"/>
    <mergeCell ref="A6:S6"/>
    <mergeCell ref="A8:D11"/>
    <mergeCell ref="F8:S11"/>
    <mergeCell ref="F12:S12"/>
    <mergeCell ref="A5:S5"/>
    <mergeCell ref="A42:D42"/>
    <mergeCell ref="A65:D65"/>
    <mergeCell ref="A62:D62"/>
    <mergeCell ref="A61:D61"/>
    <mergeCell ref="A60:D60"/>
    <mergeCell ref="A59:D59"/>
    <mergeCell ref="A64:D64"/>
    <mergeCell ref="A58:D58"/>
  </mergeCells>
  <printOptions horizontalCentered="1" headings="1"/>
  <pageMargins left="0.7" right="0.7" top="0.56999999999999995" bottom="0.5" header="0.3" footer="0.3"/>
  <pageSetup scale="44" orientation="landscape" r:id="rId1"/>
  <headerFooter>
    <oddFooter>&amp;C12</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201"/>
  <sheetViews>
    <sheetView zoomScale="110" zoomScaleNormal="110" workbookViewId="0">
      <selection activeCell="G6" sqref="G6"/>
    </sheetView>
  </sheetViews>
  <sheetFormatPr defaultColWidth="8.90625" defaultRowHeight="14.5" x14ac:dyDescent="0.35"/>
  <cols>
    <col min="1" max="1" width="12.90625" style="15" customWidth="1"/>
    <col min="2" max="2" width="8" style="15" customWidth="1"/>
    <col min="3" max="3" width="61" style="15" customWidth="1"/>
    <col min="4" max="4" width="31.54296875" style="15" customWidth="1"/>
    <col min="5" max="5" width="19.08984375" style="15" customWidth="1"/>
    <col min="6" max="6" width="20" style="15" customWidth="1"/>
    <col min="7" max="7" width="21.90625" style="15" customWidth="1"/>
    <col min="8" max="8" width="16.453125" style="15" customWidth="1"/>
    <col min="9" max="9" width="17.90625" style="15" customWidth="1"/>
    <col min="10" max="16384" width="8.90625" style="15"/>
  </cols>
  <sheetData>
    <row r="1" spans="1:9" x14ac:dyDescent="0.35">
      <c r="A1" s="382">
        <f>'Sch of Exp Restr'!A1:B1</f>
        <v>0</v>
      </c>
      <c r="B1" s="382"/>
      <c r="C1" s="382"/>
      <c r="D1" s="62">
        <f>'Sch of Exp Restr'!D1</f>
        <v>0</v>
      </c>
      <c r="E1" s="162">
        <f>'Sch of Exp Restr'!E1</f>
        <v>0</v>
      </c>
      <c r="F1" s="66">
        <f>'Sch of Exp Restr'!F1</f>
        <v>0</v>
      </c>
      <c r="G1" s="160"/>
      <c r="I1" s="161"/>
    </row>
    <row r="2" spans="1:9" x14ac:dyDescent="0.35">
      <c r="A2" s="1" t="s">
        <v>0</v>
      </c>
      <c r="B2" s="1"/>
      <c r="C2" s="1"/>
      <c r="D2" s="284" t="s">
        <v>1</v>
      </c>
      <c r="E2" s="284" t="s">
        <v>2</v>
      </c>
      <c r="F2" s="18" t="s">
        <v>3</v>
      </c>
      <c r="G2" s="284"/>
      <c r="I2" s="18"/>
    </row>
    <row r="3" spans="1:9" x14ac:dyDescent="0.35">
      <c r="A3" s="1"/>
      <c r="B3" s="1"/>
      <c r="C3" s="1"/>
      <c r="D3" s="284"/>
      <c r="E3" s="284"/>
      <c r="F3" s="284"/>
      <c r="G3" s="284"/>
      <c r="I3" s="18"/>
    </row>
    <row r="4" spans="1:9" x14ac:dyDescent="0.35">
      <c r="A4" s="315" t="s">
        <v>136</v>
      </c>
      <c r="B4" s="315"/>
      <c r="C4" s="315"/>
      <c r="D4" s="315"/>
      <c r="E4" s="315"/>
      <c r="F4" s="315"/>
      <c r="G4" s="315"/>
      <c r="H4" s="315"/>
      <c r="I4" s="315"/>
    </row>
    <row r="5" spans="1:9" x14ac:dyDescent="0.35">
      <c r="A5" s="315" t="s">
        <v>231</v>
      </c>
      <c r="B5" s="315"/>
      <c r="C5" s="315"/>
      <c r="D5" s="315"/>
      <c r="E5" s="315"/>
      <c r="F5" s="315"/>
      <c r="G5" s="315"/>
      <c r="H5" s="315"/>
      <c r="I5" s="315"/>
    </row>
    <row r="6" spans="1:9" x14ac:dyDescent="0.35">
      <c r="A6" s="284"/>
      <c r="B6" s="284"/>
      <c r="C6" s="284"/>
      <c r="D6" s="284"/>
      <c r="E6" s="284"/>
      <c r="F6" s="284"/>
      <c r="G6" s="284"/>
      <c r="H6" s="284"/>
      <c r="I6" s="284"/>
    </row>
    <row r="7" spans="1:9" x14ac:dyDescent="0.35">
      <c r="A7" s="284"/>
      <c r="B7" s="284"/>
      <c r="C7" s="284"/>
      <c r="D7" s="284"/>
      <c r="E7" s="284"/>
      <c r="F7" s="284"/>
      <c r="G7" s="284"/>
      <c r="H7" s="284"/>
      <c r="I7" s="284"/>
    </row>
    <row r="8" spans="1:9" ht="15" thickBot="1" x14ac:dyDescent="0.4">
      <c r="A8" s="284"/>
      <c r="B8" s="284"/>
      <c r="C8" s="284"/>
      <c r="D8" s="284"/>
      <c r="E8" s="284"/>
      <c r="F8" s="284"/>
      <c r="G8" s="284"/>
      <c r="H8" s="284"/>
      <c r="I8" s="284"/>
    </row>
    <row r="9" spans="1:9" ht="15" thickBot="1" x14ac:dyDescent="0.4">
      <c r="A9"/>
      <c r="B9"/>
      <c r="C9" s="196" t="s">
        <v>137</v>
      </c>
      <c r="D9" s="197">
        <f>SUM(D39:D200)</f>
        <v>0</v>
      </c>
      <c r="E9" s="198"/>
      <c r="F9" s="198"/>
      <c r="G9" s="197">
        <f>SUBTOTAL(9,G11:G200)</f>
        <v>0</v>
      </c>
      <c r="H9" s="197">
        <f>SUBTOTAL(9,H11:H200)</f>
        <v>0</v>
      </c>
      <c r="I9" s="197">
        <f>SUBTOTAL(9,I11:I200)</f>
        <v>0</v>
      </c>
    </row>
    <row r="10" spans="1:9" s="18" customFormat="1" ht="44" thickBot="1" x14ac:dyDescent="0.4">
      <c r="A10" s="139" t="s">
        <v>97</v>
      </c>
      <c r="B10" s="137" t="s">
        <v>138</v>
      </c>
      <c r="C10" s="43" t="s">
        <v>139</v>
      </c>
      <c r="D10" s="42" t="s">
        <v>140</v>
      </c>
      <c r="E10" s="42" t="s">
        <v>141</v>
      </c>
      <c r="F10" s="42" t="s">
        <v>142</v>
      </c>
      <c r="G10" s="42" t="s">
        <v>235</v>
      </c>
      <c r="H10" s="42" t="s">
        <v>236</v>
      </c>
      <c r="I10" s="44" t="s">
        <v>237</v>
      </c>
    </row>
    <row r="11" spans="1:9" s="18" customFormat="1" x14ac:dyDescent="0.35">
      <c r="A11" s="138"/>
      <c r="B11" s="128"/>
      <c r="C11" s="133"/>
      <c r="D11" s="129"/>
      <c r="E11" s="78"/>
      <c r="F11" s="78"/>
      <c r="G11" s="129"/>
      <c r="H11" s="220">
        <f>IF(G11&gt;50000,50000,G11)</f>
        <v>0</v>
      </c>
      <c r="I11" s="220">
        <f>G11-H11</f>
        <v>0</v>
      </c>
    </row>
    <row r="12" spans="1:9" s="18" customFormat="1" x14ac:dyDescent="0.35">
      <c r="A12" s="136"/>
      <c r="B12" s="128"/>
      <c r="C12" s="133"/>
      <c r="D12" s="129"/>
      <c r="E12" s="78"/>
      <c r="F12" s="78"/>
      <c r="G12" s="129"/>
      <c r="H12" s="220">
        <f t="shared" ref="H12:H75" si="0">IF(G12&gt;50000,50000,G12)</f>
        <v>0</v>
      </c>
      <c r="I12" s="220">
        <f t="shared" ref="I12:I75" si="1">G12-H12</f>
        <v>0</v>
      </c>
    </row>
    <row r="13" spans="1:9" s="18" customFormat="1" x14ac:dyDescent="0.35">
      <c r="A13" s="136"/>
      <c r="B13" s="128"/>
      <c r="C13" s="133"/>
      <c r="D13" s="129"/>
      <c r="E13" s="134"/>
      <c r="F13" s="134"/>
      <c r="G13" s="129"/>
      <c r="H13" s="220">
        <f t="shared" si="0"/>
        <v>0</v>
      </c>
      <c r="I13" s="220">
        <f t="shared" si="1"/>
        <v>0</v>
      </c>
    </row>
    <row r="14" spans="1:9" s="18" customFormat="1" x14ac:dyDescent="0.35">
      <c r="A14" s="136"/>
      <c r="B14" s="128"/>
      <c r="C14" s="133"/>
      <c r="D14" s="129"/>
      <c r="E14" s="134"/>
      <c r="F14" s="134"/>
      <c r="G14" s="129"/>
      <c r="H14" s="220">
        <f t="shared" si="0"/>
        <v>0</v>
      </c>
      <c r="I14" s="220">
        <f t="shared" si="1"/>
        <v>0</v>
      </c>
    </row>
    <row r="15" spans="1:9" s="18" customFormat="1" x14ac:dyDescent="0.35">
      <c r="A15" s="136"/>
      <c r="B15" s="128"/>
      <c r="C15" s="133"/>
      <c r="D15" s="129"/>
      <c r="E15" s="134"/>
      <c r="F15" s="134"/>
      <c r="G15" s="129"/>
      <c r="H15" s="220">
        <f t="shared" si="0"/>
        <v>0</v>
      </c>
      <c r="I15" s="220">
        <f t="shared" si="1"/>
        <v>0</v>
      </c>
    </row>
    <row r="16" spans="1:9" s="18" customFormat="1" x14ac:dyDescent="0.35">
      <c r="A16" s="136"/>
      <c r="B16" s="128"/>
      <c r="C16" s="133"/>
      <c r="D16" s="129"/>
      <c r="E16" s="134"/>
      <c r="F16" s="134"/>
      <c r="G16" s="129"/>
      <c r="H16" s="220">
        <f t="shared" si="0"/>
        <v>0</v>
      </c>
      <c r="I16" s="220">
        <f t="shared" si="1"/>
        <v>0</v>
      </c>
    </row>
    <row r="17" spans="1:9" s="18" customFormat="1" x14ac:dyDescent="0.35">
      <c r="A17" s="136"/>
      <c r="B17" s="128"/>
      <c r="C17" s="133"/>
      <c r="D17" s="129"/>
      <c r="E17" s="134"/>
      <c r="F17" s="134"/>
      <c r="G17" s="129"/>
      <c r="H17" s="220">
        <f t="shared" si="0"/>
        <v>0</v>
      </c>
      <c r="I17" s="220">
        <f t="shared" si="1"/>
        <v>0</v>
      </c>
    </row>
    <row r="18" spans="1:9" s="18" customFormat="1" x14ac:dyDescent="0.35">
      <c r="A18" s="136"/>
      <c r="B18" s="128"/>
      <c r="C18" s="133"/>
      <c r="D18" s="129"/>
      <c r="E18" s="134"/>
      <c r="F18" s="134"/>
      <c r="G18" s="129"/>
      <c r="H18" s="220">
        <f t="shared" si="0"/>
        <v>0</v>
      </c>
      <c r="I18" s="220">
        <f t="shared" si="1"/>
        <v>0</v>
      </c>
    </row>
    <row r="19" spans="1:9" s="18" customFormat="1" x14ac:dyDescent="0.35">
      <c r="A19" s="136"/>
      <c r="B19" s="128"/>
      <c r="C19" s="133"/>
      <c r="D19" s="129"/>
      <c r="E19" s="134"/>
      <c r="F19" s="134"/>
      <c r="G19" s="129"/>
      <c r="H19" s="220">
        <f t="shared" si="0"/>
        <v>0</v>
      </c>
      <c r="I19" s="220">
        <f t="shared" si="1"/>
        <v>0</v>
      </c>
    </row>
    <row r="20" spans="1:9" s="18" customFormat="1" x14ac:dyDescent="0.35">
      <c r="A20" s="136"/>
      <c r="B20" s="128"/>
      <c r="C20" s="133"/>
      <c r="D20" s="129"/>
      <c r="E20" s="134"/>
      <c r="F20" s="134"/>
      <c r="G20" s="129"/>
      <c r="H20" s="220">
        <f t="shared" si="0"/>
        <v>0</v>
      </c>
      <c r="I20" s="220">
        <f t="shared" si="1"/>
        <v>0</v>
      </c>
    </row>
    <row r="21" spans="1:9" s="18" customFormat="1" x14ac:dyDescent="0.35">
      <c r="A21" s="136"/>
      <c r="B21" s="128"/>
      <c r="C21" s="133"/>
      <c r="D21" s="129"/>
      <c r="E21" s="134"/>
      <c r="F21" s="134"/>
      <c r="G21" s="129"/>
      <c r="H21" s="220">
        <f t="shared" si="0"/>
        <v>0</v>
      </c>
      <c r="I21" s="220">
        <f t="shared" si="1"/>
        <v>0</v>
      </c>
    </row>
    <row r="22" spans="1:9" s="18" customFormat="1" x14ac:dyDescent="0.35">
      <c r="A22" s="136"/>
      <c r="B22" s="128"/>
      <c r="C22" s="133"/>
      <c r="D22" s="129"/>
      <c r="E22" s="134"/>
      <c r="F22" s="134"/>
      <c r="G22" s="129"/>
      <c r="H22" s="220">
        <f t="shared" si="0"/>
        <v>0</v>
      </c>
      <c r="I22" s="220">
        <f t="shared" si="1"/>
        <v>0</v>
      </c>
    </row>
    <row r="23" spans="1:9" s="18" customFormat="1" x14ac:dyDescent="0.35">
      <c r="A23" s="136"/>
      <c r="B23" s="128"/>
      <c r="C23" s="133"/>
      <c r="D23" s="129"/>
      <c r="E23" s="134"/>
      <c r="F23" s="134"/>
      <c r="G23" s="129"/>
      <c r="H23" s="220">
        <f t="shared" si="0"/>
        <v>0</v>
      </c>
      <c r="I23" s="220">
        <f t="shared" si="1"/>
        <v>0</v>
      </c>
    </row>
    <row r="24" spans="1:9" x14ac:dyDescent="0.35">
      <c r="A24" s="136"/>
      <c r="B24" s="128"/>
      <c r="C24" s="133"/>
      <c r="D24" s="129"/>
      <c r="E24" s="134"/>
      <c r="F24" s="134"/>
      <c r="G24" s="129"/>
      <c r="H24" s="220">
        <f t="shared" si="0"/>
        <v>0</v>
      </c>
      <c r="I24" s="220">
        <f t="shared" si="1"/>
        <v>0</v>
      </c>
    </row>
    <row r="25" spans="1:9" x14ac:dyDescent="0.35">
      <c r="A25" s="136"/>
      <c r="B25" s="128"/>
      <c r="C25" s="133"/>
      <c r="D25" s="129"/>
      <c r="E25" s="134"/>
      <c r="F25" s="134"/>
      <c r="G25" s="129"/>
      <c r="H25" s="220">
        <f t="shared" si="0"/>
        <v>0</v>
      </c>
      <c r="I25" s="220">
        <f t="shared" si="1"/>
        <v>0</v>
      </c>
    </row>
    <row r="26" spans="1:9" x14ac:dyDescent="0.35">
      <c r="A26" s="136"/>
      <c r="B26" s="128"/>
      <c r="C26" s="133"/>
      <c r="D26" s="129"/>
      <c r="E26" s="134"/>
      <c r="F26" s="134"/>
      <c r="G26" s="129"/>
      <c r="H26" s="220">
        <f t="shared" si="0"/>
        <v>0</v>
      </c>
      <c r="I26" s="220">
        <f t="shared" si="1"/>
        <v>0</v>
      </c>
    </row>
    <row r="27" spans="1:9" x14ac:dyDescent="0.35">
      <c r="A27" s="136"/>
      <c r="B27" s="128"/>
      <c r="C27" s="133"/>
      <c r="D27" s="129"/>
      <c r="E27" s="134"/>
      <c r="F27" s="134"/>
      <c r="G27" s="129"/>
      <c r="H27" s="220">
        <f t="shared" si="0"/>
        <v>0</v>
      </c>
      <c r="I27" s="220">
        <f t="shared" si="1"/>
        <v>0</v>
      </c>
    </row>
    <row r="28" spans="1:9" x14ac:dyDescent="0.35">
      <c r="A28" s="136"/>
      <c r="B28" s="128"/>
      <c r="C28" s="133"/>
      <c r="D28" s="129"/>
      <c r="E28" s="134"/>
      <c r="F28" s="134"/>
      <c r="G28" s="129"/>
      <c r="H28" s="220">
        <f t="shared" si="0"/>
        <v>0</v>
      </c>
      <c r="I28" s="220">
        <f t="shared" si="1"/>
        <v>0</v>
      </c>
    </row>
    <row r="29" spans="1:9" x14ac:dyDescent="0.35">
      <c r="A29" s="136"/>
      <c r="B29" s="128"/>
      <c r="C29" s="133"/>
      <c r="D29" s="129"/>
      <c r="E29" s="134"/>
      <c r="F29" s="134"/>
      <c r="G29" s="129"/>
      <c r="H29" s="220">
        <f t="shared" si="0"/>
        <v>0</v>
      </c>
      <c r="I29" s="220">
        <f t="shared" si="1"/>
        <v>0</v>
      </c>
    </row>
    <row r="30" spans="1:9" x14ac:dyDescent="0.35">
      <c r="A30" s="136"/>
      <c r="B30" s="128"/>
      <c r="C30" s="133"/>
      <c r="D30" s="129"/>
      <c r="E30" s="134"/>
      <c r="F30" s="134"/>
      <c r="G30" s="129"/>
      <c r="H30" s="220">
        <f t="shared" si="0"/>
        <v>0</v>
      </c>
      <c r="I30" s="220">
        <f t="shared" si="1"/>
        <v>0</v>
      </c>
    </row>
    <row r="31" spans="1:9" x14ac:dyDescent="0.35">
      <c r="A31" s="136"/>
      <c r="B31" s="128"/>
      <c r="C31" s="133"/>
      <c r="D31" s="129"/>
      <c r="E31" s="134"/>
      <c r="F31" s="134"/>
      <c r="G31" s="129"/>
      <c r="H31" s="220">
        <f t="shared" si="0"/>
        <v>0</v>
      </c>
      <c r="I31" s="220">
        <f t="shared" si="1"/>
        <v>0</v>
      </c>
    </row>
    <row r="32" spans="1:9" x14ac:dyDescent="0.35">
      <c r="A32" s="136"/>
      <c r="B32" s="128"/>
      <c r="C32" s="133"/>
      <c r="D32" s="129"/>
      <c r="E32" s="134"/>
      <c r="F32" s="134"/>
      <c r="G32" s="129"/>
      <c r="H32" s="220">
        <f t="shared" si="0"/>
        <v>0</v>
      </c>
      <c r="I32" s="220">
        <f t="shared" si="1"/>
        <v>0</v>
      </c>
    </row>
    <row r="33" spans="1:9" x14ac:dyDescent="0.35">
      <c r="A33" s="136"/>
      <c r="B33" s="128"/>
      <c r="C33" s="133"/>
      <c r="D33" s="129"/>
      <c r="E33" s="134"/>
      <c r="F33" s="134"/>
      <c r="G33" s="129"/>
      <c r="H33" s="220">
        <f t="shared" si="0"/>
        <v>0</v>
      </c>
      <c r="I33" s="220">
        <f t="shared" si="1"/>
        <v>0</v>
      </c>
    </row>
    <row r="34" spans="1:9" x14ac:dyDescent="0.35">
      <c r="A34" s="136"/>
      <c r="B34" s="128"/>
      <c r="C34" s="133"/>
      <c r="D34" s="129"/>
      <c r="E34" s="134"/>
      <c r="F34" s="134"/>
      <c r="G34" s="129"/>
      <c r="H34" s="220">
        <f t="shared" si="0"/>
        <v>0</v>
      </c>
      <c r="I34" s="220">
        <f t="shared" si="1"/>
        <v>0</v>
      </c>
    </row>
    <row r="35" spans="1:9" x14ac:dyDescent="0.35">
      <c r="A35" s="136"/>
      <c r="B35" s="128"/>
      <c r="C35" s="133"/>
      <c r="D35" s="129"/>
      <c r="E35" s="134"/>
      <c r="F35" s="134"/>
      <c r="G35" s="129"/>
      <c r="H35" s="220">
        <f t="shared" si="0"/>
        <v>0</v>
      </c>
      <c r="I35" s="220">
        <f t="shared" si="1"/>
        <v>0</v>
      </c>
    </row>
    <row r="36" spans="1:9" x14ac:dyDescent="0.35">
      <c r="A36" s="136"/>
      <c r="B36" s="128"/>
      <c r="C36" s="133"/>
      <c r="D36" s="129"/>
      <c r="E36" s="134"/>
      <c r="F36" s="134"/>
      <c r="G36" s="129"/>
      <c r="H36" s="220">
        <f t="shared" si="0"/>
        <v>0</v>
      </c>
      <c r="I36" s="220">
        <f t="shared" si="1"/>
        <v>0</v>
      </c>
    </row>
    <row r="37" spans="1:9" x14ac:dyDescent="0.35">
      <c r="A37" s="136"/>
      <c r="B37" s="128"/>
      <c r="C37" s="133"/>
      <c r="D37" s="129"/>
      <c r="E37" s="134"/>
      <c r="F37" s="134"/>
      <c r="G37" s="129"/>
      <c r="H37" s="220">
        <f t="shared" si="0"/>
        <v>0</v>
      </c>
      <c r="I37" s="220">
        <f t="shared" si="1"/>
        <v>0</v>
      </c>
    </row>
    <row r="38" spans="1:9" x14ac:dyDescent="0.35">
      <c r="A38" s="136"/>
      <c r="B38" s="128"/>
      <c r="C38" s="133"/>
      <c r="D38" s="129"/>
      <c r="E38" s="134"/>
      <c r="F38" s="134"/>
      <c r="G38" s="129"/>
      <c r="H38" s="220">
        <f t="shared" si="0"/>
        <v>0</v>
      </c>
      <c r="I38" s="220">
        <f t="shared" si="1"/>
        <v>0</v>
      </c>
    </row>
    <row r="39" spans="1:9" x14ac:dyDescent="0.35">
      <c r="A39" s="136"/>
      <c r="B39" s="128"/>
      <c r="C39" s="133"/>
      <c r="D39" s="129"/>
      <c r="E39" s="134"/>
      <c r="F39" s="134"/>
      <c r="G39" s="129"/>
      <c r="H39" s="220">
        <f t="shared" si="0"/>
        <v>0</v>
      </c>
      <c r="I39" s="220">
        <f t="shared" si="1"/>
        <v>0</v>
      </c>
    </row>
    <row r="40" spans="1:9" x14ac:dyDescent="0.35">
      <c r="A40" s="136"/>
      <c r="B40" s="128"/>
      <c r="C40" s="133"/>
      <c r="D40" s="129"/>
      <c r="E40" s="134"/>
      <c r="F40" s="134"/>
      <c r="G40" s="129"/>
      <c r="H40" s="220">
        <f t="shared" si="0"/>
        <v>0</v>
      </c>
      <c r="I40" s="220">
        <f t="shared" si="1"/>
        <v>0</v>
      </c>
    </row>
    <row r="41" spans="1:9" x14ac:dyDescent="0.35">
      <c r="A41" s="136"/>
      <c r="B41" s="128"/>
      <c r="C41" s="133"/>
      <c r="D41" s="129"/>
      <c r="E41" s="134"/>
      <c r="F41" s="134"/>
      <c r="G41" s="129"/>
      <c r="H41" s="220">
        <f t="shared" si="0"/>
        <v>0</v>
      </c>
      <c r="I41" s="220">
        <f t="shared" si="1"/>
        <v>0</v>
      </c>
    </row>
    <row r="42" spans="1:9" x14ac:dyDescent="0.35">
      <c r="A42" s="136"/>
      <c r="B42" s="128"/>
      <c r="C42" s="133"/>
      <c r="D42" s="129"/>
      <c r="E42" s="134"/>
      <c r="F42" s="134"/>
      <c r="G42" s="129"/>
      <c r="H42" s="220">
        <f t="shared" si="0"/>
        <v>0</v>
      </c>
      <c r="I42" s="220">
        <f t="shared" si="1"/>
        <v>0</v>
      </c>
    </row>
    <row r="43" spans="1:9" x14ac:dyDescent="0.35">
      <c r="A43" s="136"/>
      <c r="B43" s="128"/>
      <c r="C43" s="133"/>
      <c r="D43" s="129"/>
      <c r="E43" s="134"/>
      <c r="F43" s="134"/>
      <c r="G43" s="129"/>
      <c r="H43" s="220">
        <f t="shared" si="0"/>
        <v>0</v>
      </c>
      <c r="I43" s="220">
        <f t="shared" si="1"/>
        <v>0</v>
      </c>
    </row>
    <row r="44" spans="1:9" x14ac:dyDescent="0.35">
      <c r="A44" s="136"/>
      <c r="B44" s="128"/>
      <c r="C44" s="133"/>
      <c r="D44" s="129"/>
      <c r="E44" s="134"/>
      <c r="F44" s="134"/>
      <c r="G44" s="129"/>
      <c r="H44" s="220">
        <f t="shared" si="0"/>
        <v>0</v>
      </c>
      <c r="I44" s="220">
        <f t="shared" si="1"/>
        <v>0</v>
      </c>
    </row>
    <row r="45" spans="1:9" x14ac:dyDescent="0.35">
      <c r="A45" s="136"/>
      <c r="B45" s="128"/>
      <c r="C45" s="133"/>
      <c r="D45" s="129"/>
      <c r="E45" s="134"/>
      <c r="F45" s="134"/>
      <c r="G45" s="129"/>
      <c r="H45" s="220">
        <f t="shared" si="0"/>
        <v>0</v>
      </c>
      <c r="I45" s="220">
        <f t="shared" si="1"/>
        <v>0</v>
      </c>
    </row>
    <row r="46" spans="1:9" x14ac:dyDescent="0.35">
      <c r="A46" s="136"/>
      <c r="B46" s="128"/>
      <c r="C46" s="133"/>
      <c r="D46" s="129"/>
      <c r="E46" s="134"/>
      <c r="F46" s="134"/>
      <c r="G46" s="129"/>
      <c r="H46" s="220">
        <f t="shared" si="0"/>
        <v>0</v>
      </c>
      <c r="I46" s="220">
        <f t="shared" si="1"/>
        <v>0</v>
      </c>
    </row>
    <row r="47" spans="1:9" x14ac:dyDescent="0.35">
      <c r="A47" s="136"/>
      <c r="B47" s="128"/>
      <c r="C47" s="133"/>
      <c r="D47" s="129"/>
      <c r="E47" s="134"/>
      <c r="F47" s="134"/>
      <c r="G47" s="129"/>
      <c r="H47" s="220">
        <f t="shared" si="0"/>
        <v>0</v>
      </c>
      <c r="I47" s="220">
        <f t="shared" si="1"/>
        <v>0</v>
      </c>
    </row>
    <row r="48" spans="1:9" x14ac:dyDescent="0.35">
      <c r="A48" s="136"/>
      <c r="B48" s="128"/>
      <c r="C48" s="133"/>
      <c r="D48" s="129"/>
      <c r="E48" s="134"/>
      <c r="F48" s="134"/>
      <c r="G48" s="129"/>
      <c r="H48" s="220">
        <f t="shared" si="0"/>
        <v>0</v>
      </c>
      <c r="I48" s="220">
        <f t="shared" si="1"/>
        <v>0</v>
      </c>
    </row>
    <row r="49" spans="1:9" x14ac:dyDescent="0.35">
      <c r="A49" s="136"/>
      <c r="B49" s="128"/>
      <c r="C49" s="133"/>
      <c r="D49" s="129"/>
      <c r="E49" s="134"/>
      <c r="F49" s="134"/>
      <c r="G49" s="129"/>
      <c r="H49" s="220">
        <f t="shared" si="0"/>
        <v>0</v>
      </c>
      <c r="I49" s="220">
        <f t="shared" si="1"/>
        <v>0</v>
      </c>
    </row>
    <row r="50" spans="1:9" x14ac:dyDescent="0.35">
      <c r="A50" s="136"/>
      <c r="B50" s="128"/>
      <c r="C50" s="133"/>
      <c r="D50" s="129"/>
      <c r="E50" s="134"/>
      <c r="F50" s="134"/>
      <c r="G50" s="129"/>
      <c r="H50" s="220">
        <f t="shared" si="0"/>
        <v>0</v>
      </c>
      <c r="I50" s="220">
        <f t="shared" si="1"/>
        <v>0</v>
      </c>
    </row>
    <row r="51" spans="1:9" x14ac:dyDescent="0.35">
      <c r="A51" s="136"/>
      <c r="B51" s="128"/>
      <c r="C51" s="133"/>
      <c r="D51" s="129"/>
      <c r="E51" s="134"/>
      <c r="F51" s="134"/>
      <c r="G51" s="129"/>
      <c r="H51" s="220">
        <f t="shared" si="0"/>
        <v>0</v>
      </c>
      <c r="I51" s="220">
        <f t="shared" si="1"/>
        <v>0</v>
      </c>
    </row>
    <row r="52" spans="1:9" x14ac:dyDescent="0.35">
      <c r="A52" s="136"/>
      <c r="B52" s="128"/>
      <c r="C52" s="133"/>
      <c r="D52" s="129"/>
      <c r="E52" s="134"/>
      <c r="F52" s="134"/>
      <c r="G52" s="129"/>
      <c r="H52" s="220">
        <f t="shared" si="0"/>
        <v>0</v>
      </c>
      <c r="I52" s="220">
        <f t="shared" si="1"/>
        <v>0</v>
      </c>
    </row>
    <row r="53" spans="1:9" x14ac:dyDescent="0.35">
      <c r="A53" s="136"/>
      <c r="B53" s="128"/>
      <c r="C53" s="133"/>
      <c r="D53" s="129"/>
      <c r="E53" s="134"/>
      <c r="F53" s="134"/>
      <c r="G53" s="129"/>
      <c r="H53" s="220">
        <f t="shared" si="0"/>
        <v>0</v>
      </c>
      <c r="I53" s="220">
        <f t="shared" si="1"/>
        <v>0</v>
      </c>
    </row>
    <row r="54" spans="1:9" x14ac:dyDescent="0.35">
      <c r="A54" s="136"/>
      <c r="B54" s="128"/>
      <c r="C54" s="133"/>
      <c r="D54" s="129"/>
      <c r="E54" s="134"/>
      <c r="F54" s="134"/>
      <c r="G54" s="129"/>
      <c r="H54" s="220">
        <f t="shared" si="0"/>
        <v>0</v>
      </c>
      <c r="I54" s="220">
        <f t="shared" si="1"/>
        <v>0</v>
      </c>
    </row>
    <row r="55" spans="1:9" x14ac:dyDescent="0.35">
      <c r="A55" s="136"/>
      <c r="B55" s="128"/>
      <c r="C55" s="133"/>
      <c r="D55" s="129"/>
      <c r="E55" s="134"/>
      <c r="F55" s="134"/>
      <c r="G55" s="129"/>
      <c r="H55" s="220">
        <f t="shared" si="0"/>
        <v>0</v>
      </c>
      <c r="I55" s="220">
        <f t="shared" si="1"/>
        <v>0</v>
      </c>
    </row>
    <row r="56" spans="1:9" x14ac:dyDescent="0.35">
      <c r="A56" s="136"/>
      <c r="B56" s="128"/>
      <c r="C56" s="133"/>
      <c r="D56" s="129"/>
      <c r="E56" s="134"/>
      <c r="F56" s="134"/>
      <c r="G56" s="129"/>
      <c r="H56" s="220">
        <f t="shared" si="0"/>
        <v>0</v>
      </c>
      <c r="I56" s="220">
        <f t="shared" si="1"/>
        <v>0</v>
      </c>
    </row>
    <row r="57" spans="1:9" x14ac:dyDescent="0.35">
      <c r="A57" s="136"/>
      <c r="B57" s="128"/>
      <c r="C57" s="133"/>
      <c r="D57" s="129"/>
      <c r="E57" s="134"/>
      <c r="F57" s="134"/>
      <c r="G57" s="129"/>
      <c r="H57" s="220">
        <f t="shared" si="0"/>
        <v>0</v>
      </c>
      <c r="I57" s="220">
        <f t="shared" si="1"/>
        <v>0</v>
      </c>
    </row>
    <row r="58" spans="1:9" x14ac:dyDescent="0.35">
      <c r="A58" s="136"/>
      <c r="B58" s="128"/>
      <c r="C58" s="133"/>
      <c r="D58" s="129"/>
      <c r="E58" s="134"/>
      <c r="F58" s="134"/>
      <c r="G58" s="129"/>
      <c r="H58" s="220">
        <f t="shared" si="0"/>
        <v>0</v>
      </c>
      <c r="I58" s="220">
        <f t="shared" si="1"/>
        <v>0</v>
      </c>
    </row>
    <row r="59" spans="1:9" x14ac:dyDescent="0.35">
      <c r="A59" s="136"/>
      <c r="B59" s="128"/>
      <c r="C59" s="133"/>
      <c r="D59" s="129"/>
      <c r="E59" s="134"/>
      <c r="F59" s="134"/>
      <c r="G59" s="129"/>
      <c r="H59" s="220">
        <f t="shared" si="0"/>
        <v>0</v>
      </c>
      <c r="I59" s="220">
        <f t="shared" si="1"/>
        <v>0</v>
      </c>
    </row>
    <row r="60" spans="1:9" x14ac:dyDescent="0.35">
      <c r="A60" s="136"/>
      <c r="B60" s="128"/>
      <c r="C60" s="133"/>
      <c r="D60" s="129"/>
      <c r="E60" s="134"/>
      <c r="F60" s="134"/>
      <c r="G60" s="129"/>
      <c r="H60" s="220">
        <f t="shared" si="0"/>
        <v>0</v>
      </c>
      <c r="I60" s="220">
        <f t="shared" si="1"/>
        <v>0</v>
      </c>
    </row>
    <row r="61" spans="1:9" x14ac:dyDescent="0.35">
      <c r="A61" s="136"/>
      <c r="B61" s="128"/>
      <c r="C61" s="133"/>
      <c r="D61" s="129"/>
      <c r="E61" s="134"/>
      <c r="F61" s="134"/>
      <c r="G61" s="129"/>
      <c r="H61" s="220">
        <f t="shared" si="0"/>
        <v>0</v>
      </c>
      <c r="I61" s="220">
        <f t="shared" si="1"/>
        <v>0</v>
      </c>
    </row>
    <row r="62" spans="1:9" x14ac:dyDescent="0.35">
      <c r="A62" s="136"/>
      <c r="B62" s="128"/>
      <c r="C62" s="133"/>
      <c r="D62" s="129"/>
      <c r="E62" s="134"/>
      <c r="F62" s="134"/>
      <c r="G62" s="129"/>
      <c r="H62" s="220">
        <f t="shared" si="0"/>
        <v>0</v>
      </c>
      <c r="I62" s="220">
        <f t="shared" si="1"/>
        <v>0</v>
      </c>
    </row>
    <row r="63" spans="1:9" x14ac:dyDescent="0.35">
      <c r="A63" s="136"/>
      <c r="B63" s="128"/>
      <c r="C63" s="133"/>
      <c r="D63" s="129"/>
      <c r="E63" s="134"/>
      <c r="F63" s="134"/>
      <c r="G63" s="129"/>
      <c r="H63" s="220">
        <f t="shared" si="0"/>
        <v>0</v>
      </c>
      <c r="I63" s="220">
        <f t="shared" si="1"/>
        <v>0</v>
      </c>
    </row>
    <row r="64" spans="1:9" x14ac:dyDescent="0.35">
      <c r="A64" s="136"/>
      <c r="B64" s="128"/>
      <c r="C64" s="133"/>
      <c r="D64" s="129"/>
      <c r="E64" s="134"/>
      <c r="F64" s="134"/>
      <c r="G64" s="129"/>
      <c r="H64" s="220">
        <f t="shared" si="0"/>
        <v>0</v>
      </c>
      <c r="I64" s="220">
        <f t="shared" si="1"/>
        <v>0</v>
      </c>
    </row>
    <row r="65" spans="1:9" x14ac:dyDescent="0.35">
      <c r="A65" s="136"/>
      <c r="B65" s="128"/>
      <c r="C65" s="133"/>
      <c r="D65" s="129"/>
      <c r="E65" s="134"/>
      <c r="F65" s="134"/>
      <c r="G65" s="129"/>
      <c r="H65" s="220">
        <f t="shared" si="0"/>
        <v>0</v>
      </c>
      <c r="I65" s="220">
        <f t="shared" si="1"/>
        <v>0</v>
      </c>
    </row>
    <row r="66" spans="1:9" x14ac:dyDescent="0.35">
      <c r="A66" s="136"/>
      <c r="B66" s="128"/>
      <c r="C66" s="133"/>
      <c r="D66" s="129"/>
      <c r="E66" s="134"/>
      <c r="F66" s="134"/>
      <c r="G66" s="129"/>
      <c r="H66" s="220">
        <f t="shared" si="0"/>
        <v>0</v>
      </c>
      <c r="I66" s="220">
        <f t="shared" si="1"/>
        <v>0</v>
      </c>
    </row>
    <row r="67" spans="1:9" x14ac:dyDescent="0.35">
      <c r="A67" s="136"/>
      <c r="B67" s="128"/>
      <c r="C67" s="133"/>
      <c r="D67" s="129"/>
      <c r="E67" s="134"/>
      <c r="F67" s="134"/>
      <c r="G67" s="129"/>
      <c r="H67" s="220">
        <f t="shared" si="0"/>
        <v>0</v>
      </c>
      <c r="I67" s="220">
        <f t="shared" si="1"/>
        <v>0</v>
      </c>
    </row>
    <row r="68" spans="1:9" x14ac:dyDescent="0.35">
      <c r="A68" s="136"/>
      <c r="B68" s="128"/>
      <c r="C68" s="133"/>
      <c r="D68" s="129"/>
      <c r="E68" s="134"/>
      <c r="F68" s="134"/>
      <c r="G68" s="129"/>
      <c r="H68" s="220">
        <f t="shared" si="0"/>
        <v>0</v>
      </c>
      <c r="I68" s="220">
        <f t="shared" si="1"/>
        <v>0</v>
      </c>
    </row>
    <row r="69" spans="1:9" x14ac:dyDescent="0.35">
      <c r="A69" s="136"/>
      <c r="B69" s="128"/>
      <c r="C69" s="133"/>
      <c r="D69" s="129"/>
      <c r="E69" s="134"/>
      <c r="F69" s="134"/>
      <c r="G69" s="129"/>
      <c r="H69" s="220">
        <f t="shared" si="0"/>
        <v>0</v>
      </c>
      <c r="I69" s="220">
        <f t="shared" si="1"/>
        <v>0</v>
      </c>
    </row>
    <row r="70" spans="1:9" x14ac:dyDescent="0.35">
      <c r="A70" s="136"/>
      <c r="B70" s="128"/>
      <c r="C70" s="133"/>
      <c r="D70" s="129"/>
      <c r="E70" s="134"/>
      <c r="F70" s="134"/>
      <c r="G70" s="129"/>
      <c r="H70" s="220">
        <f t="shared" si="0"/>
        <v>0</v>
      </c>
      <c r="I70" s="220">
        <f t="shared" si="1"/>
        <v>0</v>
      </c>
    </row>
    <row r="71" spans="1:9" x14ac:dyDescent="0.35">
      <c r="A71" s="136"/>
      <c r="B71" s="128"/>
      <c r="C71" s="133"/>
      <c r="D71" s="129"/>
      <c r="E71" s="134"/>
      <c r="F71" s="134"/>
      <c r="G71" s="129"/>
      <c r="H71" s="220">
        <f t="shared" si="0"/>
        <v>0</v>
      </c>
      <c r="I71" s="220">
        <f t="shared" si="1"/>
        <v>0</v>
      </c>
    </row>
    <row r="72" spans="1:9" x14ac:dyDescent="0.35">
      <c r="A72" s="136"/>
      <c r="B72" s="128"/>
      <c r="C72" s="133"/>
      <c r="D72" s="129"/>
      <c r="E72" s="134"/>
      <c r="F72" s="134"/>
      <c r="G72" s="129"/>
      <c r="H72" s="220">
        <f t="shared" si="0"/>
        <v>0</v>
      </c>
      <c r="I72" s="220">
        <f t="shared" si="1"/>
        <v>0</v>
      </c>
    </row>
    <row r="73" spans="1:9" x14ac:dyDescent="0.35">
      <c r="A73" s="136"/>
      <c r="B73" s="128"/>
      <c r="C73" s="133"/>
      <c r="D73" s="129"/>
      <c r="E73" s="134"/>
      <c r="F73" s="134"/>
      <c r="G73" s="129"/>
      <c r="H73" s="220">
        <f t="shared" si="0"/>
        <v>0</v>
      </c>
      <c r="I73" s="220">
        <f t="shared" si="1"/>
        <v>0</v>
      </c>
    </row>
    <row r="74" spans="1:9" x14ac:dyDescent="0.35">
      <c r="A74" s="136"/>
      <c r="B74" s="128"/>
      <c r="C74" s="133"/>
      <c r="D74" s="129"/>
      <c r="E74" s="134"/>
      <c r="F74" s="134"/>
      <c r="G74" s="129"/>
      <c r="H74" s="220">
        <f t="shared" si="0"/>
        <v>0</v>
      </c>
      <c r="I74" s="220">
        <f t="shared" si="1"/>
        <v>0</v>
      </c>
    </row>
    <row r="75" spans="1:9" x14ac:dyDescent="0.35">
      <c r="A75" s="136"/>
      <c r="B75" s="128"/>
      <c r="C75" s="133"/>
      <c r="D75" s="129"/>
      <c r="E75" s="134"/>
      <c r="F75" s="134"/>
      <c r="G75" s="129"/>
      <c r="H75" s="220">
        <f t="shared" si="0"/>
        <v>0</v>
      </c>
      <c r="I75" s="220">
        <f t="shared" si="1"/>
        <v>0</v>
      </c>
    </row>
    <row r="76" spans="1:9" x14ac:dyDescent="0.35">
      <c r="A76" s="136"/>
      <c r="B76" s="128"/>
      <c r="C76" s="133"/>
      <c r="D76" s="129"/>
      <c r="E76" s="134"/>
      <c r="F76" s="134"/>
      <c r="G76" s="129"/>
      <c r="H76" s="220">
        <f t="shared" ref="H76:H139" si="2">IF(G76&gt;50000,50000,G76)</f>
        <v>0</v>
      </c>
      <c r="I76" s="220">
        <f t="shared" ref="I76:I139" si="3">G76-H76</f>
        <v>0</v>
      </c>
    </row>
    <row r="77" spans="1:9" x14ac:dyDescent="0.35">
      <c r="A77" s="136"/>
      <c r="B77" s="128"/>
      <c r="C77" s="133"/>
      <c r="D77" s="129"/>
      <c r="E77" s="134"/>
      <c r="F77" s="134"/>
      <c r="G77" s="129"/>
      <c r="H77" s="220">
        <f t="shared" si="2"/>
        <v>0</v>
      </c>
      <c r="I77" s="220">
        <f t="shared" si="3"/>
        <v>0</v>
      </c>
    </row>
    <row r="78" spans="1:9" x14ac:dyDescent="0.35">
      <c r="A78" s="136"/>
      <c r="B78" s="128"/>
      <c r="C78" s="133"/>
      <c r="D78" s="129"/>
      <c r="E78" s="134"/>
      <c r="F78" s="134"/>
      <c r="G78" s="129"/>
      <c r="H78" s="220">
        <f t="shared" si="2"/>
        <v>0</v>
      </c>
      <c r="I78" s="220">
        <f t="shared" si="3"/>
        <v>0</v>
      </c>
    </row>
    <row r="79" spans="1:9" x14ac:dyDescent="0.35">
      <c r="A79" s="136"/>
      <c r="B79" s="128"/>
      <c r="C79" s="133"/>
      <c r="D79" s="129"/>
      <c r="E79" s="134"/>
      <c r="F79" s="134"/>
      <c r="G79" s="129"/>
      <c r="H79" s="220">
        <f t="shared" si="2"/>
        <v>0</v>
      </c>
      <c r="I79" s="220">
        <f t="shared" si="3"/>
        <v>0</v>
      </c>
    </row>
    <row r="80" spans="1:9" x14ac:dyDescent="0.35">
      <c r="A80" s="136"/>
      <c r="B80" s="128"/>
      <c r="C80" s="133"/>
      <c r="D80" s="129"/>
      <c r="E80" s="134"/>
      <c r="F80" s="134"/>
      <c r="G80" s="129"/>
      <c r="H80" s="220">
        <f t="shared" si="2"/>
        <v>0</v>
      </c>
      <c r="I80" s="220">
        <f t="shared" si="3"/>
        <v>0</v>
      </c>
    </row>
    <row r="81" spans="1:9" x14ac:dyDescent="0.35">
      <c r="A81" s="136"/>
      <c r="B81" s="128"/>
      <c r="C81" s="133"/>
      <c r="D81" s="129"/>
      <c r="E81" s="134"/>
      <c r="F81" s="134"/>
      <c r="G81" s="129"/>
      <c r="H81" s="220">
        <f t="shared" si="2"/>
        <v>0</v>
      </c>
      <c r="I81" s="220">
        <f t="shared" si="3"/>
        <v>0</v>
      </c>
    </row>
    <row r="82" spans="1:9" x14ac:dyDescent="0.35">
      <c r="A82" s="136"/>
      <c r="B82" s="128"/>
      <c r="C82" s="133"/>
      <c r="D82" s="129"/>
      <c r="E82" s="134"/>
      <c r="F82" s="134"/>
      <c r="G82" s="129"/>
      <c r="H82" s="220">
        <f t="shared" si="2"/>
        <v>0</v>
      </c>
      <c r="I82" s="220">
        <f t="shared" si="3"/>
        <v>0</v>
      </c>
    </row>
    <row r="83" spans="1:9" x14ac:dyDescent="0.35">
      <c r="A83" s="136"/>
      <c r="B83" s="128"/>
      <c r="C83" s="133"/>
      <c r="D83" s="129"/>
      <c r="E83" s="134"/>
      <c r="F83" s="134"/>
      <c r="G83" s="129"/>
      <c r="H83" s="220">
        <f t="shared" si="2"/>
        <v>0</v>
      </c>
      <c r="I83" s="220">
        <f t="shared" si="3"/>
        <v>0</v>
      </c>
    </row>
    <row r="84" spans="1:9" x14ac:dyDescent="0.35">
      <c r="A84" s="136"/>
      <c r="B84" s="128"/>
      <c r="C84" s="133"/>
      <c r="D84" s="129"/>
      <c r="E84" s="134"/>
      <c r="F84" s="134"/>
      <c r="G84" s="129"/>
      <c r="H84" s="220">
        <f t="shared" si="2"/>
        <v>0</v>
      </c>
      <c r="I84" s="220">
        <f t="shared" si="3"/>
        <v>0</v>
      </c>
    </row>
    <row r="85" spans="1:9" x14ac:dyDescent="0.35">
      <c r="A85" s="136"/>
      <c r="B85" s="128"/>
      <c r="C85" s="133"/>
      <c r="D85" s="129"/>
      <c r="E85" s="134"/>
      <c r="F85" s="134"/>
      <c r="G85" s="129"/>
      <c r="H85" s="220">
        <f t="shared" si="2"/>
        <v>0</v>
      </c>
      <c r="I85" s="220">
        <f t="shared" si="3"/>
        <v>0</v>
      </c>
    </row>
    <row r="86" spans="1:9" x14ac:dyDescent="0.35">
      <c r="A86" s="136"/>
      <c r="B86" s="128"/>
      <c r="C86" s="133"/>
      <c r="D86" s="129"/>
      <c r="E86" s="134"/>
      <c r="F86" s="134"/>
      <c r="G86" s="129"/>
      <c r="H86" s="220">
        <f t="shared" si="2"/>
        <v>0</v>
      </c>
      <c r="I86" s="220">
        <f t="shared" si="3"/>
        <v>0</v>
      </c>
    </row>
    <row r="87" spans="1:9" x14ac:dyDescent="0.35">
      <c r="A87" s="136"/>
      <c r="B87" s="128"/>
      <c r="C87" s="133"/>
      <c r="D87" s="129"/>
      <c r="E87" s="134"/>
      <c r="F87" s="134"/>
      <c r="G87" s="129"/>
      <c r="H87" s="220">
        <f t="shared" si="2"/>
        <v>0</v>
      </c>
      <c r="I87" s="220">
        <f t="shared" si="3"/>
        <v>0</v>
      </c>
    </row>
    <row r="88" spans="1:9" x14ac:dyDescent="0.35">
      <c r="A88" s="136"/>
      <c r="B88" s="128"/>
      <c r="C88" s="133"/>
      <c r="D88" s="129"/>
      <c r="E88" s="134"/>
      <c r="F88" s="134"/>
      <c r="G88" s="129"/>
      <c r="H88" s="220">
        <f t="shared" si="2"/>
        <v>0</v>
      </c>
      <c r="I88" s="220">
        <f t="shared" si="3"/>
        <v>0</v>
      </c>
    </row>
    <row r="89" spans="1:9" x14ac:dyDescent="0.35">
      <c r="A89" s="136"/>
      <c r="B89" s="128"/>
      <c r="C89" s="133"/>
      <c r="D89" s="129"/>
      <c r="E89" s="134"/>
      <c r="F89" s="134"/>
      <c r="G89" s="129"/>
      <c r="H89" s="220">
        <f t="shared" si="2"/>
        <v>0</v>
      </c>
      <c r="I89" s="220">
        <f t="shared" si="3"/>
        <v>0</v>
      </c>
    </row>
    <row r="90" spans="1:9" x14ac:dyDescent="0.35">
      <c r="A90" s="136"/>
      <c r="B90" s="128"/>
      <c r="C90" s="133"/>
      <c r="D90" s="129"/>
      <c r="E90" s="134"/>
      <c r="F90" s="134"/>
      <c r="G90" s="129"/>
      <c r="H90" s="220">
        <f t="shared" si="2"/>
        <v>0</v>
      </c>
      <c r="I90" s="220">
        <f t="shared" si="3"/>
        <v>0</v>
      </c>
    </row>
    <row r="91" spans="1:9" x14ac:dyDescent="0.35">
      <c r="A91" s="136"/>
      <c r="B91" s="128"/>
      <c r="C91" s="133"/>
      <c r="D91" s="129"/>
      <c r="E91" s="134"/>
      <c r="F91" s="134"/>
      <c r="G91" s="129"/>
      <c r="H91" s="220">
        <f t="shared" si="2"/>
        <v>0</v>
      </c>
      <c r="I91" s="220">
        <f t="shared" si="3"/>
        <v>0</v>
      </c>
    </row>
    <row r="92" spans="1:9" x14ac:dyDescent="0.35">
      <c r="A92" s="136"/>
      <c r="B92" s="128"/>
      <c r="C92" s="133"/>
      <c r="D92" s="129"/>
      <c r="E92" s="134"/>
      <c r="F92" s="134"/>
      <c r="G92" s="129"/>
      <c r="H92" s="220">
        <f t="shared" si="2"/>
        <v>0</v>
      </c>
      <c r="I92" s="220">
        <f t="shared" si="3"/>
        <v>0</v>
      </c>
    </row>
    <row r="93" spans="1:9" x14ac:dyDescent="0.35">
      <c r="A93" s="136"/>
      <c r="B93" s="128"/>
      <c r="C93" s="133"/>
      <c r="D93" s="129"/>
      <c r="E93" s="134"/>
      <c r="F93" s="134"/>
      <c r="G93" s="129"/>
      <c r="H93" s="220">
        <f t="shared" si="2"/>
        <v>0</v>
      </c>
      <c r="I93" s="220">
        <f t="shared" si="3"/>
        <v>0</v>
      </c>
    </row>
    <row r="94" spans="1:9" x14ac:dyDescent="0.35">
      <c r="A94" s="136"/>
      <c r="B94" s="128"/>
      <c r="C94" s="133"/>
      <c r="D94" s="129"/>
      <c r="E94" s="134"/>
      <c r="F94" s="134"/>
      <c r="G94" s="129"/>
      <c r="H94" s="220">
        <f t="shared" si="2"/>
        <v>0</v>
      </c>
      <c r="I94" s="220">
        <f t="shared" si="3"/>
        <v>0</v>
      </c>
    </row>
    <row r="95" spans="1:9" x14ac:dyDescent="0.35">
      <c r="A95" s="136"/>
      <c r="B95" s="128"/>
      <c r="C95" s="133"/>
      <c r="D95" s="129"/>
      <c r="E95" s="134"/>
      <c r="F95" s="134"/>
      <c r="G95" s="129"/>
      <c r="H95" s="220">
        <f t="shared" si="2"/>
        <v>0</v>
      </c>
      <c r="I95" s="220">
        <f t="shared" si="3"/>
        <v>0</v>
      </c>
    </row>
    <row r="96" spans="1:9" x14ac:dyDescent="0.35">
      <c r="A96" s="136"/>
      <c r="B96" s="128"/>
      <c r="C96" s="133"/>
      <c r="D96" s="129"/>
      <c r="E96" s="134"/>
      <c r="F96" s="134"/>
      <c r="G96" s="129"/>
      <c r="H96" s="220">
        <f t="shared" si="2"/>
        <v>0</v>
      </c>
      <c r="I96" s="220">
        <f t="shared" si="3"/>
        <v>0</v>
      </c>
    </row>
    <row r="97" spans="1:9" x14ac:dyDescent="0.35">
      <c r="A97" s="136"/>
      <c r="B97" s="128"/>
      <c r="C97" s="133"/>
      <c r="D97" s="129"/>
      <c r="E97" s="134"/>
      <c r="F97" s="134"/>
      <c r="G97" s="129"/>
      <c r="H97" s="220">
        <f t="shared" si="2"/>
        <v>0</v>
      </c>
      <c r="I97" s="220">
        <f t="shared" si="3"/>
        <v>0</v>
      </c>
    </row>
    <row r="98" spans="1:9" x14ac:dyDescent="0.35">
      <c r="A98" s="136"/>
      <c r="B98" s="128"/>
      <c r="C98" s="133"/>
      <c r="D98" s="129"/>
      <c r="E98" s="134"/>
      <c r="F98" s="134"/>
      <c r="G98" s="129"/>
      <c r="H98" s="220">
        <f t="shared" si="2"/>
        <v>0</v>
      </c>
      <c r="I98" s="220">
        <f t="shared" si="3"/>
        <v>0</v>
      </c>
    </row>
    <row r="99" spans="1:9" x14ac:dyDescent="0.35">
      <c r="A99" s="136"/>
      <c r="B99" s="128"/>
      <c r="C99" s="133"/>
      <c r="D99" s="129"/>
      <c r="E99" s="134"/>
      <c r="F99" s="134"/>
      <c r="G99" s="129"/>
      <c r="H99" s="220">
        <f t="shared" si="2"/>
        <v>0</v>
      </c>
      <c r="I99" s="220">
        <f t="shared" si="3"/>
        <v>0</v>
      </c>
    </row>
    <row r="100" spans="1:9" x14ac:dyDescent="0.35">
      <c r="A100" s="136"/>
      <c r="B100" s="128"/>
      <c r="C100" s="133"/>
      <c r="D100" s="129"/>
      <c r="E100" s="134"/>
      <c r="F100" s="134"/>
      <c r="G100" s="129"/>
      <c r="H100" s="220">
        <f t="shared" si="2"/>
        <v>0</v>
      </c>
      <c r="I100" s="220">
        <f t="shared" si="3"/>
        <v>0</v>
      </c>
    </row>
    <row r="101" spans="1:9" x14ac:dyDescent="0.35">
      <c r="A101" s="136"/>
      <c r="B101" s="128"/>
      <c r="C101" s="133"/>
      <c r="D101" s="129"/>
      <c r="E101" s="134"/>
      <c r="F101" s="134"/>
      <c r="G101" s="129"/>
      <c r="H101" s="220">
        <f t="shared" si="2"/>
        <v>0</v>
      </c>
      <c r="I101" s="220">
        <f t="shared" si="3"/>
        <v>0</v>
      </c>
    </row>
    <row r="102" spans="1:9" x14ac:dyDescent="0.35">
      <c r="A102" s="136"/>
      <c r="B102" s="128"/>
      <c r="C102" s="133"/>
      <c r="D102" s="129"/>
      <c r="E102" s="134"/>
      <c r="F102" s="134"/>
      <c r="G102" s="129"/>
      <c r="H102" s="220">
        <f t="shared" si="2"/>
        <v>0</v>
      </c>
      <c r="I102" s="220">
        <f t="shared" si="3"/>
        <v>0</v>
      </c>
    </row>
    <row r="103" spans="1:9" x14ac:dyDescent="0.35">
      <c r="A103" s="136"/>
      <c r="B103" s="128"/>
      <c r="C103" s="133"/>
      <c r="D103" s="129"/>
      <c r="E103" s="134"/>
      <c r="F103" s="134"/>
      <c r="G103" s="129"/>
      <c r="H103" s="220">
        <f t="shared" si="2"/>
        <v>0</v>
      </c>
      <c r="I103" s="220">
        <f t="shared" si="3"/>
        <v>0</v>
      </c>
    </row>
    <row r="104" spans="1:9" x14ac:dyDescent="0.35">
      <c r="A104" s="136"/>
      <c r="B104" s="128"/>
      <c r="C104" s="133"/>
      <c r="D104" s="129"/>
      <c r="E104" s="134"/>
      <c r="F104" s="134"/>
      <c r="G104" s="129"/>
      <c r="H104" s="220">
        <f t="shared" si="2"/>
        <v>0</v>
      </c>
      <c r="I104" s="220">
        <f t="shared" si="3"/>
        <v>0</v>
      </c>
    </row>
    <row r="105" spans="1:9" x14ac:dyDescent="0.35">
      <c r="A105" s="136"/>
      <c r="B105" s="128"/>
      <c r="C105" s="133"/>
      <c r="D105" s="129"/>
      <c r="E105" s="134"/>
      <c r="F105" s="134"/>
      <c r="G105" s="129"/>
      <c r="H105" s="220">
        <f t="shared" si="2"/>
        <v>0</v>
      </c>
      <c r="I105" s="220">
        <f t="shared" si="3"/>
        <v>0</v>
      </c>
    </row>
    <row r="106" spans="1:9" x14ac:dyDescent="0.35">
      <c r="A106" s="136"/>
      <c r="B106" s="128"/>
      <c r="C106" s="133"/>
      <c r="D106" s="129"/>
      <c r="E106" s="134"/>
      <c r="F106" s="134"/>
      <c r="G106" s="129"/>
      <c r="H106" s="220">
        <f t="shared" si="2"/>
        <v>0</v>
      </c>
      <c r="I106" s="220">
        <f t="shared" si="3"/>
        <v>0</v>
      </c>
    </row>
    <row r="107" spans="1:9" x14ac:dyDescent="0.35">
      <c r="A107" s="136"/>
      <c r="B107" s="128"/>
      <c r="C107" s="133"/>
      <c r="D107" s="129"/>
      <c r="E107" s="134"/>
      <c r="F107" s="134"/>
      <c r="G107" s="129"/>
      <c r="H107" s="220">
        <f t="shared" si="2"/>
        <v>0</v>
      </c>
      <c r="I107" s="220">
        <f t="shared" si="3"/>
        <v>0</v>
      </c>
    </row>
    <row r="108" spans="1:9" x14ac:dyDescent="0.35">
      <c r="A108" s="136"/>
      <c r="B108" s="128"/>
      <c r="C108" s="133"/>
      <c r="D108" s="129"/>
      <c r="E108" s="134"/>
      <c r="F108" s="134"/>
      <c r="G108" s="129"/>
      <c r="H108" s="220">
        <f t="shared" si="2"/>
        <v>0</v>
      </c>
      <c r="I108" s="220">
        <f t="shared" si="3"/>
        <v>0</v>
      </c>
    </row>
    <row r="109" spans="1:9" x14ac:dyDescent="0.35">
      <c r="A109" s="136"/>
      <c r="B109" s="128"/>
      <c r="C109" s="133"/>
      <c r="D109" s="129"/>
      <c r="E109" s="134"/>
      <c r="F109" s="134"/>
      <c r="G109" s="129"/>
      <c r="H109" s="220">
        <f t="shared" si="2"/>
        <v>0</v>
      </c>
      <c r="I109" s="220">
        <f t="shared" si="3"/>
        <v>0</v>
      </c>
    </row>
    <row r="110" spans="1:9" x14ac:dyDescent="0.35">
      <c r="A110" s="136"/>
      <c r="B110" s="128"/>
      <c r="C110" s="133"/>
      <c r="D110" s="129"/>
      <c r="E110" s="134"/>
      <c r="F110" s="134"/>
      <c r="G110" s="129"/>
      <c r="H110" s="220">
        <f t="shared" si="2"/>
        <v>0</v>
      </c>
      <c r="I110" s="220">
        <f t="shared" si="3"/>
        <v>0</v>
      </c>
    </row>
    <row r="111" spans="1:9" x14ac:dyDescent="0.35">
      <c r="A111" s="136"/>
      <c r="B111" s="128"/>
      <c r="C111" s="133"/>
      <c r="D111" s="129"/>
      <c r="E111" s="134"/>
      <c r="F111" s="134"/>
      <c r="G111" s="129"/>
      <c r="H111" s="220">
        <f t="shared" si="2"/>
        <v>0</v>
      </c>
      <c r="I111" s="220">
        <f t="shared" si="3"/>
        <v>0</v>
      </c>
    </row>
    <row r="112" spans="1:9" x14ac:dyDescent="0.35">
      <c r="A112" s="136"/>
      <c r="B112" s="128"/>
      <c r="C112" s="133"/>
      <c r="D112" s="129"/>
      <c r="E112" s="134"/>
      <c r="F112" s="134"/>
      <c r="G112" s="129"/>
      <c r="H112" s="220">
        <f t="shared" si="2"/>
        <v>0</v>
      </c>
      <c r="I112" s="220">
        <f t="shared" si="3"/>
        <v>0</v>
      </c>
    </row>
    <row r="113" spans="1:9" x14ac:dyDescent="0.35">
      <c r="A113" s="136"/>
      <c r="B113" s="128"/>
      <c r="C113" s="133"/>
      <c r="D113" s="129"/>
      <c r="E113" s="134"/>
      <c r="F113" s="134"/>
      <c r="G113" s="129"/>
      <c r="H113" s="220">
        <f t="shared" si="2"/>
        <v>0</v>
      </c>
      <c r="I113" s="220">
        <f t="shared" si="3"/>
        <v>0</v>
      </c>
    </row>
    <row r="114" spans="1:9" x14ac:dyDescent="0.35">
      <c r="A114" s="136"/>
      <c r="B114" s="128"/>
      <c r="C114" s="133"/>
      <c r="D114" s="129"/>
      <c r="E114" s="134"/>
      <c r="F114" s="134"/>
      <c r="G114" s="129"/>
      <c r="H114" s="220">
        <f t="shared" si="2"/>
        <v>0</v>
      </c>
      <c r="I114" s="220">
        <f t="shared" si="3"/>
        <v>0</v>
      </c>
    </row>
    <row r="115" spans="1:9" x14ac:dyDescent="0.35">
      <c r="A115" s="136"/>
      <c r="B115" s="128"/>
      <c r="C115" s="133"/>
      <c r="D115" s="129"/>
      <c r="E115" s="134"/>
      <c r="F115" s="134"/>
      <c r="G115" s="129"/>
      <c r="H115" s="220">
        <f t="shared" si="2"/>
        <v>0</v>
      </c>
      <c r="I115" s="220">
        <f t="shared" si="3"/>
        <v>0</v>
      </c>
    </row>
    <row r="116" spans="1:9" x14ac:dyDescent="0.35">
      <c r="A116" s="136"/>
      <c r="B116" s="128"/>
      <c r="C116" s="133"/>
      <c r="D116" s="129"/>
      <c r="E116" s="134"/>
      <c r="F116" s="134"/>
      <c r="G116" s="129"/>
      <c r="H116" s="220">
        <f t="shared" si="2"/>
        <v>0</v>
      </c>
      <c r="I116" s="220">
        <f t="shared" si="3"/>
        <v>0</v>
      </c>
    </row>
    <row r="117" spans="1:9" x14ac:dyDescent="0.35">
      <c r="A117" s="136"/>
      <c r="B117" s="128"/>
      <c r="C117" s="133"/>
      <c r="D117" s="129"/>
      <c r="E117" s="134"/>
      <c r="F117" s="134"/>
      <c r="G117" s="129"/>
      <c r="H117" s="220">
        <f t="shared" si="2"/>
        <v>0</v>
      </c>
      <c r="I117" s="220">
        <f t="shared" si="3"/>
        <v>0</v>
      </c>
    </row>
    <row r="118" spans="1:9" x14ac:dyDescent="0.35">
      <c r="A118" s="136"/>
      <c r="B118" s="128"/>
      <c r="C118" s="133"/>
      <c r="D118" s="129"/>
      <c r="E118" s="134"/>
      <c r="F118" s="134"/>
      <c r="G118" s="129"/>
      <c r="H118" s="220">
        <f t="shared" si="2"/>
        <v>0</v>
      </c>
      <c r="I118" s="220">
        <f t="shared" si="3"/>
        <v>0</v>
      </c>
    </row>
    <row r="119" spans="1:9" x14ac:dyDescent="0.35">
      <c r="A119" s="136"/>
      <c r="B119" s="128"/>
      <c r="C119" s="133"/>
      <c r="D119" s="129"/>
      <c r="E119" s="134"/>
      <c r="F119" s="134"/>
      <c r="G119" s="129"/>
      <c r="H119" s="220">
        <f t="shared" si="2"/>
        <v>0</v>
      </c>
      <c r="I119" s="220">
        <f t="shared" si="3"/>
        <v>0</v>
      </c>
    </row>
    <row r="120" spans="1:9" x14ac:dyDescent="0.35">
      <c r="A120" s="136"/>
      <c r="B120" s="128"/>
      <c r="C120" s="133"/>
      <c r="D120" s="129"/>
      <c r="E120" s="134"/>
      <c r="F120" s="134"/>
      <c r="G120" s="129"/>
      <c r="H120" s="220">
        <f t="shared" si="2"/>
        <v>0</v>
      </c>
      <c r="I120" s="220">
        <f t="shared" si="3"/>
        <v>0</v>
      </c>
    </row>
    <row r="121" spans="1:9" x14ac:dyDescent="0.35">
      <c r="A121" s="136"/>
      <c r="B121" s="128"/>
      <c r="C121" s="133"/>
      <c r="D121" s="129"/>
      <c r="E121" s="134"/>
      <c r="F121" s="134"/>
      <c r="G121" s="129"/>
      <c r="H121" s="220">
        <f t="shared" si="2"/>
        <v>0</v>
      </c>
      <c r="I121" s="220">
        <f t="shared" si="3"/>
        <v>0</v>
      </c>
    </row>
    <row r="122" spans="1:9" x14ac:dyDescent="0.35">
      <c r="A122" s="136"/>
      <c r="B122" s="128"/>
      <c r="C122" s="133"/>
      <c r="D122" s="129"/>
      <c r="E122" s="134"/>
      <c r="F122" s="134"/>
      <c r="G122" s="129"/>
      <c r="H122" s="220">
        <f t="shared" si="2"/>
        <v>0</v>
      </c>
      <c r="I122" s="220">
        <f t="shared" si="3"/>
        <v>0</v>
      </c>
    </row>
    <row r="123" spans="1:9" x14ac:dyDescent="0.35">
      <c r="A123" s="136"/>
      <c r="B123" s="128"/>
      <c r="C123" s="133"/>
      <c r="D123" s="129"/>
      <c r="E123" s="134"/>
      <c r="F123" s="134"/>
      <c r="G123" s="129"/>
      <c r="H123" s="220">
        <f t="shared" si="2"/>
        <v>0</v>
      </c>
      <c r="I123" s="220">
        <f t="shared" si="3"/>
        <v>0</v>
      </c>
    </row>
    <row r="124" spans="1:9" x14ac:dyDescent="0.35">
      <c r="A124" s="136"/>
      <c r="B124" s="128"/>
      <c r="C124" s="133"/>
      <c r="D124" s="129"/>
      <c r="E124" s="134"/>
      <c r="F124" s="134"/>
      <c r="G124" s="129"/>
      <c r="H124" s="220">
        <f t="shared" si="2"/>
        <v>0</v>
      </c>
      <c r="I124" s="220">
        <f t="shared" si="3"/>
        <v>0</v>
      </c>
    </row>
    <row r="125" spans="1:9" x14ac:dyDescent="0.35">
      <c r="A125" s="136"/>
      <c r="B125" s="128"/>
      <c r="C125" s="133"/>
      <c r="D125" s="129"/>
      <c r="E125" s="134"/>
      <c r="F125" s="134"/>
      <c r="G125" s="129"/>
      <c r="H125" s="220">
        <f t="shared" si="2"/>
        <v>0</v>
      </c>
      <c r="I125" s="220">
        <f t="shared" si="3"/>
        <v>0</v>
      </c>
    </row>
    <row r="126" spans="1:9" x14ac:dyDescent="0.35">
      <c r="A126" s="136"/>
      <c r="B126" s="128"/>
      <c r="C126" s="133"/>
      <c r="D126" s="129"/>
      <c r="E126" s="134"/>
      <c r="F126" s="134"/>
      <c r="G126" s="129"/>
      <c r="H126" s="220">
        <f t="shared" si="2"/>
        <v>0</v>
      </c>
      <c r="I126" s="220">
        <f t="shared" si="3"/>
        <v>0</v>
      </c>
    </row>
    <row r="127" spans="1:9" x14ac:dyDescent="0.35">
      <c r="A127" s="136"/>
      <c r="B127" s="128"/>
      <c r="C127" s="133"/>
      <c r="D127" s="129"/>
      <c r="E127" s="134"/>
      <c r="F127" s="134"/>
      <c r="G127" s="129"/>
      <c r="H127" s="220">
        <f t="shared" si="2"/>
        <v>0</v>
      </c>
      <c r="I127" s="220">
        <f t="shared" si="3"/>
        <v>0</v>
      </c>
    </row>
    <row r="128" spans="1:9" x14ac:dyDescent="0.35">
      <c r="A128" s="136"/>
      <c r="B128" s="128"/>
      <c r="C128" s="133"/>
      <c r="D128" s="129"/>
      <c r="E128" s="134"/>
      <c r="F128" s="134"/>
      <c r="G128" s="129"/>
      <c r="H128" s="220">
        <f t="shared" si="2"/>
        <v>0</v>
      </c>
      <c r="I128" s="220">
        <f t="shared" si="3"/>
        <v>0</v>
      </c>
    </row>
    <row r="129" spans="1:9" x14ac:dyDescent="0.35">
      <c r="A129" s="136"/>
      <c r="B129" s="128"/>
      <c r="C129" s="133"/>
      <c r="D129" s="129"/>
      <c r="E129" s="134"/>
      <c r="F129" s="134"/>
      <c r="G129" s="129"/>
      <c r="H129" s="220">
        <f t="shared" si="2"/>
        <v>0</v>
      </c>
      <c r="I129" s="220">
        <f t="shared" si="3"/>
        <v>0</v>
      </c>
    </row>
    <row r="130" spans="1:9" x14ac:dyDescent="0.35">
      <c r="A130" s="136"/>
      <c r="B130" s="128"/>
      <c r="C130" s="133"/>
      <c r="D130" s="129"/>
      <c r="E130" s="134"/>
      <c r="F130" s="134"/>
      <c r="G130" s="129"/>
      <c r="H130" s="220">
        <f t="shared" si="2"/>
        <v>0</v>
      </c>
      <c r="I130" s="220">
        <f t="shared" si="3"/>
        <v>0</v>
      </c>
    </row>
    <row r="131" spans="1:9" x14ac:dyDescent="0.35">
      <c r="A131" s="136"/>
      <c r="B131" s="128"/>
      <c r="C131" s="133"/>
      <c r="D131" s="129"/>
      <c r="E131" s="134"/>
      <c r="F131" s="134"/>
      <c r="G131" s="129"/>
      <c r="H131" s="220">
        <f t="shared" si="2"/>
        <v>0</v>
      </c>
      <c r="I131" s="220">
        <f t="shared" si="3"/>
        <v>0</v>
      </c>
    </row>
    <row r="132" spans="1:9" x14ac:dyDescent="0.35">
      <c r="A132" s="136"/>
      <c r="B132" s="128"/>
      <c r="C132" s="133"/>
      <c r="D132" s="129"/>
      <c r="E132" s="134"/>
      <c r="F132" s="134"/>
      <c r="G132" s="129"/>
      <c r="H132" s="220">
        <f t="shared" si="2"/>
        <v>0</v>
      </c>
      <c r="I132" s="220">
        <f t="shared" si="3"/>
        <v>0</v>
      </c>
    </row>
    <row r="133" spans="1:9" x14ac:dyDescent="0.35">
      <c r="A133" s="136"/>
      <c r="B133" s="128"/>
      <c r="C133" s="133"/>
      <c r="D133" s="129"/>
      <c r="E133" s="134"/>
      <c r="F133" s="134"/>
      <c r="G133" s="129"/>
      <c r="H133" s="220">
        <f t="shared" si="2"/>
        <v>0</v>
      </c>
      <c r="I133" s="220">
        <f t="shared" si="3"/>
        <v>0</v>
      </c>
    </row>
    <row r="134" spans="1:9" x14ac:dyDescent="0.35">
      <c r="A134" s="136"/>
      <c r="B134" s="128"/>
      <c r="C134" s="133"/>
      <c r="D134" s="129"/>
      <c r="E134" s="134"/>
      <c r="F134" s="134"/>
      <c r="G134" s="129"/>
      <c r="H134" s="220">
        <f t="shared" si="2"/>
        <v>0</v>
      </c>
      <c r="I134" s="220">
        <f t="shared" si="3"/>
        <v>0</v>
      </c>
    </row>
    <row r="135" spans="1:9" x14ac:dyDescent="0.35">
      <c r="A135" s="136"/>
      <c r="B135" s="128"/>
      <c r="C135" s="133"/>
      <c r="D135" s="129"/>
      <c r="E135" s="134"/>
      <c r="F135" s="134"/>
      <c r="G135" s="129"/>
      <c r="H135" s="220">
        <f t="shared" si="2"/>
        <v>0</v>
      </c>
      <c r="I135" s="220">
        <f t="shared" si="3"/>
        <v>0</v>
      </c>
    </row>
    <row r="136" spans="1:9" x14ac:dyDescent="0.35">
      <c r="A136" s="136"/>
      <c r="B136" s="128"/>
      <c r="C136" s="133"/>
      <c r="D136" s="129"/>
      <c r="E136" s="134"/>
      <c r="F136" s="134"/>
      <c r="G136" s="129"/>
      <c r="H136" s="220">
        <f t="shared" si="2"/>
        <v>0</v>
      </c>
      <c r="I136" s="220">
        <f t="shared" si="3"/>
        <v>0</v>
      </c>
    </row>
    <row r="137" spans="1:9" x14ac:dyDescent="0.35">
      <c r="A137" s="136"/>
      <c r="B137" s="128"/>
      <c r="C137" s="133"/>
      <c r="D137" s="129"/>
      <c r="E137" s="134"/>
      <c r="F137" s="134"/>
      <c r="G137" s="129"/>
      <c r="H137" s="220">
        <f t="shared" si="2"/>
        <v>0</v>
      </c>
      <c r="I137" s="220">
        <f t="shared" si="3"/>
        <v>0</v>
      </c>
    </row>
    <row r="138" spans="1:9" x14ac:dyDescent="0.35">
      <c r="A138" s="136"/>
      <c r="B138" s="128"/>
      <c r="C138" s="133"/>
      <c r="D138" s="129"/>
      <c r="E138" s="134"/>
      <c r="F138" s="134"/>
      <c r="G138" s="129"/>
      <c r="H138" s="220">
        <f t="shared" si="2"/>
        <v>0</v>
      </c>
      <c r="I138" s="220">
        <f t="shared" si="3"/>
        <v>0</v>
      </c>
    </row>
    <row r="139" spans="1:9" x14ac:dyDescent="0.35">
      <c r="A139" s="136"/>
      <c r="B139" s="128"/>
      <c r="C139" s="133"/>
      <c r="D139" s="129"/>
      <c r="E139" s="134"/>
      <c r="F139" s="134"/>
      <c r="G139" s="129"/>
      <c r="H139" s="220">
        <f t="shared" si="2"/>
        <v>0</v>
      </c>
      <c r="I139" s="220">
        <f t="shared" si="3"/>
        <v>0</v>
      </c>
    </row>
    <row r="140" spans="1:9" x14ac:dyDescent="0.35">
      <c r="A140" s="136"/>
      <c r="B140" s="128"/>
      <c r="C140" s="133"/>
      <c r="D140" s="129"/>
      <c r="E140" s="134"/>
      <c r="F140" s="134"/>
      <c r="G140" s="129"/>
      <c r="H140" s="220">
        <f t="shared" ref="H140:H200" si="4">IF(G140&gt;50000,50000,G140)</f>
        <v>0</v>
      </c>
      <c r="I140" s="220">
        <f t="shared" ref="I140:I200" si="5">G140-H140</f>
        <v>0</v>
      </c>
    </row>
    <row r="141" spans="1:9" x14ac:dyDescent="0.35">
      <c r="A141" s="136"/>
      <c r="B141" s="128"/>
      <c r="C141" s="133"/>
      <c r="D141" s="129"/>
      <c r="E141" s="134"/>
      <c r="F141" s="134"/>
      <c r="G141" s="129"/>
      <c r="H141" s="220">
        <f t="shared" si="4"/>
        <v>0</v>
      </c>
      <c r="I141" s="220">
        <f t="shared" si="5"/>
        <v>0</v>
      </c>
    </row>
    <row r="142" spans="1:9" x14ac:dyDescent="0.35">
      <c r="A142" s="136"/>
      <c r="B142" s="128"/>
      <c r="C142" s="133"/>
      <c r="D142" s="129"/>
      <c r="E142" s="134"/>
      <c r="F142" s="134"/>
      <c r="G142" s="129"/>
      <c r="H142" s="220">
        <f t="shared" si="4"/>
        <v>0</v>
      </c>
      <c r="I142" s="220">
        <f t="shared" si="5"/>
        <v>0</v>
      </c>
    </row>
    <row r="143" spans="1:9" x14ac:dyDescent="0.35">
      <c r="A143" s="136"/>
      <c r="B143" s="128"/>
      <c r="C143" s="133"/>
      <c r="D143" s="129"/>
      <c r="E143" s="134"/>
      <c r="F143" s="134"/>
      <c r="G143" s="129"/>
      <c r="H143" s="220">
        <f t="shared" si="4"/>
        <v>0</v>
      </c>
      <c r="I143" s="220">
        <f t="shared" si="5"/>
        <v>0</v>
      </c>
    </row>
    <row r="144" spans="1:9" x14ac:dyDescent="0.35">
      <c r="A144" s="136"/>
      <c r="B144" s="128"/>
      <c r="C144" s="133"/>
      <c r="D144" s="129"/>
      <c r="E144" s="134"/>
      <c r="F144" s="134"/>
      <c r="G144" s="129"/>
      <c r="H144" s="220">
        <f t="shared" si="4"/>
        <v>0</v>
      </c>
      <c r="I144" s="220">
        <f t="shared" si="5"/>
        <v>0</v>
      </c>
    </row>
    <row r="145" spans="1:9" x14ac:dyDescent="0.35">
      <c r="A145" s="136"/>
      <c r="B145" s="128"/>
      <c r="C145" s="133"/>
      <c r="D145" s="129"/>
      <c r="E145" s="134"/>
      <c r="F145" s="134"/>
      <c r="G145" s="129"/>
      <c r="H145" s="220">
        <f t="shared" si="4"/>
        <v>0</v>
      </c>
      <c r="I145" s="220">
        <f t="shared" si="5"/>
        <v>0</v>
      </c>
    </row>
    <row r="146" spans="1:9" x14ac:dyDescent="0.35">
      <c r="A146" s="136"/>
      <c r="B146" s="128"/>
      <c r="C146" s="133"/>
      <c r="D146" s="129"/>
      <c r="E146" s="134"/>
      <c r="F146" s="134"/>
      <c r="G146" s="129"/>
      <c r="H146" s="220">
        <f t="shared" si="4"/>
        <v>0</v>
      </c>
      <c r="I146" s="220">
        <f t="shared" si="5"/>
        <v>0</v>
      </c>
    </row>
    <row r="147" spans="1:9" x14ac:dyDescent="0.35">
      <c r="A147" s="136"/>
      <c r="B147" s="128"/>
      <c r="C147" s="133"/>
      <c r="D147" s="129"/>
      <c r="E147" s="134"/>
      <c r="F147" s="134"/>
      <c r="G147" s="129"/>
      <c r="H147" s="220">
        <f t="shared" si="4"/>
        <v>0</v>
      </c>
      <c r="I147" s="220">
        <f t="shared" si="5"/>
        <v>0</v>
      </c>
    </row>
    <row r="148" spans="1:9" x14ac:dyDescent="0.35">
      <c r="A148" s="136"/>
      <c r="B148" s="128"/>
      <c r="C148" s="133"/>
      <c r="D148" s="129"/>
      <c r="E148" s="134"/>
      <c r="F148" s="134"/>
      <c r="G148" s="129"/>
      <c r="H148" s="220">
        <f t="shared" si="4"/>
        <v>0</v>
      </c>
      <c r="I148" s="220">
        <f t="shared" si="5"/>
        <v>0</v>
      </c>
    </row>
    <row r="149" spans="1:9" x14ac:dyDescent="0.35">
      <c r="A149" s="136"/>
      <c r="B149" s="128"/>
      <c r="C149" s="133"/>
      <c r="D149" s="129"/>
      <c r="E149" s="134"/>
      <c r="F149" s="134"/>
      <c r="G149" s="129"/>
      <c r="H149" s="220">
        <f t="shared" si="4"/>
        <v>0</v>
      </c>
      <c r="I149" s="220">
        <f t="shared" si="5"/>
        <v>0</v>
      </c>
    </row>
    <row r="150" spans="1:9" x14ac:dyDescent="0.35">
      <c r="A150" s="136"/>
      <c r="B150" s="128"/>
      <c r="C150" s="133"/>
      <c r="D150" s="129"/>
      <c r="E150" s="134"/>
      <c r="F150" s="134"/>
      <c r="G150" s="129"/>
      <c r="H150" s="220">
        <f t="shared" si="4"/>
        <v>0</v>
      </c>
      <c r="I150" s="220">
        <f t="shared" si="5"/>
        <v>0</v>
      </c>
    </row>
    <row r="151" spans="1:9" x14ac:dyDescent="0.35">
      <c r="A151" s="136"/>
      <c r="B151" s="128"/>
      <c r="C151" s="133"/>
      <c r="D151" s="129"/>
      <c r="E151" s="134"/>
      <c r="F151" s="134"/>
      <c r="G151" s="129"/>
      <c r="H151" s="220">
        <f t="shared" si="4"/>
        <v>0</v>
      </c>
      <c r="I151" s="220">
        <f t="shared" si="5"/>
        <v>0</v>
      </c>
    </row>
    <row r="152" spans="1:9" x14ac:dyDescent="0.35">
      <c r="A152" s="136"/>
      <c r="B152" s="128"/>
      <c r="C152" s="133"/>
      <c r="D152" s="129"/>
      <c r="E152" s="134"/>
      <c r="F152" s="134"/>
      <c r="G152" s="129"/>
      <c r="H152" s="220">
        <f t="shared" si="4"/>
        <v>0</v>
      </c>
      <c r="I152" s="220">
        <f t="shared" si="5"/>
        <v>0</v>
      </c>
    </row>
    <row r="153" spans="1:9" x14ac:dyDescent="0.35">
      <c r="A153" s="136"/>
      <c r="B153" s="128"/>
      <c r="C153" s="133"/>
      <c r="D153" s="129"/>
      <c r="E153" s="134"/>
      <c r="F153" s="134"/>
      <c r="G153" s="129"/>
      <c r="H153" s="220">
        <f t="shared" si="4"/>
        <v>0</v>
      </c>
      <c r="I153" s="220">
        <f t="shared" si="5"/>
        <v>0</v>
      </c>
    </row>
    <row r="154" spans="1:9" x14ac:dyDescent="0.35">
      <c r="A154" s="136"/>
      <c r="B154" s="128"/>
      <c r="C154" s="133"/>
      <c r="D154" s="129"/>
      <c r="E154" s="134"/>
      <c r="F154" s="134"/>
      <c r="G154" s="129"/>
      <c r="H154" s="220">
        <f t="shared" si="4"/>
        <v>0</v>
      </c>
      <c r="I154" s="220">
        <f t="shared" si="5"/>
        <v>0</v>
      </c>
    </row>
    <row r="155" spans="1:9" x14ac:dyDescent="0.35">
      <c r="A155" s="136"/>
      <c r="B155" s="128"/>
      <c r="C155" s="133"/>
      <c r="D155" s="129"/>
      <c r="E155" s="134"/>
      <c r="F155" s="134"/>
      <c r="G155" s="129"/>
      <c r="H155" s="220">
        <f t="shared" si="4"/>
        <v>0</v>
      </c>
      <c r="I155" s="220">
        <f t="shared" si="5"/>
        <v>0</v>
      </c>
    </row>
    <row r="156" spans="1:9" x14ac:dyDescent="0.35">
      <c r="A156" s="136"/>
      <c r="B156" s="128"/>
      <c r="C156" s="133"/>
      <c r="D156" s="129"/>
      <c r="E156" s="134"/>
      <c r="F156" s="134"/>
      <c r="G156" s="129"/>
      <c r="H156" s="220">
        <f t="shared" si="4"/>
        <v>0</v>
      </c>
      <c r="I156" s="220">
        <f t="shared" si="5"/>
        <v>0</v>
      </c>
    </row>
    <row r="157" spans="1:9" x14ac:dyDescent="0.35">
      <c r="A157" s="136"/>
      <c r="B157" s="128"/>
      <c r="C157" s="133"/>
      <c r="D157" s="129"/>
      <c r="E157" s="134"/>
      <c r="F157" s="134"/>
      <c r="G157" s="129"/>
      <c r="H157" s="220">
        <f t="shared" si="4"/>
        <v>0</v>
      </c>
      <c r="I157" s="220">
        <f t="shared" si="5"/>
        <v>0</v>
      </c>
    </row>
    <row r="158" spans="1:9" x14ac:dyDescent="0.35">
      <c r="A158" s="136"/>
      <c r="B158" s="128"/>
      <c r="C158" s="133"/>
      <c r="D158" s="129"/>
      <c r="E158" s="134"/>
      <c r="F158" s="134"/>
      <c r="G158" s="129"/>
      <c r="H158" s="220">
        <f t="shared" si="4"/>
        <v>0</v>
      </c>
      <c r="I158" s="220">
        <f t="shared" si="5"/>
        <v>0</v>
      </c>
    </row>
    <row r="159" spans="1:9" x14ac:dyDescent="0.35">
      <c r="A159" s="136"/>
      <c r="B159" s="128"/>
      <c r="C159" s="133"/>
      <c r="D159" s="129"/>
      <c r="E159" s="134"/>
      <c r="F159" s="134"/>
      <c r="G159" s="129"/>
      <c r="H159" s="220">
        <f t="shared" si="4"/>
        <v>0</v>
      </c>
      <c r="I159" s="220">
        <f t="shared" si="5"/>
        <v>0</v>
      </c>
    </row>
    <row r="160" spans="1:9" x14ac:dyDescent="0.35">
      <c r="A160" s="136"/>
      <c r="B160" s="128"/>
      <c r="C160" s="133"/>
      <c r="D160" s="129"/>
      <c r="E160" s="134"/>
      <c r="F160" s="134"/>
      <c r="G160" s="129"/>
      <c r="H160" s="220">
        <f t="shared" si="4"/>
        <v>0</v>
      </c>
      <c r="I160" s="220">
        <f t="shared" si="5"/>
        <v>0</v>
      </c>
    </row>
    <row r="161" spans="1:9" x14ac:dyDescent="0.35">
      <c r="A161" s="136"/>
      <c r="B161" s="128"/>
      <c r="C161" s="133"/>
      <c r="D161" s="129"/>
      <c r="E161" s="134"/>
      <c r="F161" s="134"/>
      <c r="G161" s="129"/>
      <c r="H161" s="220">
        <f t="shared" si="4"/>
        <v>0</v>
      </c>
      <c r="I161" s="220">
        <f t="shared" si="5"/>
        <v>0</v>
      </c>
    </row>
    <row r="162" spans="1:9" x14ac:dyDescent="0.35">
      <c r="A162" s="136"/>
      <c r="B162" s="128"/>
      <c r="C162" s="133"/>
      <c r="D162" s="129"/>
      <c r="E162" s="134"/>
      <c r="F162" s="134"/>
      <c r="G162" s="129"/>
      <c r="H162" s="220">
        <f t="shared" si="4"/>
        <v>0</v>
      </c>
      <c r="I162" s="220">
        <f t="shared" si="5"/>
        <v>0</v>
      </c>
    </row>
    <row r="163" spans="1:9" x14ac:dyDescent="0.35">
      <c r="A163" s="136"/>
      <c r="B163" s="128"/>
      <c r="C163" s="133"/>
      <c r="D163" s="129"/>
      <c r="E163" s="134"/>
      <c r="F163" s="134"/>
      <c r="G163" s="129"/>
      <c r="H163" s="220">
        <f t="shared" si="4"/>
        <v>0</v>
      </c>
      <c r="I163" s="220">
        <f t="shared" si="5"/>
        <v>0</v>
      </c>
    </row>
    <row r="164" spans="1:9" x14ac:dyDescent="0.35">
      <c r="A164" s="136"/>
      <c r="B164" s="128"/>
      <c r="C164" s="133"/>
      <c r="D164" s="129"/>
      <c r="E164" s="134"/>
      <c r="F164" s="134"/>
      <c r="G164" s="129"/>
      <c r="H164" s="220">
        <f t="shared" si="4"/>
        <v>0</v>
      </c>
      <c r="I164" s="220">
        <f t="shared" si="5"/>
        <v>0</v>
      </c>
    </row>
    <row r="165" spans="1:9" x14ac:dyDescent="0.35">
      <c r="A165" s="136"/>
      <c r="B165" s="128"/>
      <c r="C165" s="133"/>
      <c r="D165" s="129"/>
      <c r="E165" s="134"/>
      <c r="F165" s="134"/>
      <c r="G165" s="129"/>
      <c r="H165" s="220">
        <f t="shared" si="4"/>
        <v>0</v>
      </c>
      <c r="I165" s="220">
        <f t="shared" si="5"/>
        <v>0</v>
      </c>
    </row>
    <row r="166" spans="1:9" x14ac:dyDescent="0.35">
      <c r="A166" s="136"/>
      <c r="B166" s="128"/>
      <c r="C166" s="133"/>
      <c r="D166" s="129"/>
      <c r="E166" s="134"/>
      <c r="F166" s="134"/>
      <c r="G166" s="129"/>
      <c r="H166" s="220">
        <f t="shared" si="4"/>
        <v>0</v>
      </c>
      <c r="I166" s="220">
        <f t="shared" si="5"/>
        <v>0</v>
      </c>
    </row>
    <row r="167" spans="1:9" x14ac:dyDescent="0.35">
      <c r="A167" s="136"/>
      <c r="B167" s="128"/>
      <c r="C167" s="133"/>
      <c r="D167" s="129"/>
      <c r="E167" s="134"/>
      <c r="F167" s="134"/>
      <c r="G167" s="129"/>
      <c r="H167" s="220">
        <f t="shared" si="4"/>
        <v>0</v>
      </c>
      <c r="I167" s="220">
        <f t="shared" si="5"/>
        <v>0</v>
      </c>
    </row>
    <row r="168" spans="1:9" x14ac:dyDescent="0.35">
      <c r="A168" s="136"/>
      <c r="B168" s="128"/>
      <c r="C168" s="133"/>
      <c r="D168" s="129"/>
      <c r="E168" s="134"/>
      <c r="F168" s="134"/>
      <c r="G168" s="129"/>
      <c r="H168" s="220">
        <f t="shared" si="4"/>
        <v>0</v>
      </c>
      <c r="I168" s="220">
        <f t="shared" si="5"/>
        <v>0</v>
      </c>
    </row>
    <row r="169" spans="1:9" x14ac:dyDescent="0.35">
      <c r="A169" s="136"/>
      <c r="B169" s="128"/>
      <c r="C169" s="133"/>
      <c r="D169" s="129"/>
      <c r="E169" s="134"/>
      <c r="F169" s="134"/>
      <c r="G169" s="129"/>
      <c r="H169" s="220">
        <f t="shared" si="4"/>
        <v>0</v>
      </c>
      <c r="I169" s="220">
        <f t="shared" si="5"/>
        <v>0</v>
      </c>
    </row>
    <row r="170" spans="1:9" x14ac:dyDescent="0.35">
      <c r="A170" s="136"/>
      <c r="B170" s="128"/>
      <c r="C170" s="133"/>
      <c r="D170" s="129"/>
      <c r="E170" s="134"/>
      <c r="F170" s="134"/>
      <c r="G170" s="129"/>
      <c r="H170" s="220">
        <f t="shared" si="4"/>
        <v>0</v>
      </c>
      <c r="I170" s="220">
        <f t="shared" si="5"/>
        <v>0</v>
      </c>
    </row>
    <row r="171" spans="1:9" x14ac:dyDescent="0.35">
      <c r="A171" s="136"/>
      <c r="B171" s="128"/>
      <c r="C171" s="133"/>
      <c r="D171" s="129"/>
      <c r="E171" s="134"/>
      <c r="F171" s="134"/>
      <c r="G171" s="129"/>
      <c r="H171" s="220">
        <f t="shared" si="4"/>
        <v>0</v>
      </c>
      <c r="I171" s="220">
        <f t="shared" si="5"/>
        <v>0</v>
      </c>
    </row>
    <row r="172" spans="1:9" x14ac:dyDescent="0.35">
      <c r="A172" s="136"/>
      <c r="B172" s="128"/>
      <c r="C172" s="133"/>
      <c r="D172" s="129"/>
      <c r="E172" s="134"/>
      <c r="F172" s="134"/>
      <c r="G172" s="129"/>
      <c r="H172" s="220">
        <f t="shared" si="4"/>
        <v>0</v>
      </c>
      <c r="I172" s="220">
        <f t="shared" si="5"/>
        <v>0</v>
      </c>
    </row>
    <row r="173" spans="1:9" x14ac:dyDescent="0.35">
      <c r="A173" s="136"/>
      <c r="B173" s="128"/>
      <c r="C173" s="133"/>
      <c r="D173" s="129"/>
      <c r="E173" s="134"/>
      <c r="F173" s="134"/>
      <c r="G173" s="129"/>
      <c r="H173" s="220">
        <f t="shared" si="4"/>
        <v>0</v>
      </c>
      <c r="I173" s="220">
        <f t="shared" si="5"/>
        <v>0</v>
      </c>
    </row>
    <row r="174" spans="1:9" x14ac:dyDescent="0.35">
      <c r="A174" s="136"/>
      <c r="B174" s="128"/>
      <c r="C174" s="133"/>
      <c r="D174" s="129"/>
      <c r="E174" s="134"/>
      <c r="F174" s="134"/>
      <c r="G174" s="129"/>
      <c r="H174" s="220">
        <f t="shared" si="4"/>
        <v>0</v>
      </c>
      <c r="I174" s="220">
        <f t="shared" si="5"/>
        <v>0</v>
      </c>
    </row>
    <row r="175" spans="1:9" x14ac:dyDescent="0.35">
      <c r="A175" s="136"/>
      <c r="B175" s="128"/>
      <c r="C175" s="133"/>
      <c r="D175" s="129"/>
      <c r="E175" s="134"/>
      <c r="F175" s="134"/>
      <c r="G175" s="129"/>
      <c r="H175" s="220">
        <f t="shared" si="4"/>
        <v>0</v>
      </c>
      <c r="I175" s="220">
        <f t="shared" si="5"/>
        <v>0</v>
      </c>
    </row>
    <row r="176" spans="1:9" x14ac:dyDescent="0.35">
      <c r="A176" s="136"/>
      <c r="B176" s="128"/>
      <c r="C176" s="133"/>
      <c r="D176" s="129"/>
      <c r="E176" s="134"/>
      <c r="F176" s="134"/>
      <c r="G176" s="129"/>
      <c r="H176" s="220">
        <f t="shared" si="4"/>
        <v>0</v>
      </c>
      <c r="I176" s="220">
        <f t="shared" si="5"/>
        <v>0</v>
      </c>
    </row>
    <row r="177" spans="1:9" x14ac:dyDescent="0.35">
      <c r="A177" s="136"/>
      <c r="B177" s="128"/>
      <c r="C177" s="133"/>
      <c r="D177" s="129"/>
      <c r="E177" s="134"/>
      <c r="F177" s="134"/>
      <c r="G177" s="129"/>
      <c r="H177" s="220">
        <f t="shared" si="4"/>
        <v>0</v>
      </c>
      <c r="I177" s="220">
        <f t="shared" si="5"/>
        <v>0</v>
      </c>
    </row>
    <row r="178" spans="1:9" x14ac:dyDescent="0.35">
      <c r="A178" s="136"/>
      <c r="B178" s="128"/>
      <c r="C178" s="133"/>
      <c r="D178" s="129"/>
      <c r="E178" s="134"/>
      <c r="F178" s="134"/>
      <c r="G178" s="129"/>
      <c r="H178" s="220">
        <f t="shared" si="4"/>
        <v>0</v>
      </c>
      <c r="I178" s="220">
        <f t="shared" si="5"/>
        <v>0</v>
      </c>
    </row>
    <row r="179" spans="1:9" x14ac:dyDescent="0.35">
      <c r="A179" s="136"/>
      <c r="B179" s="128"/>
      <c r="C179" s="133"/>
      <c r="D179" s="129"/>
      <c r="E179" s="134"/>
      <c r="F179" s="134"/>
      <c r="G179" s="129"/>
      <c r="H179" s="220">
        <f t="shared" si="4"/>
        <v>0</v>
      </c>
      <c r="I179" s="220">
        <f t="shared" si="5"/>
        <v>0</v>
      </c>
    </row>
    <row r="180" spans="1:9" x14ac:dyDescent="0.35">
      <c r="A180" s="136"/>
      <c r="B180" s="128"/>
      <c r="C180" s="133"/>
      <c r="D180" s="129"/>
      <c r="E180" s="134"/>
      <c r="F180" s="134"/>
      <c r="G180" s="129"/>
      <c r="H180" s="220">
        <f t="shared" si="4"/>
        <v>0</v>
      </c>
      <c r="I180" s="220">
        <f t="shared" si="5"/>
        <v>0</v>
      </c>
    </row>
    <row r="181" spans="1:9" x14ac:dyDescent="0.35">
      <c r="A181" s="136"/>
      <c r="B181" s="128"/>
      <c r="C181" s="133"/>
      <c r="D181" s="129"/>
      <c r="E181" s="134"/>
      <c r="F181" s="134"/>
      <c r="G181" s="129"/>
      <c r="H181" s="220">
        <f t="shared" si="4"/>
        <v>0</v>
      </c>
      <c r="I181" s="220">
        <f t="shared" si="5"/>
        <v>0</v>
      </c>
    </row>
    <row r="182" spans="1:9" x14ac:dyDescent="0.35">
      <c r="A182" s="136"/>
      <c r="B182" s="128"/>
      <c r="C182" s="133"/>
      <c r="D182" s="129"/>
      <c r="E182" s="134"/>
      <c r="F182" s="134"/>
      <c r="G182" s="129"/>
      <c r="H182" s="220">
        <f t="shared" si="4"/>
        <v>0</v>
      </c>
      <c r="I182" s="220">
        <f t="shared" si="5"/>
        <v>0</v>
      </c>
    </row>
    <row r="183" spans="1:9" x14ac:dyDescent="0.35">
      <c r="A183" s="136"/>
      <c r="B183" s="128"/>
      <c r="C183" s="133"/>
      <c r="D183" s="129"/>
      <c r="E183" s="134"/>
      <c r="F183" s="134"/>
      <c r="G183" s="129"/>
      <c r="H183" s="220">
        <f t="shared" si="4"/>
        <v>0</v>
      </c>
      <c r="I183" s="220">
        <f t="shared" si="5"/>
        <v>0</v>
      </c>
    </row>
    <row r="184" spans="1:9" x14ac:dyDescent="0.35">
      <c r="A184" s="136"/>
      <c r="B184" s="128"/>
      <c r="C184" s="133"/>
      <c r="D184" s="129"/>
      <c r="E184" s="134"/>
      <c r="F184" s="134"/>
      <c r="G184" s="129"/>
      <c r="H184" s="220">
        <f t="shared" si="4"/>
        <v>0</v>
      </c>
      <c r="I184" s="220">
        <f t="shared" si="5"/>
        <v>0</v>
      </c>
    </row>
    <row r="185" spans="1:9" x14ac:dyDescent="0.35">
      <c r="A185" s="136"/>
      <c r="B185" s="128"/>
      <c r="C185" s="133"/>
      <c r="D185" s="129"/>
      <c r="E185" s="134"/>
      <c r="F185" s="134"/>
      <c r="G185" s="129"/>
      <c r="H185" s="220">
        <f t="shared" si="4"/>
        <v>0</v>
      </c>
      <c r="I185" s="220">
        <f t="shared" si="5"/>
        <v>0</v>
      </c>
    </row>
    <row r="186" spans="1:9" x14ac:dyDescent="0.35">
      <c r="A186" s="136"/>
      <c r="B186" s="128"/>
      <c r="C186" s="133"/>
      <c r="D186" s="129"/>
      <c r="E186" s="134"/>
      <c r="F186" s="134"/>
      <c r="G186" s="129"/>
      <c r="H186" s="220">
        <f t="shared" si="4"/>
        <v>0</v>
      </c>
      <c r="I186" s="220">
        <f t="shared" si="5"/>
        <v>0</v>
      </c>
    </row>
    <row r="187" spans="1:9" x14ac:dyDescent="0.35">
      <c r="A187" s="136"/>
      <c r="B187" s="128"/>
      <c r="C187" s="133"/>
      <c r="D187" s="129"/>
      <c r="E187" s="134"/>
      <c r="F187" s="134"/>
      <c r="G187" s="129"/>
      <c r="H187" s="220">
        <f t="shared" si="4"/>
        <v>0</v>
      </c>
      <c r="I187" s="220">
        <f t="shared" si="5"/>
        <v>0</v>
      </c>
    </row>
    <row r="188" spans="1:9" x14ac:dyDescent="0.35">
      <c r="A188" s="136"/>
      <c r="B188" s="128"/>
      <c r="C188" s="133"/>
      <c r="D188" s="129"/>
      <c r="E188" s="134"/>
      <c r="F188" s="134"/>
      <c r="G188" s="129"/>
      <c r="H188" s="220">
        <f t="shared" si="4"/>
        <v>0</v>
      </c>
      <c r="I188" s="220">
        <f t="shared" si="5"/>
        <v>0</v>
      </c>
    </row>
    <row r="189" spans="1:9" x14ac:dyDescent="0.35">
      <c r="A189" s="136"/>
      <c r="B189" s="128"/>
      <c r="C189" s="133"/>
      <c r="D189" s="129"/>
      <c r="E189" s="134"/>
      <c r="F189" s="134"/>
      <c r="G189" s="129"/>
      <c r="H189" s="220">
        <f t="shared" si="4"/>
        <v>0</v>
      </c>
      <c r="I189" s="220">
        <f t="shared" si="5"/>
        <v>0</v>
      </c>
    </row>
    <row r="190" spans="1:9" x14ac:dyDescent="0.35">
      <c r="A190" s="136"/>
      <c r="B190" s="128"/>
      <c r="C190" s="135"/>
      <c r="D190" s="129"/>
      <c r="E190" s="134"/>
      <c r="F190" s="134"/>
      <c r="G190" s="129"/>
      <c r="H190" s="220">
        <f t="shared" si="4"/>
        <v>0</v>
      </c>
      <c r="I190" s="220">
        <f t="shared" si="5"/>
        <v>0</v>
      </c>
    </row>
    <row r="191" spans="1:9" x14ac:dyDescent="0.35">
      <c r="A191" s="136"/>
      <c r="B191" s="128"/>
      <c r="C191" s="135"/>
      <c r="D191" s="129"/>
      <c r="E191" s="134"/>
      <c r="F191" s="134"/>
      <c r="G191" s="129"/>
      <c r="H191" s="220">
        <f t="shared" si="4"/>
        <v>0</v>
      </c>
      <c r="I191" s="220">
        <f t="shared" si="5"/>
        <v>0</v>
      </c>
    </row>
    <row r="192" spans="1:9" x14ac:dyDescent="0.35">
      <c r="A192" s="136"/>
      <c r="B192" s="128"/>
      <c r="C192" s="135"/>
      <c r="D192" s="129"/>
      <c r="E192" s="134"/>
      <c r="F192" s="134"/>
      <c r="G192" s="129"/>
      <c r="H192" s="220">
        <f t="shared" si="4"/>
        <v>0</v>
      </c>
      <c r="I192" s="220">
        <f t="shared" si="5"/>
        <v>0</v>
      </c>
    </row>
    <row r="193" spans="1:9" x14ac:dyDescent="0.35">
      <c r="A193" s="136"/>
      <c r="B193" s="128"/>
      <c r="C193" s="135"/>
      <c r="D193" s="129"/>
      <c r="E193" s="134"/>
      <c r="F193" s="134"/>
      <c r="G193" s="129"/>
      <c r="H193" s="220">
        <f t="shared" si="4"/>
        <v>0</v>
      </c>
      <c r="I193" s="220">
        <f t="shared" si="5"/>
        <v>0</v>
      </c>
    </row>
    <row r="194" spans="1:9" x14ac:dyDescent="0.35">
      <c r="A194" s="136"/>
      <c r="B194" s="128"/>
      <c r="C194" s="135"/>
      <c r="D194" s="129"/>
      <c r="E194" s="134"/>
      <c r="F194" s="134"/>
      <c r="G194" s="129"/>
      <c r="H194" s="220">
        <f t="shared" si="4"/>
        <v>0</v>
      </c>
      <c r="I194" s="220">
        <f t="shared" si="5"/>
        <v>0</v>
      </c>
    </row>
    <row r="195" spans="1:9" x14ac:dyDescent="0.35">
      <c r="A195" s="136"/>
      <c r="B195" s="128"/>
      <c r="C195" s="135"/>
      <c r="D195" s="129"/>
      <c r="E195" s="134"/>
      <c r="F195" s="134"/>
      <c r="G195" s="129"/>
      <c r="H195" s="220">
        <f t="shared" si="4"/>
        <v>0</v>
      </c>
      <c r="I195" s="220">
        <f t="shared" si="5"/>
        <v>0</v>
      </c>
    </row>
    <row r="196" spans="1:9" x14ac:dyDescent="0.35">
      <c r="A196" s="136"/>
      <c r="B196" s="128"/>
      <c r="C196" s="135"/>
      <c r="D196" s="129"/>
      <c r="E196" s="134"/>
      <c r="F196" s="134"/>
      <c r="G196" s="129"/>
      <c r="H196" s="220">
        <f t="shared" si="4"/>
        <v>0</v>
      </c>
      <c r="I196" s="220">
        <f t="shared" si="5"/>
        <v>0</v>
      </c>
    </row>
    <row r="197" spans="1:9" x14ac:dyDescent="0.35">
      <c r="A197" s="136"/>
      <c r="B197" s="128"/>
      <c r="C197" s="135"/>
      <c r="D197" s="129"/>
      <c r="E197" s="134"/>
      <c r="F197" s="134"/>
      <c r="G197" s="129"/>
      <c r="H197" s="220">
        <f t="shared" si="4"/>
        <v>0</v>
      </c>
      <c r="I197" s="220">
        <f t="shared" si="5"/>
        <v>0</v>
      </c>
    </row>
    <row r="198" spans="1:9" x14ac:dyDescent="0.35">
      <c r="A198" s="136"/>
      <c r="B198" s="128"/>
      <c r="C198" s="135"/>
      <c r="D198" s="129"/>
      <c r="E198" s="134"/>
      <c r="F198" s="134"/>
      <c r="G198" s="129"/>
      <c r="H198" s="220">
        <f t="shared" si="4"/>
        <v>0</v>
      </c>
      <c r="I198" s="220">
        <f t="shared" si="5"/>
        <v>0</v>
      </c>
    </row>
    <row r="199" spans="1:9" x14ac:dyDescent="0.35">
      <c r="A199" s="136"/>
      <c r="B199" s="128"/>
      <c r="C199" s="135"/>
      <c r="D199" s="129"/>
      <c r="E199" s="134"/>
      <c r="F199" s="134"/>
      <c r="G199" s="129"/>
      <c r="H199" s="220">
        <f t="shared" si="4"/>
        <v>0</v>
      </c>
      <c r="I199" s="220">
        <f t="shared" si="5"/>
        <v>0</v>
      </c>
    </row>
    <row r="200" spans="1:9" x14ac:dyDescent="0.35">
      <c r="A200" s="128"/>
      <c r="B200" s="128"/>
      <c r="C200" s="135"/>
      <c r="D200" s="129"/>
      <c r="E200" s="134"/>
      <c r="F200" s="134"/>
      <c r="G200" s="129"/>
      <c r="H200" s="220">
        <f t="shared" si="4"/>
        <v>0</v>
      </c>
      <c r="I200" s="220">
        <f t="shared" si="5"/>
        <v>0</v>
      </c>
    </row>
    <row r="201" spans="1:9" x14ac:dyDescent="0.35">
      <c r="A201"/>
      <c r="B201"/>
    </row>
  </sheetData>
  <sheetProtection algorithmName="SHA-512" hashValue="IYuIaB6nPob9dlI2PlDad+JvZL0JtT0PLRHHa9+aUme91VmJBXHt9xIhF8h113z2zniGKrdd3vgKBeTkVeIIBA==" saltValue="otibcnJnf7S26topibrSUQ==" spinCount="100000" sheet="1" autoFilter="0"/>
  <protectedRanges>
    <protectedRange sqref="A10:A200" name="Filter"/>
  </protectedRanges>
  <autoFilter ref="A10:A201" xr:uid="{00000000-0009-0000-0000-000005000000}"/>
  <sortState xmlns:xlrd2="http://schemas.microsoft.com/office/spreadsheetml/2017/richdata2" ref="A11:A173">
    <sortCondition ref="A11"/>
  </sortState>
  <mergeCells count="3">
    <mergeCell ref="A4:I4"/>
    <mergeCell ref="A5:I5"/>
    <mergeCell ref="A1:C1"/>
  </mergeCells>
  <printOptions horizontalCentered="1" headings="1"/>
  <pageMargins left="0.88" right="0.68" top="0.45" bottom="0.51" header="0.3" footer="0.3"/>
  <pageSetup scale="62" fitToHeight="0" orientation="landscape" r:id="rId1"/>
  <headerFooter>
    <oddFooter>&amp;CSchedule A</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57"/>
  <sheetViews>
    <sheetView zoomScaleNormal="100" workbookViewId="0">
      <selection activeCell="Q28" sqref="Q28"/>
    </sheetView>
  </sheetViews>
  <sheetFormatPr defaultColWidth="8.90625" defaultRowHeight="14.5" x14ac:dyDescent="0.35"/>
  <cols>
    <col min="1" max="1" width="8.90625" style="15"/>
    <col min="2" max="2" width="33.54296875" style="15" customWidth="1"/>
    <col min="3" max="4" width="20.90625" style="22" customWidth="1"/>
    <col min="5" max="5" width="21.90625" style="22" customWidth="1"/>
    <col min="6" max="6" width="20.90625" style="45" customWidth="1"/>
    <col min="7" max="13" width="20.90625" style="22" customWidth="1"/>
    <col min="14" max="14" width="4.08984375" style="15" customWidth="1"/>
    <col min="15" max="15" width="12.54296875" style="15" customWidth="1"/>
    <col min="16" max="20" width="10.54296875" style="15" customWidth="1"/>
    <col min="21" max="21" width="35.54296875" style="15" customWidth="1"/>
    <col min="22" max="16384" width="8.90625" style="15"/>
  </cols>
  <sheetData>
    <row r="1" spans="1:20" x14ac:dyDescent="0.35">
      <c r="A1" s="383">
        <f>'Sch of Exp Restr'!A1:B1</f>
        <v>0</v>
      </c>
      <c r="B1" s="383"/>
      <c r="C1" s="59">
        <f>'Sch of Exp Restr'!D1</f>
        <v>0</v>
      </c>
      <c r="D1" s="59">
        <f>'Sch of Exp Restr'!E1</f>
        <v>0</v>
      </c>
      <c r="E1" s="76">
        <f>'Sch of Exp Restr'!F1</f>
        <v>0</v>
      </c>
      <c r="F1"/>
      <c r="G1"/>
      <c r="H1"/>
      <c r="I1"/>
      <c r="J1"/>
      <c r="K1"/>
      <c r="L1"/>
      <c r="M1"/>
      <c r="N1"/>
      <c r="O1"/>
      <c r="P1"/>
      <c r="Q1"/>
      <c r="R1"/>
      <c r="S1"/>
      <c r="T1"/>
    </row>
    <row r="2" spans="1:20" x14ac:dyDescent="0.35">
      <c r="A2" s="384" t="s">
        <v>0</v>
      </c>
      <c r="B2" s="384"/>
      <c r="C2" s="284" t="s">
        <v>1</v>
      </c>
      <c r="D2" s="284" t="s">
        <v>2</v>
      </c>
      <c r="E2" s="284" t="s">
        <v>3</v>
      </c>
      <c r="F2"/>
      <c r="G2"/>
      <c r="H2"/>
      <c r="I2"/>
      <c r="J2"/>
      <c r="K2"/>
      <c r="L2"/>
      <c r="M2"/>
      <c r="N2"/>
      <c r="O2"/>
      <c r="P2"/>
      <c r="Q2"/>
      <c r="R2"/>
      <c r="S2"/>
      <c r="T2"/>
    </row>
    <row r="3" spans="1:20" x14ac:dyDescent="0.35">
      <c r="A3" s="287"/>
      <c r="B3" s="287"/>
      <c r="C3" s="284"/>
      <c r="D3" s="284"/>
      <c r="E3" s="284"/>
      <c r="F3"/>
      <c r="G3"/>
      <c r="H3"/>
      <c r="I3"/>
      <c r="J3"/>
      <c r="K3"/>
      <c r="L3"/>
      <c r="M3" s="284"/>
      <c r="N3"/>
      <c r="O3"/>
      <c r="P3"/>
      <c r="Q3"/>
      <c r="R3"/>
      <c r="S3"/>
      <c r="T3"/>
    </row>
    <row r="4" spans="1:20" x14ac:dyDescent="0.35">
      <c r="A4" s="1"/>
      <c r="B4" s="1"/>
      <c r="C4" s="315" t="s">
        <v>143</v>
      </c>
      <c r="D4" s="315"/>
      <c r="E4" s="315"/>
      <c r="F4" s="315"/>
      <c r="G4" s="315"/>
      <c r="H4" s="315"/>
      <c r="I4" s="315"/>
      <c r="J4" s="315"/>
      <c r="K4" s="315"/>
      <c r="L4" s="315"/>
      <c r="M4" s="315"/>
      <c r="N4" s="1"/>
      <c r="O4" s="1"/>
      <c r="P4"/>
      <c r="Q4"/>
      <c r="R4"/>
      <c r="S4"/>
      <c r="T4"/>
    </row>
    <row r="5" spans="1:20" x14ac:dyDescent="0.35">
      <c r="A5" s="1"/>
      <c r="B5" s="1"/>
      <c r="C5" s="315" t="s">
        <v>231</v>
      </c>
      <c r="D5" s="315"/>
      <c r="E5" s="315"/>
      <c r="F5" s="315"/>
      <c r="G5" s="315"/>
      <c r="H5" s="315"/>
      <c r="I5" s="315"/>
      <c r="J5" s="315"/>
      <c r="K5" s="315"/>
      <c r="L5" s="315"/>
      <c r="M5" s="315"/>
      <c r="N5" s="1"/>
      <c r="O5" s="1"/>
      <c r="P5"/>
      <c r="Q5"/>
      <c r="R5"/>
      <c r="S5"/>
      <c r="T5"/>
    </row>
    <row r="6" spans="1:20" s="18" customFormat="1" x14ac:dyDescent="0.35">
      <c r="A6" s="1"/>
      <c r="B6" s="1"/>
      <c r="C6" s="1"/>
      <c r="D6" s="1"/>
      <c r="E6" s="1"/>
      <c r="F6" s="1"/>
      <c r="G6" s="1"/>
      <c r="H6" s="284"/>
      <c r="I6" s="388" t="s">
        <v>144</v>
      </c>
      <c r="J6" s="389"/>
      <c r="K6" s="60"/>
      <c r="L6" s="60"/>
      <c r="M6" s="60"/>
      <c r="N6" s="60"/>
      <c r="O6" s="284"/>
      <c r="P6" s="284"/>
      <c r="Q6" s="284"/>
      <c r="R6" s="284"/>
      <c r="S6" s="284"/>
      <c r="T6" s="284"/>
    </row>
    <row r="7" spans="1:20" s="18" customFormat="1" ht="43.5" x14ac:dyDescent="0.35">
      <c r="A7" s="284"/>
      <c r="B7" s="284"/>
      <c r="C7" s="276" t="s">
        <v>145</v>
      </c>
      <c r="D7" s="276" t="s">
        <v>146</v>
      </c>
      <c r="E7" s="46" t="s">
        <v>147</v>
      </c>
      <c r="F7" s="277" t="s">
        <v>148</v>
      </c>
      <c r="G7" s="276" t="s">
        <v>149</v>
      </c>
      <c r="H7" s="278" t="s">
        <v>150</v>
      </c>
      <c r="I7" s="278" t="s">
        <v>151</v>
      </c>
      <c r="J7" s="279" t="s">
        <v>152</v>
      </c>
      <c r="K7" s="47"/>
      <c r="L7" s="47"/>
      <c r="M7" s="48"/>
      <c r="N7" s="61"/>
      <c r="O7" s="284"/>
      <c r="P7" s="284"/>
      <c r="Q7" s="284"/>
      <c r="R7" s="284"/>
      <c r="S7" s="284"/>
      <c r="T7" s="284"/>
    </row>
    <row r="8" spans="1:20" s="295" customFormat="1" ht="68.25" customHeight="1" x14ac:dyDescent="0.35">
      <c r="A8" s="289"/>
      <c r="B8" s="289"/>
      <c r="C8" s="290" t="s">
        <v>153</v>
      </c>
      <c r="D8" s="290" t="s">
        <v>154</v>
      </c>
      <c r="E8" s="290" t="s">
        <v>155</v>
      </c>
      <c r="F8" s="291" t="s">
        <v>156</v>
      </c>
      <c r="G8" s="292" t="s">
        <v>157</v>
      </c>
      <c r="H8" s="292" t="s">
        <v>158</v>
      </c>
      <c r="I8" s="293" t="s">
        <v>159</v>
      </c>
      <c r="J8" s="293" t="s">
        <v>160</v>
      </c>
      <c r="K8" s="293" t="s">
        <v>238</v>
      </c>
      <c r="L8" s="293" t="s">
        <v>161</v>
      </c>
      <c r="M8" s="294" t="s">
        <v>162</v>
      </c>
      <c r="N8" s="289"/>
      <c r="O8" s="385" t="s">
        <v>163</v>
      </c>
      <c r="P8" s="386"/>
      <c r="Q8" s="386"/>
      <c r="R8" s="386"/>
      <c r="S8" s="386"/>
      <c r="T8" s="387"/>
    </row>
    <row r="9" spans="1:20" ht="12.9" customHeight="1" x14ac:dyDescent="0.35">
      <c r="A9" s="199">
        <v>1100</v>
      </c>
      <c r="B9" s="200" t="s">
        <v>11</v>
      </c>
      <c r="C9" s="212"/>
      <c r="D9" s="212"/>
      <c r="E9" s="212"/>
      <c r="F9" s="212"/>
      <c r="G9" s="212"/>
      <c r="H9" s="212"/>
      <c r="I9" s="212"/>
      <c r="J9" s="212"/>
      <c r="K9" s="212"/>
      <c r="L9" s="212"/>
      <c r="M9" s="219">
        <f t="shared" ref="M9:M31" si="0">SUM(C9:L9)</f>
        <v>0</v>
      </c>
      <c r="O9" s="120" t="s">
        <v>164</v>
      </c>
      <c r="P9" s="120" t="s">
        <v>165</v>
      </c>
      <c r="Q9" s="120" t="s">
        <v>166</v>
      </c>
      <c r="R9" s="120" t="s">
        <v>167</v>
      </c>
      <c r="S9" s="120" t="s">
        <v>168</v>
      </c>
      <c r="T9" s="121" t="s">
        <v>169</v>
      </c>
    </row>
    <row r="10" spans="1:20" ht="12.9" customHeight="1" x14ac:dyDescent="0.35">
      <c r="A10" s="199">
        <v>1200</v>
      </c>
      <c r="B10" s="200" t="s">
        <v>12</v>
      </c>
      <c r="C10" s="212"/>
      <c r="D10" s="212"/>
      <c r="E10" s="212"/>
      <c r="F10" s="212"/>
      <c r="G10" s="212"/>
      <c r="H10" s="212"/>
      <c r="I10" s="212"/>
      <c r="J10" s="212"/>
      <c r="K10" s="212"/>
      <c r="L10" s="212"/>
      <c r="M10" s="219">
        <f t="shared" si="0"/>
        <v>0</v>
      </c>
      <c r="O10" s="122">
        <v>2411</v>
      </c>
      <c r="P10" s="123"/>
      <c r="Q10" s="123"/>
      <c r="R10" s="123"/>
      <c r="S10" s="123"/>
      <c r="T10" s="222">
        <f>SUM(P10+Q10+R10+S10)</f>
        <v>0</v>
      </c>
    </row>
    <row r="11" spans="1:20" ht="12.9" customHeight="1" x14ac:dyDescent="0.35">
      <c r="A11" s="199">
        <v>1300</v>
      </c>
      <c r="B11" s="200" t="s">
        <v>13</v>
      </c>
      <c r="C11" s="212"/>
      <c r="D11" s="212"/>
      <c r="E11" s="212"/>
      <c r="F11" s="212"/>
      <c r="G11" s="212"/>
      <c r="H11" s="212"/>
      <c r="I11" s="212"/>
      <c r="J11" s="212"/>
      <c r="K11" s="212"/>
      <c r="L11" s="212"/>
      <c r="M11" s="219">
        <f t="shared" si="0"/>
        <v>0</v>
      </c>
      <c r="O11" s="124">
        <v>2412</v>
      </c>
      <c r="P11" s="123"/>
      <c r="Q11" s="123"/>
      <c r="R11" s="123"/>
      <c r="S11" s="123"/>
      <c r="T11" s="222">
        <f t="shared" ref="T11:T19" si="1">SUM(P11+Q11+R11+S11)</f>
        <v>0</v>
      </c>
    </row>
    <row r="12" spans="1:20" ht="12.9" customHeight="1" x14ac:dyDescent="0.35">
      <c r="A12" s="199">
        <v>1400</v>
      </c>
      <c r="B12" s="200" t="s">
        <v>14</v>
      </c>
      <c r="C12" s="212"/>
      <c r="D12" s="212"/>
      <c r="E12" s="212"/>
      <c r="F12" s="212"/>
      <c r="G12" s="212"/>
      <c r="H12" s="212"/>
      <c r="I12" s="212"/>
      <c r="J12" s="212"/>
      <c r="K12" s="212"/>
      <c r="L12" s="212"/>
      <c r="M12" s="219">
        <f t="shared" si="0"/>
        <v>0</v>
      </c>
      <c r="O12" s="124">
        <v>2414</v>
      </c>
      <c r="P12" s="123"/>
      <c r="Q12" s="123"/>
      <c r="R12" s="123"/>
      <c r="S12" s="123"/>
      <c r="T12" s="222">
        <f t="shared" si="1"/>
        <v>0</v>
      </c>
    </row>
    <row r="13" spans="1:20" ht="12.9" customHeight="1" x14ac:dyDescent="0.35">
      <c r="A13" s="199">
        <v>1900</v>
      </c>
      <c r="B13" s="200" t="s">
        <v>15</v>
      </c>
      <c r="C13" s="212"/>
      <c r="D13" s="212"/>
      <c r="E13" s="212"/>
      <c r="F13" s="212"/>
      <c r="G13" s="212"/>
      <c r="H13" s="212"/>
      <c r="I13" s="212"/>
      <c r="J13" s="212"/>
      <c r="K13" s="212"/>
      <c r="L13" s="212"/>
      <c r="M13" s="219">
        <f t="shared" si="0"/>
        <v>0</v>
      </c>
      <c r="O13" s="124">
        <v>2415</v>
      </c>
      <c r="P13" s="123"/>
      <c r="Q13" s="123"/>
      <c r="R13" s="123"/>
      <c r="S13" s="123"/>
      <c r="T13" s="222">
        <f t="shared" si="1"/>
        <v>0</v>
      </c>
    </row>
    <row r="14" spans="1:20" ht="12.9" customHeight="1" x14ac:dyDescent="0.35">
      <c r="A14" s="199">
        <v>2100</v>
      </c>
      <c r="B14" s="200" t="s">
        <v>16</v>
      </c>
      <c r="C14" s="212"/>
      <c r="D14" s="212"/>
      <c r="E14" s="212"/>
      <c r="F14" s="212"/>
      <c r="G14" s="212"/>
      <c r="H14" s="212"/>
      <c r="I14" s="212"/>
      <c r="J14" s="212"/>
      <c r="K14" s="212"/>
      <c r="L14" s="212"/>
      <c r="M14" s="219">
        <f t="shared" si="0"/>
        <v>0</v>
      </c>
      <c r="O14" s="124">
        <v>2419</v>
      </c>
      <c r="P14" s="123"/>
      <c r="Q14" s="123"/>
      <c r="R14" s="123"/>
      <c r="S14" s="123"/>
      <c r="T14" s="222">
        <f t="shared" si="1"/>
        <v>0</v>
      </c>
    </row>
    <row r="15" spans="1:20" ht="12.9" customHeight="1" x14ac:dyDescent="0.35">
      <c r="A15" s="199">
        <v>2200</v>
      </c>
      <c r="B15" s="200" t="s">
        <v>17</v>
      </c>
      <c r="C15" s="212"/>
      <c r="D15" s="212"/>
      <c r="E15" s="212"/>
      <c r="F15" s="212"/>
      <c r="G15" s="212"/>
      <c r="H15" s="212"/>
      <c r="I15" s="212"/>
      <c r="J15" s="212"/>
      <c r="K15" s="212"/>
      <c r="L15" s="212"/>
      <c r="M15" s="219">
        <f t="shared" si="0"/>
        <v>0</v>
      </c>
      <c r="O15" s="124">
        <v>2490</v>
      </c>
      <c r="P15" s="123"/>
      <c r="Q15" s="123"/>
      <c r="R15" s="123"/>
      <c r="S15" s="123"/>
      <c r="T15" s="222">
        <f t="shared" si="1"/>
        <v>0</v>
      </c>
    </row>
    <row r="16" spans="1:20" ht="12.9" customHeight="1" x14ac:dyDescent="0.35">
      <c r="A16" s="199">
        <v>2300</v>
      </c>
      <c r="B16" s="200" t="s">
        <v>18</v>
      </c>
      <c r="C16" s="212"/>
      <c r="D16" s="212"/>
      <c r="E16" s="212"/>
      <c r="F16" s="212"/>
      <c r="G16" s="212"/>
      <c r="H16" s="212"/>
      <c r="I16" s="212"/>
      <c r="J16" s="212"/>
      <c r="K16" s="212"/>
      <c r="L16" s="212"/>
      <c r="M16" s="219">
        <f t="shared" si="0"/>
        <v>0</v>
      </c>
      <c r="O16" s="124" t="s">
        <v>170</v>
      </c>
      <c r="P16" s="123"/>
      <c r="Q16" s="123"/>
      <c r="R16" s="123"/>
      <c r="S16" s="123"/>
      <c r="T16" s="222">
        <f t="shared" si="1"/>
        <v>0</v>
      </c>
    </row>
    <row r="17" spans="1:21" ht="12.9" customHeight="1" x14ac:dyDescent="0.35">
      <c r="A17" s="199">
        <v>2400</v>
      </c>
      <c r="B17" s="200" t="s">
        <v>19</v>
      </c>
      <c r="C17" s="212"/>
      <c r="D17" s="212"/>
      <c r="E17" s="212"/>
      <c r="F17" s="212"/>
      <c r="G17" s="212"/>
      <c r="H17" s="212"/>
      <c r="I17" s="212"/>
      <c r="J17" s="212"/>
      <c r="K17" s="212"/>
      <c r="L17" s="212"/>
      <c r="M17" s="219">
        <f>SUM(C17:L17)-(T10+T11+T12+T13+T14+T15)</f>
        <v>0</v>
      </c>
      <c r="O17" s="124" t="s">
        <v>171</v>
      </c>
      <c r="P17" s="123"/>
      <c r="Q17" s="123"/>
      <c r="R17" s="123"/>
      <c r="S17" s="123"/>
      <c r="T17" s="222">
        <f t="shared" si="1"/>
        <v>0</v>
      </c>
    </row>
    <row r="18" spans="1:21" ht="12.9" customHeight="1" x14ac:dyDescent="0.35">
      <c r="A18" s="199">
        <v>2500</v>
      </c>
      <c r="B18" s="200" t="s">
        <v>20</v>
      </c>
      <c r="C18" s="212"/>
      <c r="D18" s="212"/>
      <c r="E18" s="212"/>
      <c r="F18" s="212"/>
      <c r="G18" s="212"/>
      <c r="H18" s="212"/>
      <c r="I18" s="212"/>
      <c r="J18" s="212"/>
      <c r="K18" s="212"/>
      <c r="L18" s="212"/>
      <c r="M18" s="219">
        <f>SUM(C18:L18)-T16</f>
        <v>0</v>
      </c>
      <c r="O18" s="124" t="s">
        <v>172</v>
      </c>
      <c r="P18" s="123"/>
      <c r="Q18" s="123"/>
      <c r="R18" s="123"/>
      <c r="S18" s="123"/>
      <c r="T18" s="222">
        <f t="shared" si="1"/>
        <v>0</v>
      </c>
    </row>
    <row r="19" spans="1:21" ht="12.9" customHeight="1" x14ac:dyDescent="0.35">
      <c r="A19" s="199">
        <v>2600</v>
      </c>
      <c r="B19" s="203" t="s">
        <v>21</v>
      </c>
      <c r="C19" s="212"/>
      <c r="D19" s="212"/>
      <c r="E19" s="212"/>
      <c r="F19" s="212"/>
      <c r="G19" s="212"/>
      <c r="H19" s="212"/>
      <c r="I19" s="212"/>
      <c r="J19" s="212"/>
      <c r="K19" s="212"/>
      <c r="L19" s="212"/>
      <c r="M19" s="219">
        <f>SUM(C19:L19)-T17</f>
        <v>0</v>
      </c>
      <c r="O19" s="124" t="s">
        <v>173</v>
      </c>
      <c r="P19" s="123"/>
      <c r="Q19" s="123"/>
      <c r="R19" s="123"/>
      <c r="S19" s="123"/>
      <c r="T19" s="222">
        <f t="shared" si="1"/>
        <v>0</v>
      </c>
    </row>
    <row r="20" spans="1:21" ht="12.9" customHeight="1" thickBot="1" x14ac:dyDescent="0.4">
      <c r="A20" s="199">
        <v>2700</v>
      </c>
      <c r="B20" s="200" t="s">
        <v>22</v>
      </c>
      <c r="C20" s="212"/>
      <c r="D20" s="212"/>
      <c r="E20" s="212"/>
      <c r="F20" s="212"/>
      <c r="G20" s="212"/>
      <c r="H20" s="212"/>
      <c r="I20" s="212"/>
      <c r="J20" s="212"/>
      <c r="K20" s="212"/>
      <c r="L20" s="212"/>
      <c r="M20" s="219">
        <f>SUM(C20:L20)-T18</f>
        <v>0</v>
      </c>
      <c r="O20" s="124"/>
      <c r="P20" s="223"/>
      <c r="Q20" s="223"/>
      <c r="R20" s="223"/>
      <c r="S20" s="223"/>
      <c r="T20" s="223"/>
    </row>
    <row r="21" spans="1:21" ht="12.9" customHeight="1" thickTop="1" x14ac:dyDescent="0.35">
      <c r="A21" s="199">
        <v>2800</v>
      </c>
      <c r="B21" s="200" t="s">
        <v>23</v>
      </c>
      <c r="C21" s="212"/>
      <c r="D21" s="212"/>
      <c r="E21" s="212"/>
      <c r="F21" s="212"/>
      <c r="G21" s="212"/>
      <c r="H21" s="212"/>
      <c r="I21" s="212"/>
      <c r="J21" s="212"/>
      <c r="K21" s="212"/>
      <c r="L21" s="212"/>
      <c r="M21" s="219">
        <f t="shared" si="0"/>
        <v>0</v>
      </c>
      <c r="O21" s="125" t="s">
        <v>169</v>
      </c>
      <c r="P21" s="224">
        <f>SUM(P10:P19)</f>
        <v>0</v>
      </c>
      <c r="Q21" s="224">
        <f t="shared" ref="Q21:S21" si="2">SUM(Q10:Q19)</f>
        <v>0</v>
      </c>
      <c r="R21" s="224">
        <f t="shared" si="2"/>
        <v>0</v>
      </c>
      <c r="S21" s="224">
        <f t="shared" si="2"/>
        <v>0</v>
      </c>
      <c r="T21" s="225">
        <f>(T10+T11+T12+T13+T14+T15+T16+T17+T18+T19)</f>
        <v>0</v>
      </c>
    </row>
    <row r="22" spans="1:21" ht="12.9" customHeight="1" x14ac:dyDescent="0.35">
      <c r="A22" s="199">
        <v>2900</v>
      </c>
      <c r="B22" s="200" t="s">
        <v>24</v>
      </c>
      <c r="C22" s="212"/>
      <c r="D22" s="212"/>
      <c r="E22" s="212"/>
      <c r="F22" s="212"/>
      <c r="G22" s="212"/>
      <c r="H22" s="212"/>
      <c r="I22" s="212"/>
      <c r="J22" s="212"/>
      <c r="K22" s="212"/>
      <c r="L22" s="212"/>
      <c r="M22" s="219">
        <f>SUM(C22:L22)-T19</f>
        <v>0</v>
      </c>
    </row>
    <row r="23" spans="1:21" ht="12.9" customHeight="1" x14ac:dyDescent="0.35">
      <c r="A23" s="199">
        <v>3100</v>
      </c>
      <c r="B23" s="200" t="s">
        <v>25</v>
      </c>
      <c r="C23" s="212"/>
      <c r="D23" s="212"/>
      <c r="E23" s="212"/>
      <c r="F23" s="212"/>
      <c r="G23" s="212"/>
      <c r="H23" s="212"/>
      <c r="I23" s="212"/>
      <c r="J23" s="212"/>
      <c r="K23" s="212"/>
      <c r="L23" s="212"/>
      <c r="M23" s="219">
        <f t="shared" si="0"/>
        <v>0</v>
      </c>
      <c r="O23" s="302" t="s">
        <v>165</v>
      </c>
      <c r="P23" s="304" t="s">
        <v>174</v>
      </c>
      <c r="Q23" s="305"/>
      <c r="R23" s="306"/>
      <c r="S23" s="303" t="s">
        <v>175</v>
      </c>
      <c r="T23" s="126"/>
      <c r="U23" s="126" t="s">
        <v>176</v>
      </c>
    </row>
    <row r="24" spans="1:21" ht="12.9" customHeight="1" x14ac:dyDescent="0.35">
      <c r="A24" s="199">
        <v>3200</v>
      </c>
      <c r="B24" s="200" t="s">
        <v>26</v>
      </c>
      <c r="C24" s="212"/>
      <c r="D24" s="212"/>
      <c r="E24" s="212"/>
      <c r="F24" s="212"/>
      <c r="G24" s="212"/>
      <c r="H24" s="212"/>
      <c r="I24" s="212"/>
      <c r="J24" s="212"/>
      <c r="K24" s="212"/>
      <c r="L24" s="212"/>
      <c r="M24" s="219">
        <f t="shared" si="0"/>
        <v>0</v>
      </c>
      <c r="O24" s="302" t="s">
        <v>177</v>
      </c>
      <c r="P24" s="307" t="s">
        <v>178</v>
      </c>
      <c r="Q24" s="308"/>
      <c r="R24" s="303"/>
      <c r="S24" s="303" t="s">
        <v>175</v>
      </c>
      <c r="T24" s="126"/>
      <c r="U24" s="126" t="s">
        <v>179</v>
      </c>
    </row>
    <row r="25" spans="1:21" ht="12.9" customHeight="1" x14ac:dyDescent="0.35">
      <c r="A25" s="199">
        <v>3300</v>
      </c>
      <c r="B25" s="200" t="s">
        <v>27</v>
      </c>
      <c r="C25" s="212"/>
      <c r="D25" s="212"/>
      <c r="E25" s="212"/>
      <c r="F25" s="212"/>
      <c r="G25" s="212"/>
      <c r="H25" s="212"/>
      <c r="I25" s="212"/>
      <c r="J25" s="212"/>
      <c r="K25" s="212"/>
      <c r="L25" s="212"/>
      <c r="M25" s="219">
        <f t="shared" si="0"/>
        <v>0</v>
      </c>
      <c r="O25" s="302" t="s">
        <v>167</v>
      </c>
      <c r="P25" s="307" t="s">
        <v>180</v>
      </c>
      <c r="Q25" s="308"/>
      <c r="R25" s="303"/>
      <c r="S25" s="303" t="s">
        <v>175</v>
      </c>
      <c r="T25" s="126"/>
      <c r="U25" s="126" t="s">
        <v>176</v>
      </c>
    </row>
    <row r="26" spans="1:21" ht="12.9" customHeight="1" x14ac:dyDescent="0.35">
      <c r="A26" s="199">
        <v>3400</v>
      </c>
      <c r="B26" s="200" t="s">
        <v>28</v>
      </c>
      <c r="C26" s="212"/>
      <c r="D26" s="212"/>
      <c r="E26" s="212"/>
      <c r="F26" s="212"/>
      <c r="G26" s="212"/>
      <c r="H26" s="212"/>
      <c r="I26" s="212"/>
      <c r="J26" s="212"/>
      <c r="K26" s="212"/>
      <c r="L26" s="212"/>
      <c r="M26" s="219">
        <f t="shared" si="0"/>
        <v>0</v>
      </c>
      <c r="O26" s="302" t="s">
        <v>168</v>
      </c>
      <c r="P26" s="307" t="s">
        <v>181</v>
      </c>
      <c r="Q26" s="308"/>
      <c r="R26" s="303"/>
      <c r="S26" s="303" t="s">
        <v>175</v>
      </c>
      <c r="T26" s="126"/>
      <c r="U26" s="126" t="s">
        <v>176</v>
      </c>
    </row>
    <row r="27" spans="1:21" ht="12.9" customHeight="1" x14ac:dyDescent="0.35">
      <c r="A27" s="199">
        <v>3900</v>
      </c>
      <c r="B27" s="203" t="s">
        <v>29</v>
      </c>
      <c r="C27" s="212"/>
      <c r="D27" s="212"/>
      <c r="E27" s="212"/>
      <c r="F27" s="212"/>
      <c r="G27" s="212"/>
      <c r="H27" s="212"/>
      <c r="I27" s="212"/>
      <c r="J27" s="212"/>
      <c r="K27" s="212"/>
      <c r="L27" s="212"/>
      <c r="M27" s="219">
        <f t="shared" si="0"/>
        <v>0</v>
      </c>
    </row>
    <row r="28" spans="1:21" ht="12.9" customHeight="1" x14ac:dyDescent="0.35">
      <c r="A28" s="199">
        <v>4100</v>
      </c>
      <c r="B28" s="200" t="s">
        <v>30</v>
      </c>
      <c r="C28" s="212"/>
      <c r="D28" s="212"/>
      <c r="E28" s="212"/>
      <c r="F28" s="212"/>
      <c r="G28" s="212"/>
      <c r="H28" s="212"/>
      <c r="I28" s="212"/>
      <c r="J28" s="212"/>
      <c r="K28" s="212"/>
      <c r="L28" s="212"/>
      <c r="M28" s="219">
        <f t="shared" si="0"/>
        <v>0</v>
      </c>
    </row>
    <row r="29" spans="1:21" ht="12.9" customHeight="1" x14ac:dyDescent="0.35">
      <c r="A29" s="199">
        <v>4300</v>
      </c>
      <c r="B29" s="200" t="s">
        <v>31</v>
      </c>
      <c r="C29" s="212"/>
      <c r="D29" s="212"/>
      <c r="E29" s="212"/>
      <c r="F29" s="212"/>
      <c r="G29" s="212"/>
      <c r="H29" s="212"/>
      <c r="I29" s="212"/>
      <c r="J29" s="212"/>
      <c r="K29" s="212"/>
      <c r="L29" s="212"/>
      <c r="M29" s="219">
        <f t="shared" si="0"/>
        <v>0</v>
      </c>
    </row>
    <row r="30" spans="1:21" ht="12.9" customHeight="1" x14ac:dyDescent="0.35">
      <c r="A30" s="199">
        <v>4500</v>
      </c>
      <c r="B30" s="200" t="s">
        <v>32</v>
      </c>
      <c r="C30" s="212"/>
      <c r="D30" s="212"/>
      <c r="E30" s="212"/>
      <c r="F30" s="212"/>
      <c r="G30" s="212"/>
      <c r="H30" s="212"/>
      <c r="I30" s="212"/>
      <c r="J30" s="212"/>
      <c r="K30" s="212"/>
      <c r="L30" s="212"/>
      <c r="M30" s="219">
        <f t="shared" si="0"/>
        <v>0</v>
      </c>
    </row>
    <row r="31" spans="1:21" ht="12.9" customHeight="1" x14ac:dyDescent="0.35">
      <c r="A31" s="199">
        <v>4600</v>
      </c>
      <c r="B31" s="200" t="s">
        <v>33</v>
      </c>
      <c r="C31" s="213"/>
      <c r="D31" s="213"/>
      <c r="E31" s="213"/>
      <c r="F31" s="213"/>
      <c r="G31" s="213"/>
      <c r="H31" s="213"/>
      <c r="I31" s="213"/>
      <c r="J31" s="213"/>
      <c r="K31" s="213"/>
      <c r="L31" s="213"/>
      <c r="M31" s="219">
        <f t="shared" si="0"/>
        <v>0</v>
      </c>
    </row>
    <row r="32" spans="1:21" ht="12.9" customHeight="1" x14ac:dyDescent="0.35">
      <c r="A32" s="51" t="s">
        <v>35</v>
      </c>
      <c r="B32" s="52"/>
      <c r="C32" s="214"/>
      <c r="D32" s="214"/>
      <c r="E32" s="214"/>
      <c r="F32" s="214"/>
      <c r="G32" s="214"/>
      <c r="H32" s="214"/>
      <c r="I32" s="214"/>
      <c r="J32" s="214"/>
      <c r="K32" s="214"/>
      <c r="L32" s="214"/>
      <c r="M32" s="220"/>
    </row>
    <row r="33" spans="1:13" ht="12.9" customHeight="1" x14ac:dyDescent="0.35">
      <c r="A33" s="199">
        <v>5100</v>
      </c>
      <c r="B33" s="200" t="s">
        <v>36</v>
      </c>
      <c r="C33" s="201"/>
      <c r="D33" s="201"/>
      <c r="E33" s="201"/>
      <c r="F33" s="201"/>
      <c r="G33" s="201"/>
      <c r="H33" s="201"/>
      <c r="I33" s="280"/>
      <c r="J33" s="127"/>
      <c r="K33" s="127"/>
      <c r="L33" s="127"/>
      <c r="M33" s="219">
        <f t="shared" ref="M33:M39" si="3">SUM(C33:L33)</f>
        <v>0</v>
      </c>
    </row>
    <row r="34" spans="1:13" ht="12.9" customHeight="1" x14ac:dyDescent="0.35">
      <c r="A34" s="199">
        <v>5200</v>
      </c>
      <c r="B34" s="200" t="s">
        <v>37</v>
      </c>
      <c r="C34" s="201"/>
      <c r="D34" s="201"/>
      <c r="E34" s="201"/>
      <c r="F34" s="202"/>
      <c r="G34" s="202"/>
      <c r="H34" s="201"/>
      <c r="I34" s="280"/>
      <c r="J34" s="127"/>
      <c r="K34" s="127"/>
      <c r="L34" s="127"/>
      <c r="M34" s="219">
        <f t="shared" si="3"/>
        <v>0</v>
      </c>
    </row>
    <row r="35" spans="1:13" ht="12.9" customHeight="1" x14ac:dyDescent="0.35">
      <c r="A35" s="199">
        <v>5300</v>
      </c>
      <c r="B35" s="200" t="s">
        <v>38</v>
      </c>
      <c r="C35" s="201"/>
      <c r="D35" s="201"/>
      <c r="E35" s="201"/>
      <c r="F35" s="201"/>
      <c r="G35" s="201"/>
      <c r="H35" s="201"/>
      <c r="I35" s="280"/>
      <c r="J35" s="127"/>
      <c r="K35" s="127"/>
      <c r="L35" s="127"/>
      <c r="M35" s="219">
        <f t="shared" si="3"/>
        <v>0</v>
      </c>
    </row>
    <row r="36" spans="1:13" ht="12.9" customHeight="1" x14ac:dyDescent="0.35">
      <c r="A36" s="199">
        <v>5400</v>
      </c>
      <c r="B36" s="200" t="s">
        <v>39</v>
      </c>
      <c r="C36" s="201"/>
      <c r="D36" s="201"/>
      <c r="E36" s="201"/>
      <c r="F36" s="201"/>
      <c r="G36" s="201"/>
      <c r="H36" s="201"/>
      <c r="I36" s="280"/>
      <c r="J36" s="127"/>
      <c r="K36" s="127"/>
      <c r="L36" s="127"/>
      <c r="M36" s="219">
        <f t="shared" si="3"/>
        <v>0</v>
      </c>
    </row>
    <row r="37" spans="1:13" ht="12.9" customHeight="1" x14ac:dyDescent="0.35">
      <c r="A37" s="199">
        <v>5500</v>
      </c>
      <c r="B37" s="200" t="s">
        <v>40</v>
      </c>
      <c r="C37" s="201"/>
      <c r="D37" s="201"/>
      <c r="E37" s="201"/>
      <c r="F37" s="202"/>
      <c r="G37" s="202"/>
      <c r="H37" s="201"/>
      <c r="I37" s="280"/>
      <c r="J37" s="127"/>
      <c r="K37" s="127"/>
      <c r="L37" s="127"/>
      <c r="M37" s="219">
        <f t="shared" si="3"/>
        <v>0</v>
      </c>
    </row>
    <row r="38" spans="1:13" ht="12.9" customHeight="1" x14ac:dyDescent="0.35">
      <c r="A38" s="199">
        <v>5600</v>
      </c>
      <c r="B38" s="200" t="s">
        <v>41</v>
      </c>
      <c r="C38" s="201"/>
      <c r="D38" s="201"/>
      <c r="E38" s="201"/>
      <c r="F38" s="202"/>
      <c r="G38" s="201"/>
      <c r="H38" s="201"/>
      <c r="I38" s="280"/>
      <c r="J38" s="127"/>
      <c r="K38" s="127"/>
      <c r="L38" s="127"/>
      <c r="M38" s="219">
        <f t="shared" si="3"/>
        <v>0</v>
      </c>
    </row>
    <row r="39" spans="1:13" ht="12.9" customHeight="1" x14ac:dyDescent="0.35">
      <c r="A39" s="199">
        <v>5900</v>
      </c>
      <c r="B39" s="200" t="s">
        <v>42</v>
      </c>
      <c r="C39" s="204"/>
      <c r="D39" s="204"/>
      <c r="E39" s="204"/>
      <c r="F39" s="204"/>
      <c r="G39" s="204"/>
      <c r="H39" s="204"/>
      <c r="I39" s="281"/>
      <c r="J39" s="130"/>
      <c r="K39" s="130"/>
      <c r="L39" s="130"/>
      <c r="M39" s="219">
        <f t="shared" si="3"/>
        <v>0</v>
      </c>
    </row>
    <row r="40" spans="1:13" ht="12.9" customHeight="1" x14ac:dyDescent="0.35">
      <c r="A40" s="51" t="s">
        <v>43</v>
      </c>
      <c r="B40" s="52"/>
      <c r="C40" s="215"/>
      <c r="D40" s="215"/>
      <c r="E40" s="215"/>
      <c r="F40" s="216"/>
      <c r="G40" s="215"/>
      <c r="H40" s="215"/>
      <c r="I40" s="215"/>
      <c r="J40" s="215"/>
      <c r="K40" s="215"/>
      <c r="L40" s="215"/>
      <c r="M40" s="220"/>
    </row>
    <row r="41" spans="1:13" ht="12.9" customHeight="1" x14ac:dyDescent="0.35">
      <c r="A41" s="199">
        <v>6100</v>
      </c>
      <c r="B41" s="200" t="s">
        <v>44</v>
      </c>
      <c r="C41" s="205"/>
      <c r="D41" s="205"/>
      <c r="E41" s="205"/>
      <c r="F41" s="205"/>
      <c r="G41" s="206"/>
      <c r="H41" s="205"/>
      <c r="I41" s="282"/>
      <c r="J41" s="132"/>
      <c r="K41" s="132"/>
      <c r="L41" s="132"/>
      <c r="M41" s="219">
        <f>SUM(C41:L41)</f>
        <v>0</v>
      </c>
    </row>
    <row r="42" spans="1:13" ht="12.9" customHeight="1" x14ac:dyDescent="0.35">
      <c r="A42" s="51" t="s">
        <v>45</v>
      </c>
      <c r="B42" s="52"/>
      <c r="C42" s="216"/>
      <c r="D42" s="216"/>
      <c r="E42" s="216"/>
      <c r="F42" s="216"/>
      <c r="G42" s="216"/>
      <c r="H42" s="216"/>
      <c r="I42" s="216"/>
      <c r="J42" s="216"/>
      <c r="K42" s="216"/>
      <c r="L42" s="216"/>
      <c r="M42" s="220"/>
    </row>
    <row r="43" spans="1:13" ht="12.9" customHeight="1" x14ac:dyDescent="0.35">
      <c r="A43" s="199">
        <v>7100</v>
      </c>
      <c r="B43" s="200" t="s">
        <v>46</v>
      </c>
      <c r="C43" s="207"/>
      <c r="D43" s="207"/>
      <c r="E43" s="207"/>
      <c r="F43" s="207"/>
      <c r="G43" s="207"/>
      <c r="H43" s="207"/>
      <c r="I43" s="283"/>
      <c r="J43" s="131"/>
      <c r="K43" s="131"/>
      <c r="L43" s="131"/>
      <c r="M43" s="219">
        <f t="shared" ref="M43:M50" si="4">SUM(C43:L43)</f>
        <v>0</v>
      </c>
    </row>
    <row r="44" spans="1:13" ht="12.9" customHeight="1" x14ac:dyDescent="0.35">
      <c r="A44" s="199">
        <v>7200</v>
      </c>
      <c r="B44" s="200" t="s">
        <v>47</v>
      </c>
      <c r="C44" s="201"/>
      <c r="D44" s="201"/>
      <c r="E44" s="201"/>
      <c r="F44" s="201"/>
      <c r="G44" s="201"/>
      <c r="H44" s="202"/>
      <c r="I44" s="280"/>
      <c r="J44" s="127"/>
      <c r="K44" s="127"/>
      <c r="L44" s="127"/>
      <c r="M44" s="219">
        <f t="shared" si="4"/>
        <v>0</v>
      </c>
    </row>
    <row r="45" spans="1:13" ht="12.9" customHeight="1" x14ac:dyDescent="0.35">
      <c r="A45" s="199">
        <v>7300</v>
      </c>
      <c r="B45" s="200" t="s">
        <v>48</v>
      </c>
      <c r="C45" s="201"/>
      <c r="D45" s="201"/>
      <c r="E45" s="201"/>
      <c r="F45" s="201"/>
      <c r="G45" s="201"/>
      <c r="H45" s="201"/>
      <c r="I45" s="280"/>
      <c r="J45" s="127"/>
      <c r="K45" s="127"/>
      <c r="L45" s="127"/>
      <c r="M45" s="219">
        <f t="shared" si="4"/>
        <v>0</v>
      </c>
    </row>
    <row r="46" spans="1:13" ht="12.9" customHeight="1" x14ac:dyDescent="0.35">
      <c r="A46" s="199">
        <v>7400</v>
      </c>
      <c r="B46" s="200" t="s">
        <v>49</v>
      </c>
      <c r="C46" s="201"/>
      <c r="D46" s="201"/>
      <c r="E46" s="201"/>
      <c r="F46" s="201"/>
      <c r="G46" s="201"/>
      <c r="H46" s="202"/>
      <c r="I46" s="280"/>
      <c r="J46" s="127"/>
      <c r="K46" s="127"/>
      <c r="L46" s="127"/>
      <c r="M46" s="219">
        <f t="shared" si="4"/>
        <v>0</v>
      </c>
    </row>
    <row r="47" spans="1:13" ht="12.9" customHeight="1" x14ac:dyDescent="0.35">
      <c r="A47" s="199">
        <v>7500</v>
      </c>
      <c r="B47" s="200" t="s">
        <v>50</v>
      </c>
      <c r="C47" s="201"/>
      <c r="D47" s="201"/>
      <c r="E47" s="201"/>
      <c r="F47" s="201"/>
      <c r="G47" s="201"/>
      <c r="H47" s="202"/>
      <c r="I47" s="280"/>
      <c r="J47" s="127"/>
      <c r="K47" s="127"/>
      <c r="L47" s="127"/>
      <c r="M47" s="219">
        <f t="shared" si="4"/>
        <v>0</v>
      </c>
    </row>
    <row r="48" spans="1:13" ht="12.9" customHeight="1" x14ac:dyDescent="0.35">
      <c r="A48" s="199">
        <v>7600</v>
      </c>
      <c r="B48" s="200" t="s">
        <v>51</v>
      </c>
      <c r="C48" s="201"/>
      <c r="D48" s="201"/>
      <c r="E48" s="201"/>
      <c r="F48" s="201"/>
      <c r="G48" s="201"/>
      <c r="H48" s="201"/>
      <c r="I48" s="280"/>
      <c r="J48" s="127"/>
      <c r="K48" s="127"/>
      <c r="L48" s="127"/>
      <c r="M48" s="219">
        <f t="shared" si="4"/>
        <v>0</v>
      </c>
    </row>
    <row r="49" spans="1:13" ht="12.9" customHeight="1" x14ac:dyDescent="0.35">
      <c r="A49" s="199">
        <v>7700</v>
      </c>
      <c r="B49" s="200" t="s">
        <v>52</v>
      </c>
      <c r="C49" s="201"/>
      <c r="D49" s="201"/>
      <c r="E49" s="201"/>
      <c r="F49" s="201"/>
      <c r="G49" s="201"/>
      <c r="H49" s="201"/>
      <c r="I49" s="280"/>
      <c r="J49" s="127"/>
      <c r="K49" s="127"/>
      <c r="L49" s="127"/>
      <c r="M49" s="219">
        <f t="shared" si="4"/>
        <v>0</v>
      </c>
    </row>
    <row r="50" spans="1:13" ht="12.9" customHeight="1" x14ac:dyDescent="0.35">
      <c r="A50" s="199">
        <v>7900</v>
      </c>
      <c r="B50" s="200" t="s">
        <v>53</v>
      </c>
      <c r="C50" s="201"/>
      <c r="D50" s="201"/>
      <c r="E50" s="201"/>
      <c r="F50" s="201"/>
      <c r="G50" s="201"/>
      <c r="H50" s="201"/>
      <c r="I50" s="280"/>
      <c r="J50" s="127"/>
      <c r="K50" s="127"/>
      <c r="L50" s="127"/>
      <c r="M50" s="219">
        <f t="shared" si="4"/>
        <v>0</v>
      </c>
    </row>
    <row r="51" spans="1:13" ht="12.9" customHeight="1" thickBot="1" x14ac:dyDescent="0.4">
      <c r="A51" s="1" t="s">
        <v>182</v>
      </c>
      <c r="B51"/>
      <c r="C51" s="217">
        <f>SUM(C9:C50)</f>
        <v>0</v>
      </c>
      <c r="D51" s="218">
        <f>SUM(D9:D50)</f>
        <v>0</v>
      </c>
      <c r="E51" s="218">
        <f>SUM(E9:E50)</f>
        <v>0</v>
      </c>
      <c r="F51" s="218">
        <f>SUM(F9:F50)</f>
        <v>0</v>
      </c>
      <c r="G51" s="217">
        <f t="shared" ref="G51:L51" si="5">SUM(G9:G50)</f>
        <v>0</v>
      </c>
      <c r="H51" s="217">
        <f t="shared" si="5"/>
        <v>0</v>
      </c>
      <c r="I51" s="217">
        <f t="shared" si="5"/>
        <v>0</v>
      </c>
      <c r="J51" s="217">
        <f t="shared" si="5"/>
        <v>0</v>
      </c>
      <c r="K51" s="217">
        <f>SUM(K9:K50)</f>
        <v>0</v>
      </c>
      <c r="L51" s="217">
        <f t="shared" si="5"/>
        <v>0</v>
      </c>
      <c r="M51" s="217">
        <f>SUM(M9:M50)</f>
        <v>0</v>
      </c>
    </row>
    <row r="52" spans="1:13" ht="15.5" thickTop="1" thickBot="1" x14ac:dyDescent="0.4">
      <c r="A52"/>
      <c r="B52" t="s">
        <v>183</v>
      </c>
      <c r="C52" s="273"/>
      <c r="D52" s="273"/>
      <c r="E52" s="273"/>
      <c r="F52" s="274"/>
      <c r="G52" s="275">
        <f>T21</f>
        <v>0</v>
      </c>
      <c r="H52" s="273"/>
      <c r="I52" s="273"/>
      <c r="J52" s="273"/>
      <c r="K52" s="273"/>
      <c r="L52" s="273"/>
      <c r="M52" s="273"/>
    </row>
    <row r="53" spans="1:13" ht="15" thickTop="1" x14ac:dyDescent="0.35">
      <c r="A53"/>
      <c r="B53" t="s">
        <v>184</v>
      </c>
      <c r="C53" s="273"/>
      <c r="D53" s="273"/>
      <c r="E53" s="273"/>
      <c r="F53" s="274"/>
      <c r="G53" s="273">
        <f>G51-G52</f>
        <v>0</v>
      </c>
      <c r="H53" s="273"/>
      <c r="I53" s="273"/>
      <c r="J53" s="273"/>
      <c r="K53" s="273"/>
      <c r="L53" s="273"/>
      <c r="M53" s="273"/>
    </row>
    <row r="54" spans="1:13" x14ac:dyDescent="0.35">
      <c r="C54" s="15"/>
      <c r="D54" s="15"/>
      <c r="E54" s="15"/>
      <c r="F54" s="15"/>
      <c r="G54" s="15"/>
      <c r="H54" s="15"/>
      <c r="I54" s="15"/>
      <c r="J54" s="15"/>
      <c r="K54" s="15"/>
      <c r="L54" s="15"/>
      <c r="M54" s="15"/>
    </row>
    <row r="57" spans="1:13" x14ac:dyDescent="0.35">
      <c r="C57" s="15"/>
      <c r="D57" s="15"/>
      <c r="E57" s="15"/>
      <c r="F57" s="15"/>
      <c r="G57" s="15"/>
      <c r="H57" s="15"/>
      <c r="I57" s="15"/>
      <c r="J57" s="15"/>
      <c r="K57" s="15"/>
      <c r="L57" s="15"/>
      <c r="M57" s="15"/>
    </row>
  </sheetData>
  <sheetProtection algorithmName="SHA-512" hashValue="JweBDC/qywMH8dnrPmtxKs2yOLFoRdqYXU68iQZiQt+BS+IanUNQzesdLX/Xnv3zm6jJCxkM9wQkZO1ZbibRag==" saltValue="t8Qgay66hPD0jY8vQySDIw==" spinCount="100000" sheet="1" objects="1" scenarios="1"/>
  <mergeCells count="6">
    <mergeCell ref="A1:B1"/>
    <mergeCell ref="A2:B2"/>
    <mergeCell ref="C4:M4"/>
    <mergeCell ref="C5:M5"/>
    <mergeCell ref="O8:T8"/>
    <mergeCell ref="I6:J6"/>
  </mergeCells>
  <printOptions horizontalCentered="1" verticalCentered="1" headings="1"/>
  <pageMargins left="0.2" right="0.25" top="0.54" bottom="0.66" header="0.3" footer="0.3"/>
  <pageSetup scale="64" orientation="landscape" r:id="rId1"/>
  <headerFooter>
    <oddFooter>&amp;CSchedule B</oddFooter>
  </headerFooter>
  <ignoredErrors>
    <ignoredError sqref="M22" formula="1"/>
  </ignoredError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27"/>
  <sheetViews>
    <sheetView workbookViewId="0">
      <selection activeCell="A6" sqref="A6"/>
    </sheetView>
  </sheetViews>
  <sheetFormatPr defaultColWidth="8.90625" defaultRowHeight="14.5" x14ac:dyDescent="0.35"/>
  <cols>
    <col min="1" max="1" width="10.90625" style="15" customWidth="1"/>
    <col min="2" max="2" width="41.54296875" style="15" customWidth="1"/>
    <col min="3" max="3" width="34.54296875" style="15" customWidth="1"/>
    <col min="4" max="9" width="13.54296875" style="15" customWidth="1"/>
    <col min="10" max="16384" width="8.90625" style="15"/>
  </cols>
  <sheetData>
    <row r="1" spans="1:9" x14ac:dyDescent="0.35">
      <c r="A1" s="383">
        <f>'Sch of Exp Restr'!A1:B1</f>
        <v>0</v>
      </c>
      <c r="B1" s="383"/>
      <c r="C1" s="59">
        <f>'Sch of Exp Restr'!D1</f>
        <v>0</v>
      </c>
      <c r="D1" s="59">
        <f>'Sch of Exp Restr'!E1</f>
        <v>0</v>
      </c>
      <c r="E1"/>
      <c r="F1"/>
      <c r="G1"/>
      <c r="H1"/>
      <c r="I1" s="76">
        <f>'Sch of Exp Restr'!F1</f>
        <v>0</v>
      </c>
    </row>
    <row r="2" spans="1:9" x14ac:dyDescent="0.35">
      <c r="A2" s="384" t="s">
        <v>0</v>
      </c>
      <c r="B2" s="384"/>
      <c r="C2" s="284" t="s">
        <v>1</v>
      </c>
      <c r="D2" s="284" t="s">
        <v>2</v>
      </c>
      <c r="E2"/>
      <c r="F2"/>
      <c r="G2"/>
      <c r="H2" s="210"/>
      <c r="I2" s="284" t="s">
        <v>3</v>
      </c>
    </row>
    <row r="3" spans="1:9" x14ac:dyDescent="0.35">
      <c r="A3" s="287"/>
      <c r="B3" s="287"/>
      <c r="C3" s="284"/>
      <c r="D3" s="284"/>
      <c r="E3"/>
      <c r="F3"/>
      <c r="G3"/>
      <c r="H3"/>
      <c r="I3" s="284"/>
    </row>
    <row r="4" spans="1:9" x14ac:dyDescent="0.35">
      <c r="A4" s="315" t="s">
        <v>185</v>
      </c>
      <c r="B4" s="315"/>
      <c r="C4" s="315"/>
      <c r="D4" s="315"/>
      <c r="E4" s="315"/>
      <c r="F4" s="315"/>
      <c r="G4" s="315"/>
      <c r="H4" s="315"/>
      <c r="I4" s="315"/>
    </row>
    <row r="5" spans="1:9" x14ac:dyDescent="0.35">
      <c r="A5" s="315" t="s">
        <v>231</v>
      </c>
      <c r="B5" s="315"/>
      <c r="C5" s="315"/>
      <c r="D5" s="315"/>
      <c r="E5" s="315"/>
      <c r="F5" s="315"/>
      <c r="G5" s="315"/>
      <c r="H5" s="315"/>
      <c r="I5" s="315"/>
    </row>
    <row r="6" spans="1:9" x14ac:dyDescent="0.35">
      <c r="A6"/>
      <c r="B6"/>
      <c r="C6"/>
      <c r="D6"/>
      <c r="E6"/>
      <c r="F6"/>
      <c r="G6"/>
      <c r="H6"/>
      <c r="I6"/>
    </row>
    <row r="7" spans="1:9" x14ac:dyDescent="0.35">
      <c r="A7"/>
      <c r="B7"/>
      <c r="C7"/>
      <c r="D7" s="391" t="s">
        <v>186</v>
      </c>
      <c r="E7" s="391"/>
      <c r="F7" s="391"/>
      <c r="G7" s="391"/>
      <c r="H7" s="391"/>
      <c r="I7"/>
    </row>
    <row r="8" spans="1:9" ht="29.5" thickBot="1" x14ac:dyDescent="0.4">
      <c r="A8"/>
      <c r="B8" s="53" t="s">
        <v>187</v>
      </c>
      <c r="C8" s="53" t="s">
        <v>188</v>
      </c>
      <c r="D8" s="61" t="s">
        <v>189</v>
      </c>
      <c r="E8" s="69" t="s">
        <v>190</v>
      </c>
      <c r="F8" s="61" t="s">
        <v>191</v>
      </c>
      <c r="G8" s="61" t="s">
        <v>192</v>
      </c>
      <c r="H8" s="61" t="s">
        <v>193</v>
      </c>
      <c r="I8" s="54" t="s">
        <v>194</v>
      </c>
    </row>
    <row r="9" spans="1:9" ht="29.15" customHeight="1" x14ac:dyDescent="0.35">
      <c r="A9" t="s">
        <v>195</v>
      </c>
      <c r="B9" s="208"/>
      <c r="C9" s="208"/>
      <c r="D9" s="209"/>
      <c r="E9" s="209"/>
      <c r="F9" s="209"/>
      <c r="G9" s="209"/>
      <c r="H9" s="209"/>
      <c r="I9">
        <f>SUM(D9:H9)</f>
        <v>0</v>
      </c>
    </row>
    <row r="10" spans="1:9" ht="29.15" customHeight="1" x14ac:dyDescent="0.35">
      <c r="A10" t="s">
        <v>196</v>
      </c>
      <c r="B10" s="208"/>
      <c r="C10" s="208"/>
      <c r="D10" s="209"/>
      <c r="E10" s="209"/>
      <c r="F10" s="209"/>
      <c r="G10" s="209"/>
      <c r="H10" s="209"/>
      <c r="I10">
        <f t="shared" ref="I10:I16" si="0">SUM(D10:H10)</f>
        <v>0</v>
      </c>
    </row>
    <row r="11" spans="1:9" ht="29.15" customHeight="1" x14ac:dyDescent="0.35">
      <c r="A11" t="s">
        <v>197</v>
      </c>
      <c r="B11" s="208"/>
      <c r="C11" s="208"/>
      <c r="D11" s="209"/>
      <c r="E11" s="209"/>
      <c r="F11" s="209"/>
      <c r="G11" s="209"/>
      <c r="H11" s="209"/>
      <c r="I11">
        <f t="shared" si="0"/>
        <v>0</v>
      </c>
    </row>
    <row r="12" spans="1:9" ht="29.15" customHeight="1" x14ac:dyDescent="0.35">
      <c r="A12" t="s">
        <v>198</v>
      </c>
      <c r="B12" s="208"/>
      <c r="C12" s="208"/>
      <c r="D12" s="209"/>
      <c r="E12" s="209"/>
      <c r="F12" s="209"/>
      <c r="G12" s="209"/>
      <c r="H12" s="209"/>
      <c r="I12">
        <f t="shared" si="0"/>
        <v>0</v>
      </c>
    </row>
    <row r="13" spans="1:9" ht="29.15" customHeight="1" x14ac:dyDescent="0.35">
      <c r="A13" t="s">
        <v>199</v>
      </c>
      <c r="B13" s="208"/>
      <c r="C13" s="208"/>
      <c r="D13" s="209"/>
      <c r="E13" s="209"/>
      <c r="F13" s="209"/>
      <c r="G13" s="209"/>
      <c r="H13" s="209"/>
      <c r="I13">
        <f t="shared" si="0"/>
        <v>0</v>
      </c>
    </row>
    <row r="14" spans="1:9" ht="29.15" customHeight="1" x14ac:dyDescent="0.35">
      <c r="A14" t="s">
        <v>200</v>
      </c>
      <c r="B14" s="208"/>
      <c r="C14" s="208"/>
      <c r="D14" s="209"/>
      <c r="E14" s="209"/>
      <c r="F14" s="209"/>
      <c r="G14" s="209"/>
      <c r="H14" s="209"/>
      <c r="I14">
        <f t="shared" si="0"/>
        <v>0</v>
      </c>
    </row>
    <row r="15" spans="1:9" ht="29.15" customHeight="1" x14ac:dyDescent="0.35">
      <c r="A15" t="s">
        <v>201</v>
      </c>
      <c r="B15" s="208"/>
      <c r="C15" s="208"/>
      <c r="D15" s="209"/>
      <c r="E15" s="209"/>
      <c r="F15" s="209"/>
      <c r="G15" s="209"/>
      <c r="H15" s="209"/>
      <c r="I15">
        <f t="shared" si="0"/>
        <v>0</v>
      </c>
    </row>
    <row r="16" spans="1:9" ht="29.15" customHeight="1" x14ac:dyDescent="0.35">
      <c r="A16" t="s">
        <v>202</v>
      </c>
      <c r="B16" s="208"/>
      <c r="C16" s="208"/>
      <c r="D16" s="209"/>
      <c r="E16" s="209"/>
      <c r="F16" s="209"/>
      <c r="G16" s="209"/>
      <c r="H16" s="209"/>
      <c r="I16" s="53">
        <f t="shared" si="0"/>
        <v>0</v>
      </c>
    </row>
    <row r="17" spans="1:9" ht="29.15" customHeight="1" x14ac:dyDescent="0.35">
      <c r="A17" t="s">
        <v>203</v>
      </c>
      <c r="B17"/>
      <c r="C17"/>
      <c r="D17" s="55">
        <f>SUM(D9:D16)</f>
        <v>0</v>
      </c>
      <c r="E17" s="55">
        <f t="shared" ref="E17:I17" si="1">SUM(E9:E16)</f>
        <v>0</v>
      </c>
      <c r="F17" s="55">
        <f t="shared" si="1"/>
        <v>0</v>
      </c>
      <c r="G17" s="55">
        <f t="shared" si="1"/>
        <v>0</v>
      </c>
      <c r="H17" s="55">
        <f t="shared" si="1"/>
        <v>0</v>
      </c>
      <c r="I17" s="55">
        <f t="shared" si="1"/>
        <v>0</v>
      </c>
    </row>
    <row r="18" spans="1:9" x14ac:dyDescent="0.35">
      <c r="A18"/>
      <c r="B18"/>
      <c r="C18"/>
      <c r="D18"/>
      <c r="E18"/>
      <c r="F18"/>
      <c r="G18"/>
      <c r="H18"/>
      <c r="I18"/>
    </row>
    <row r="19" spans="1:9" x14ac:dyDescent="0.35">
      <c r="A19"/>
      <c r="B19"/>
      <c r="C19" t="s">
        <v>204</v>
      </c>
      <c r="D19">
        <f>D17</f>
        <v>0</v>
      </c>
      <c r="E19"/>
      <c r="F19"/>
      <c r="G19"/>
      <c r="H19"/>
      <c r="I19"/>
    </row>
    <row r="20" spans="1:9" x14ac:dyDescent="0.35">
      <c r="A20"/>
      <c r="B20"/>
      <c r="C20" t="s">
        <v>205</v>
      </c>
      <c r="D20">
        <f>E17</f>
        <v>0</v>
      </c>
      <c r="E20"/>
      <c r="F20"/>
      <c r="G20"/>
      <c r="H20"/>
      <c r="I20"/>
    </row>
    <row r="21" spans="1:9" x14ac:dyDescent="0.35">
      <c r="A21"/>
      <c r="B21"/>
      <c r="C21" t="s">
        <v>206</v>
      </c>
      <c r="D21">
        <f>F17</f>
        <v>0</v>
      </c>
      <c r="E21"/>
      <c r="F21"/>
      <c r="G21"/>
      <c r="H21"/>
      <c r="I21"/>
    </row>
    <row r="22" spans="1:9" x14ac:dyDescent="0.35">
      <c r="A22"/>
      <c r="B22"/>
      <c r="C22" t="s">
        <v>207</v>
      </c>
      <c r="D22" s="53">
        <f>G17</f>
        <v>0</v>
      </c>
      <c r="E22"/>
      <c r="F22"/>
      <c r="G22"/>
      <c r="H22"/>
      <c r="I22"/>
    </row>
    <row r="23" spans="1:9" x14ac:dyDescent="0.35">
      <c r="A23"/>
      <c r="B23" s="57" t="s">
        <v>64</v>
      </c>
      <c r="C23" t="s">
        <v>208</v>
      </c>
      <c r="D23">
        <f>SUM(D19:D22)</f>
        <v>0</v>
      </c>
      <c r="E23"/>
      <c r="F23"/>
      <c r="G23"/>
      <c r="H23"/>
      <c r="I23"/>
    </row>
    <row r="24" spans="1:9" x14ac:dyDescent="0.35">
      <c r="A24"/>
      <c r="B24" s="57" t="s">
        <v>59</v>
      </c>
      <c r="C24" t="s">
        <v>203</v>
      </c>
      <c r="D24">
        <f>I17</f>
        <v>0</v>
      </c>
      <c r="E24"/>
      <c r="F24"/>
      <c r="G24"/>
      <c r="H24"/>
      <c r="I24"/>
    </row>
    <row r="25" spans="1:9" x14ac:dyDescent="0.35">
      <c r="A25"/>
      <c r="B25" s="57" t="s">
        <v>209</v>
      </c>
      <c r="C25" t="s">
        <v>210</v>
      </c>
      <c r="D25" s="56" t="e">
        <f>D23/D24</f>
        <v>#DIV/0!</v>
      </c>
      <c r="E25"/>
      <c r="F25"/>
      <c r="G25"/>
      <c r="H25"/>
      <c r="I25"/>
    </row>
    <row r="26" spans="1:9" x14ac:dyDescent="0.35">
      <c r="A26"/>
      <c r="B26"/>
      <c r="C26"/>
      <c r="D26"/>
      <c r="E26"/>
      <c r="F26"/>
      <c r="G26"/>
      <c r="H26"/>
      <c r="I26"/>
    </row>
    <row r="27" spans="1:9" x14ac:dyDescent="0.35">
      <c r="A27" s="390" t="s">
        <v>211</v>
      </c>
      <c r="B27" s="390"/>
      <c r="C27" s="390"/>
      <c r="D27" s="390"/>
      <c r="E27" s="390"/>
      <c r="F27" s="390"/>
      <c r="G27" s="390"/>
      <c r="H27" s="390"/>
      <c r="I27" s="390"/>
    </row>
  </sheetData>
  <sheetProtection algorithmName="SHA-512" hashValue="SK3YbrbH/ul6mvcrwjX2qli1/Kos7PMgIH+F9+4AX5tbga8gHY2lOhzGgihM/JF6W01ZqlDgtC6bEtlUBPU0GQ==" saltValue="7+irc8ljRiObA/VSJFxQmg==" spinCount="100000" sheet="1" objects="1" scenarios="1"/>
  <mergeCells count="6">
    <mergeCell ref="A27:I27"/>
    <mergeCell ref="D7:H7"/>
    <mergeCell ref="A4:I4"/>
    <mergeCell ref="A5:I5"/>
    <mergeCell ref="A1:B1"/>
    <mergeCell ref="A2:B2"/>
  </mergeCells>
  <printOptions horizontalCentered="1" headings="1"/>
  <pageMargins left="0.7" right="0.7" top="0.75" bottom="0.75" header="0.3" footer="0.3"/>
  <pageSetup scale="97" fitToHeight="0" orientation="landscape" r:id="rId1"/>
  <headerFooter>
    <oddFooter>&amp;CSchedule C</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15"/>
  <sheetViews>
    <sheetView zoomScaleNormal="100" workbookViewId="0">
      <selection activeCell="A6" sqref="A6"/>
    </sheetView>
  </sheetViews>
  <sheetFormatPr defaultColWidth="8.90625" defaultRowHeight="14.5" x14ac:dyDescent="0.35"/>
  <cols>
    <col min="1" max="1" width="88.453125" style="109" customWidth="1"/>
    <col min="2" max="2" width="17.90625" style="15" customWidth="1"/>
    <col min="3" max="3" width="16.54296875" style="15" customWidth="1"/>
    <col min="4" max="4" width="14.08984375" style="15" customWidth="1"/>
    <col min="5" max="16384" width="8.90625" style="15"/>
  </cols>
  <sheetData>
    <row r="1" spans="1:5" x14ac:dyDescent="0.35">
      <c r="A1" s="102">
        <f>'Sch of Exp Restr'!A1:B1</f>
        <v>0</v>
      </c>
      <c r="B1" s="59">
        <f>'Sch of Exp Restr'!D1</f>
        <v>0</v>
      </c>
      <c r="C1" s="59">
        <f>'Sch of Exp Restr'!E1</f>
        <v>0</v>
      </c>
      <c r="D1" s="76">
        <f>'Sch of Exp Restr'!F1</f>
        <v>0</v>
      </c>
      <c r="E1"/>
    </row>
    <row r="2" spans="1:5" x14ac:dyDescent="0.35">
      <c r="A2" s="103" t="s">
        <v>0</v>
      </c>
      <c r="B2" s="284" t="s">
        <v>1</v>
      </c>
      <c r="C2" s="284" t="s">
        <v>2</v>
      </c>
      <c r="D2" s="284" t="s">
        <v>3</v>
      </c>
      <c r="E2"/>
    </row>
    <row r="3" spans="1:5" x14ac:dyDescent="0.35">
      <c r="A3" s="103"/>
      <c r="B3"/>
      <c r="C3" s="284"/>
    </row>
    <row r="4" spans="1:5" x14ac:dyDescent="0.35">
      <c r="A4" s="104" t="s">
        <v>212</v>
      </c>
      <c r="B4" s="1"/>
      <c r="C4"/>
    </row>
    <row r="5" spans="1:5" x14ac:dyDescent="0.35">
      <c r="A5" s="104" t="s">
        <v>231</v>
      </c>
      <c r="B5" s="1"/>
      <c r="C5"/>
    </row>
    <row r="6" spans="1:5" ht="15" thickBot="1" x14ac:dyDescent="0.4">
      <c r="A6" s="105"/>
      <c r="B6"/>
      <c r="C6"/>
    </row>
    <row r="7" spans="1:5" s="18" customFormat="1" ht="30.75" customHeight="1" thickBot="1" x14ac:dyDescent="0.4">
      <c r="A7" s="106" t="s">
        <v>213</v>
      </c>
      <c r="B7" s="100" t="s">
        <v>214</v>
      </c>
      <c r="C7" s="101" t="s">
        <v>215</v>
      </c>
    </row>
    <row r="8" spans="1:5" s="111" customFormat="1" ht="30" customHeight="1" x14ac:dyDescent="0.35">
      <c r="A8" s="110" t="s">
        <v>216</v>
      </c>
      <c r="B8" s="226"/>
      <c r="C8" s="227"/>
    </row>
    <row r="9" spans="1:5" x14ac:dyDescent="0.35">
      <c r="A9" s="107"/>
      <c r="B9" s="214"/>
      <c r="C9" s="228"/>
    </row>
    <row r="10" spans="1:5" ht="49.5" customHeight="1" x14ac:dyDescent="0.35">
      <c r="A10" s="107" t="s">
        <v>217</v>
      </c>
      <c r="B10" s="229"/>
      <c r="C10" s="228"/>
    </row>
    <row r="11" spans="1:5" x14ac:dyDescent="0.35">
      <c r="A11" s="107"/>
      <c r="B11" s="214"/>
      <c r="C11" s="228"/>
    </row>
    <row r="12" spans="1:5" ht="58.5" thickBot="1" x14ac:dyDescent="0.4">
      <c r="A12" s="112" t="s">
        <v>218</v>
      </c>
      <c r="B12" s="230"/>
      <c r="C12" s="231"/>
    </row>
    <row r="13" spans="1:5" s="58" customFormat="1" ht="15.5" thickTop="1" thickBot="1" x14ac:dyDescent="0.4">
      <c r="A13" s="108" t="s">
        <v>104</v>
      </c>
      <c r="B13" s="232">
        <f>SUM(B8-B10)</f>
        <v>0</v>
      </c>
      <c r="C13" s="233">
        <f>B13-C12</f>
        <v>0</v>
      </c>
    </row>
    <row r="15" spans="1:5" ht="45.75" customHeight="1" x14ac:dyDescent="0.35">
      <c r="A15" s="392" t="s">
        <v>219</v>
      </c>
      <c r="B15" s="392"/>
      <c r="C15" s="392"/>
    </row>
  </sheetData>
  <sheetProtection algorithmName="SHA-512" hashValue="M8Zky5R8gmfhK/C1PDcGfO3Md9hJFU1zWsdbvBHvDBLD9bW0S9hNmuFph0BDCNhURw71mStBeMTMWkRZ1YdNHg==" saltValue="6iSeOV3zD1lpAWVvVFoULQ==" spinCount="100000" sheet="1" insertRows="0"/>
  <mergeCells count="1">
    <mergeCell ref="A15:C15"/>
  </mergeCells>
  <printOptions horizontalCentered="1" headings="1"/>
  <pageMargins left="0.7" right="0.7" top="0.75" bottom="0.75" header="0.3" footer="0.3"/>
  <pageSetup fitToHeight="0" orientation="landscape" r:id="rId1"/>
  <headerFooter>
    <oddFooter>&amp;CSchedule 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B9B93B6221D9248AE7588CAC7BF3140" ma:contentTypeVersion="18" ma:contentTypeDescription="Create a new document." ma:contentTypeScope="" ma:versionID="81d5670bc3c73d7aff2dabbc20829ef0">
  <xsd:schema xmlns:xsd="http://www.w3.org/2001/XMLSchema" xmlns:xs="http://www.w3.org/2001/XMLSchema" xmlns:p="http://schemas.microsoft.com/office/2006/metadata/properties" xmlns:ns1="http://schemas.microsoft.com/sharepoint/v3" xmlns:ns2="12ff79b3-2116-4d74-aa2a-c591ac50a89d" xmlns:ns3="a059ef69-3e89-4167-a559-a9748b80c835" xmlns:ns4="06a0b0f5-ab3f-4382-8730-459fb424e421" targetNamespace="http://schemas.microsoft.com/office/2006/metadata/properties" ma:root="true" ma:fieldsID="3eb71814bf093cb01f5eff73667abc5b" ns1:_="" ns2:_="" ns3:_="" ns4:_="">
    <xsd:import namespace="http://schemas.microsoft.com/sharepoint/v3"/>
    <xsd:import namespace="12ff79b3-2116-4d74-aa2a-c591ac50a89d"/>
    <xsd:import namespace="a059ef69-3e89-4167-a559-a9748b80c835"/>
    <xsd:import namespace="06a0b0f5-ab3f-4382-8730-459fb424e42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ff79b3-2116-4d74-aa2a-c591ac50a8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7234c9c0-dc82-4bd3-8448-fd5c6ce0fb7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059ef69-3e89-4167-a559-a9748b80c83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a0b0f5-ab3f-4382-8730-459fb424e421"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1c384ed9-81b0-4742-894e-c09a0ff90227}" ma:internalName="TaxCatchAll" ma:showField="CatchAllData" ma:web="a059ef69-3e89-4167-a559-a9748b80c8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6a0b0f5-ab3f-4382-8730-459fb424e421" xsi:nil="true"/>
    <lcf76f155ced4ddcb4097134ff3c332f xmlns="12ff79b3-2116-4d74-aa2a-c591ac50a89d">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E98B05B5-EA7E-4B9A-A42C-26B0C7CE37BE}">
  <ds:schemaRefs>
    <ds:schemaRef ds:uri="http://schemas.microsoft.com/sharepoint/v3/contenttype/forms"/>
  </ds:schemaRefs>
</ds:datastoreItem>
</file>

<file path=customXml/itemProps2.xml><?xml version="1.0" encoding="utf-8"?>
<ds:datastoreItem xmlns:ds="http://schemas.openxmlformats.org/officeDocument/2006/customXml" ds:itemID="{ADE89FB1-5AC5-40CB-99C4-6F069D3604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ff79b3-2116-4d74-aa2a-c591ac50a89d"/>
    <ds:schemaRef ds:uri="a059ef69-3e89-4167-a559-a9748b80c835"/>
    <ds:schemaRef ds:uri="06a0b0f5-ab3f-4382-8730-459fb424e4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13F0E2-9D2D-4E9E-ADB8-D602FF44A81D}">
  <ds:schemaRefs>
    <ds:schemaRef ds:uri="http://schemas.microsoft.com/office/2006/metadata/properties"/>
    <ds:schemaRef ds:uri="http://schemas.microsoft.com/office/infopath/2007/PartnerControls"/>
    <ds:schemaRef ds:uri="06a0b0f5-ab3f-4382-8730-459fb424e421"/>
    <ds:schemaRef ds:uri="12ff79b3-2116-4d74-aa2a-c591ac50a89d"/>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Sch of Exp Restr</vt:lpstr>
      <vt:lpstr>Sch of Exp Unrestr</vt:lpstr>
      <vt:lpstr>Restr Rate w CF</vt:lpstr>
      <vt:lpstr>Unrestr Rate w CF</vt:lpstr>
      <vt:lpstr>Indirect Costs w Adj</vt:lpstr>
      <vt:lpstr>Sch A Sub-agreement</vt:lpstr>
      <vt:lpstr>Sch B Exclude</vt:lpstr>
      <vt:lpstr>Sch C Square Footage</vt:lpstr>
      <vt:lpstr>Sch D Paid Leave</vt:lpstr>
      <vt:lpstr>Certification</vt:lpstr>
      <vt:lpstr>'Restr Rate w CF'!Print_Area</vt:lpstr>
      <vt:lpstr>'Sch B Exclude'!Print_Area</vt:lpstr>
      <vt:lpstr>'Sch D Paid Leave'!Print_Titles</vt:lpstr>
    </vt:vector>
  </TitlesOfParts>
  <Manager/>
  <Company>MAXIMUS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SSmith</dc:creator>
  <cp:keywords/>
  <dc:description/>
  <cp:lastModifiedBy>Palmer, Kimberly</cp:lastModifiedBy>
  <cp:revision/>
  <dcterms:created xsi:type="dcterms:W3CDTF">2013-09-11T17:49:55Z</dcterms:created>
  <dcterms:modified xsi:type="dcterms:W3CDTF">2025-01-17T20:10:57Z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0x010100AB9B93B6221D9248AE7588CAC7BF3140</vt:lpwstr>
  </property>
  <property fmtid="{D5CDD505-2E9C-101B-9397-08002B2CF9AE}" pid="3" name="MediaServiceImageTags">
    <vt:lpwstr/>
  </property>
  <property fmtid="{D5CDD505-2E9C-101B-9397-08002B2CF9AE}" pid="4" name="MSIP_Label_f920f5b4-f35a-4bd1-ab57-79db69ad10fb_Enabled">
    <vt:lpwstr>True</vt:lpwstr>
  </property>
  <property fmtid="{D5CDD505-2E9C-101B-9397-08002B2CF9AE}" pid="5" name="MSIP_Label_f920f5b4-f35a-4bd1-ab57-79db69ad10fb_SiteId">
    <vt:lpwstr>50f8fcc4-94d8-4f07-84eb-36ed57c7c8a2</vt:lpwstr>
  </property>
  <property fmtid="{D5CDD505-2E9C-101B-9397-08002B2CF9AE}" pid="6" name="MSIP_Label_f920f5b4-f35a-4bd1-ab57-79db69ad10fb_SetDate">
    <vt:lpwstr>2025-01-03T22:17:54Z</vt:lpwstr>
  </property>
  <property fmtid="{D5CDD505-2E9C-101B-9397-08002B2CF9AE}" pid="7" name="MSIP_Label_f920f5b4-f35a-4bd1-ab57-79db69ad10fb_Name">
    <vt:lpwstr>Sensitive (Moderate)</vt:lpwstr>
  </property>
  <property fmtid="{D5CDD505-2E9C-101B-9397-08002B2CF9AE}" pid="8" name="MSIP_Label_f920f5b4-f35a-4bd1-ab57-79db69ad10fb_ActionId">
    <vt:lpwstr>0eb7a096-8cf8-4701-a496-3abcfd2f4ee5</vt:lpwstr>
  </property>
  <property fmtid="{D5CDD505-2E9C-101B-9397-08002B2CF9AE}" pid="9" name="MSIP_Label_f920f5b4-f35a-4bd1-ab57-79db69ad10fb_Removed">
    <vt:lpwstr>False</vt:lpwstr>
  </property>
  <property fmtid="{D5CDD505-2E9C-101B-9397-08002B2CF9AE}" pid="10" name="MSIP_Label_f920f5b4-f35a-4bd1-ab57-79db69ad10fb_Extended_MSFT_Method">
    <vt:lpwstr>Standard</vt:lpwstr>
  </property>
  <property fmtid="{D5CDD505-2E9C-101B-9397-08002B2CF9AE}" pid="11" name="Sensitivity">
    <vt:lpwstr>Sensitive (Moderate)</vt:lpwstr>
  </property>
</Properties>
</file>