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SchoolFinance\1.) BUDGET &amp; SCHOOL FUNDING\Fiscal Year 2019\FTE Review CS\Templates\"/>
    </mc:Choice>
  </mc:AlternateContent>
  <workbookProtection lockStructure="1"/>
  <bookViews>
    <workbookView xWindow="0" yWindow="0" windowWidth="24000" windowHeight="9630" activeTab="4"/>
  </bookViews>
  <sheets>
    <sheet name="Directions" sheetId="12" r:id="rId1"/>
    <sheet name="(1) School supplied template" sheetId="9" r:id="rId2"/>
    <sheet name="(2) Duration Entry" sheetId="8" r:id="rId3"/>
    <sheet name="(3) FTE Detail" sheetId="11" r:id="rId4"/>
    <sheet name="(4) Calculator" sheetId="7" r:id="rId5"/>
  </sheets>
  <definedNames>
    <definedName name="_xlnm._FilterDatabase" localSheetId="1" hidden="1">'(1) School supplied template'!$A$2:$J$2</definedName>
    <definedName name="_Hlk511725141" localSheetId="0">Directions!$A$120</definedName>
  </definedNames>
  <calcPr calcId="171027"/>
</workbook>
</file>

<file path=xl/calcChain.xml><?xml version="1.0" encoding="utf-8"?>
<calcChain xmlns="http://schemas.openxmlformats.org/spreadsheetml/2006/main">
  <c r="N3" i="7" l="1"/>
  <c r="O3" i="7"/>
  <c r="P3" i="7"/>
  <c r="Q3" i="7"/>
  <c r="R3" i="7"/>
  <c r="S3" i="7"/>
  <c r="T3" i="7"/>
  <c r="U3" i="7"/>
  <c r="V3" i="7"/>
  <c r="AD3" i="7" l="1"/>
  <c r="W3" i="7" l="1"/>
  <c r="X3" i="7" l="1"/>
  <c r="AE3" i="7" s="1"/>
  <c r="AF3" i="7" s="1"/>
  <c r="AF5" i="7" s="1"/>
  <c r="Y3" i="7" l="1"/>
  <c r="AA3" i="7" s="1"/>
  <c r="Z3" i="7"/>
  <c r="AB3" i="7" l="1"/>
  <c r="AC3" i="7" s="1"/>
</calcChain>
</file>

<file path=xl/sharedStrings.xml><?xml version="1.0" encoding="utf-8"?>
<sst xmlns="http://schemas.openxmlformats.org/spreadsheetml/2006/main" count="75" uniqueCount="52">
  <si>
    <t>SSID</t>
  </si>
  <si>
    <t>FTE FUND PTTRN CODE</t>
  </si>
  <si>
    <t>FTE START DATE</t>
  </si>
  <si>
    <t>FTE END DATE</t>
  </si>
  <si>
    <t>On-line Hours</t>
  </si>
  <si>
    <t>Homework Hours</t>
  </si>
  <si>
    <t>Field Trips</t>
  </si>
  <si>
    <t>Other Documented</t>
  </si>
  <si>
    <t>IEP services such as OT, PT, speech</t>
  </si>
  <si>
    <t>On-site tutoring</t>
  </si>
  <si>
    <t>Phys Ed Hours</t>
  </si>
  <si>
    <t>Testing Hours</t>
  </si>
  <si>
    <t>Total Documented Hours</t>
  </si>
  <si>
    <t>STDNT PCT OF TIME</t>
  </si>
  <si>
    <t>TOTAL ENROLL FOR THIS REC</t>
  </si>
  <si>
    <t>SENT REASON 1</t>
  </si>
  <si>
    <t>SENT REASON 1 PCT</t>
  </si>
  <si>
    <t>SENT REASON 2</t>
  </si>
  <si>
    <t>SENT REASON 2 PCT</t>
  </si>
  <si>
    <t>LAST NAME</t>
  </si>
  <si>
    <t>FIRST NAME</t>
  </si>
  <si>
    <t>Middle Name</t>
  </si>
  <si>
    <t>HOURS IN DATE RANGE</t>
  </si>
  <si>
    <t>Percent of Time</t>
  </si>
  <si>
    <t>(COPY / PASTE) FTE DETAIL INFORMATION  ** DO NOT TYPE***</t>
  </si>
  <si>
    <t>DOCUMENTED HOURS (SCHOOL ENTERS INFORMATION HERE)</t>
  </si>
  <si>
    <t>Required Seat Time Hours    (Blended ONLY)</t>
  </si>
  <si>
    <t>Current % Reported</t>
  </si>
  <si>
    <t>DOES THIS MATCH?</t>
  </si>
  <si>
    <t>Computer-based Learning Opportunities (Documented by the school’s system) Total Hours</t>
  </si>
  <si>
    <t>IEP Services</t>
  </si>
  <si>
    <t>Phys Ed</t>
  </si>
  <si>
    <t>On site Tutor</t>
  </si>
  <si>
    <t>Testing</t>
  </si>
  <si>
    <t>Other Learning Opportunities Total Hours</t>
  </si>
  <si>
    <t>MIDDLE NAME</t>
  </si>
  <si>
    <t>ENRL START DATE</t>
  </si>
  <si>
    <t>ENRL END DATE</t>
  </si>
  <si>
    <t>ENTER INTO EMIS % OF TIME</t>
  </si>
  <si>
    <t>ENTER INTO EMIS            % OF TIME Before Cap</t>
  </si>
  <si>
    <t>Paste Here</t>
  </si>
  <si>
    <t>Required seat time</t>
  </si>
  <si>
    <t>Home work</t>
  </si>
  <si>
    <t xml:space="preserve">Here a school can track or gather durational data and prepare it for template use.  It can also be update throughout the year with no affect on the calculator. </t>
  </si>
  <si>
    <r>
      <rPr>
        <b/>
        <sz val="11"/>
        <color theme="1"/>
        <rFont val="Calibri"/>
        <family val="2"/>
        <scheme val="minor"/>
      </rPr>
      <t>DOCUMENTED HOURS</t>
    </r>
    <r>
      <rPr>
        <sz val="11"/>
        <color theme="1"/>
        <rFont val="Calibri"/>
        <family val="2"/>
        <scheme val="minor"/>
      </rPr>
      <t xml:space="preserve"> </t>
    </r>
    <r>
      <rPr>
        <i/>
        <sz val="11"/>
        <color theme="1"/>
        <rFont val="Calibri"/>
        <family val="2"/>
        <scheme val="minor"/>
      </rPr>
      <t>(SCHOOL ENTERS INFORMATION HERE AFTER FORMATTED TO THESE FIELDS)</t>
    </r>
  </si>
  <si>
    <t>The School can copy and paste the FTE Detail to format (keeping only the columns below) in preparation of copying and pasting into the Calculator</t>
  </si>
  <si>
    <t>Calendar Hrs@100</t>
  </si>
  <si>
    <t>Current FTE</t>
  </si>
  <si>
    <t>Calculated FTE</t>
  </si>
  <si>
    <t>Difference</t>
  </si>
  <si>
    <t>Net Impact</t>
  </si>
  <si>
    <t>CALCULATED TOTALS ** Do NOT Change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</si>
</sst>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2"/>
      <color theme="1"/>
      <name val="Calibri"/>
      <family val="2"/>
      <scheme val="minor"/>
    </font>
    <font>
      <i/>
      <sz val="11"/>
      <color theme="1"/>
      <name val="Calibri"/>
      <family val="2"/>
      <scheme val="minor"/>
    </font>
    <font>
      <b/>
      <u/>
      <sz val="14"/>
      <color theme="1"/>
      <name val="Calibri"/>
      <family val="2"/>
      <scheme val="minor"/>
    </font>
    <font>
      <u/>
      <sz val="14"/>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54">
    <xf numFmtId="0" fontId="0" fillId="0" borderId="0" xfId="0"/>
    <xf numFmtId="0" fontId="0" fillId="0" borderId="0" xfId="0" applyAlignment="1">
      <alignment wrapText="1"/>
    </xf>
    <xf numFmtId="0" fontId="0" fillId="0" borderId="0" xfId="0" applyFill="1"/>
    <xf numFmtId="1" fontId="0" fillId="34" borderId="14" xfId="0" applyNumberFormat="1" applyFill="1" applyBorder="1" applyProtection="1"/>
    <xf numFmtId="164" fontId="0" fillId="38" borderId="21" xfId="42" applyNumberFormat="1" applyFont="1" applyFill="1" applyBorder="1" applyProtection="1"/>
    <xf numFmtId="0" fontId="0" fillId="35" borderId="13" xfId="0" applyNumberFormat="1" applyFill="1" applyBorder="1" applyProtection="1">
      <protection locked="0"/>
    </xf>
    <xf numFmtId="0" fontId="0" fillId="36" borderId="13" xfId="0" applyNumberFormat="1" applyFill="1" applyBorder="1" applyProtection="1">
      <protection locked="0"/>
    </xf>
    <xf numFmtId="0" fontId="0" fillId="38" borderId="12" xfId="0" applyFill="1" applyBorder="1" applyAlignment="1" applyProtection="1">
      <alignment wrapText="1"/>
    </xf>
    <xf numFmtId="0" fontId="16" fillId="39" borderId="12" xfId="0" applyFont="1" applyFill="1" applyBorder="1" applyAlignment="1" applyProtection="1">
      <alignment wrapText="1"/>
    </xf>
    <xf numFmtId="0" fontId="16" fillId="39" borderId="11" xfId="0" applyFont="1" applyFill="1" applyBorder="1" applyAlignment="1" applyProtection="1">
      <alignment wrapText="1"/>
    </xf>
    <xf numFmtId="0" fontId="0" fillId="34" borderId="14" xfId="0" applyNumberFormat="1" applyFill="1" applyBorder="1" applyProtection="1"/>
    <xf numFmtId="0" fontId="0" fillId="34" borderId="14" xfId="0" applyFill="1" applyBorder="1" applyProtection="1"/>
    <xf numFmtId="0" fontId="0" fillId="0" borderId="0" xfId="0" applyProtection="1">
      <protection locked="0"/>
    </xf>
    <xf numFmtId="0" fontId="0" fillId="38" borderId="11" xfId="0" applyFill="1" applyBorder="1" applyAlignment="1" applyProtection="1">
      <alignment wrapText="1"/>
    </xf>
    <xf numFmtId="0" fontId="0" fillId="34" borderId="15" xfId="0" applyFill="1" applyBorder="1" applyProtection="1"/>
    <xf numFmtId="0" fontId="0" fillId="40" borderId="13" xfId="0" applyFill="1" applyBorder="1" applyAlignment="1" applyProtection="1">
      <alignment wrapText="1"/>
    </xf>
    <xf numFmtId="0" fontId="0" fillId="40" borderId="14" xfId="0" applyFill="1" applyBorder="1" applyAlignment="1" applyProtection="1">
      <alignment wrapText="1"/>
    </xf>
    <xf numFmtId="0" fontId="0" fillId="33" borderId="10" xfId="0" applyFill="1" applyBorder="1" applyAlignment="1" applyProtection="1">
      <alignment horizontal="center" wrapText="1"/>
    </xf>
    <xf numFmtId="0" fontId="0" fillId="41" borderId="10" xfId="0" applyFill="1" applyBorder="1" applyAlignment="1" applyProtection="1">
      <alignment wrapText="1"/>
    </xf>
    <xf numFmtId="0" fontId="0" fillId="37" borderId="22" xfId="0" applyFill="1" applyBorder="1" applyAlignment="1">
      <alignment wrapText="1"/>
    </xf>
    <xf numFmtId="0" fontId="0" fillId="43" borderId="23" xfId="0" applyFill="1" applyBorder="1" applyAlignment="1">
      <alignment wrapText="1"/>
    </xf>
    <xf numFmtId="0" fontId="0" fillId="42" borderId="23" xfId="0" applyFill="1" applyBorder="1" applyAlignment="1">
      <alignment wrapText="1"/>
    </xf>
    <xf numFmtId="164" fontId="0" fillId="39" borderId="11" xfId="42" applyNumberFormat="1" applyFont="1" applyFill="1" applyBorder="1" applyProtection="1"/>
    <xf numFmtId="0" fontId="0" fillId="37" borderId="17" xfId="0" applyFill="1" applyBorder="1" applyProtection="1"/>
    <xf numFmtId="0" fontId="0" fillId="33" borderId="18" xfId="0" applyFill="1" applyBorder="1" applyAlignment="1" applyProtection="1">
      <alignment horizontal="center" wrapText="1"/>
    </xf>
    <xf numFmtId="0" fontId="0" fillId="41" borderId="18" xfId="0" applyFill="1" applyBorder="1" applyAlignment="1" applyProtection="1">
      <alignment wrapText="1"/>
    </xf>
    <xf numFmtId="0" fontId="0" fillId="41" borderId="19" xfId="0" applyFill="1" applyBorder="1" applyAlignment="1" applyProtection="1">
      <alignment wrapText="1"/>
    </xf>
    <xf numFmtId="43" fontId="0" fillId="0" borderId="0" xfId="42" applyFont="1" applyProtection="1">
      <protection locked="0"/>
    </xf>
    <xf numFmtId="0" fontId="0" fillId="0" borderId="12" xfId="0" applyBorder="1" applyAlignment="1" applyProtection="1">
      <alignment wrapText="1"/>
      <protection locked="0"/>
    </xf>
    <xf numFmtId="165" fontId="0" fillId="0" borderId="0" xfId="0" applyNumberFormat="1" applyFill="1" applyProtection="1">
      <protection hidden="1"/>
    </xf>
    <xf numFmtId="165" fontId="0" fillId="0" borderId="0" xfId="0" applyNumberFormat="1" applyFill="1" applyAlignment="1" applyProtection="1">
      <alignment horizontal="right"/>
      <protection hidden="1"/>
    </xf>
    <xf numFmtId="165" fontId="0" fillId="0" borderId="0" xfId="42" applyNumberFormat="1" applyFont="1" applyFill="1" applyProtection="1">
      <protection hidden="1"/>
    </xf>
    <xf numFmtId="0" fontId="0" fillId="0" borderId="0" xfId="0" applyProtection="1">
      <protection hidden="1"/>
    </xf>
    <xf numFmtId="0" fontId="0" fillId="0" borderId="0" xfId="0" applyAlignment="1" applyProtection="1">
      <alignment horizontal="right"/>
      <protection hidden="1"/>
    </xf>
    <xf numFmtId="0" fontId="16" fillId="0" borderId="0" xfId="0" applyFont="1" applyAlignment="1">
      <alignment horizontal="right"/>
    </xf>
    <xf numFmtId="165" fontId="16" fillId="0" borderId="0" xfId="0" applyNumberFormat="1" applyFont="1"/>
    <xf numFmtId="0" fontId="17" fillId="44" borderId="27" xfId="0" applyFont="1" applyFill="1" applyBorder="1" applyAlignment="1" applyProtection="1">
      <alignment wrapText="1"/>
      <protection hidden="1"/>
    </xf>
    <xf numFmtId="0" fontId="17" fillId="44" borderId="27" xfId="0" applyFont="1" applyFill="1" applyBorder="1" applyProtection="1">
      <protection hidden="1"/>
    </xf>
    <xf numFmtId="0" fontId="17" fillId="44" borderId="27" xfId="0" applyFont="1" applyFill="1" applyBorder="1" applyAlignment="1" applyProtection="1">
      <alignment horizontal="right"/>
      <protection hidden="1"/>
    </xf>
    <xf numFmtId="0" fontId="0" fillId="35" borderId="24" xfId="0" applyFill="1" applyBorder="1" applyAlignment="1">
      <alignment horizontal="center"/>
    </xf>
    <xf numFmtId="0" fontId="0" fillId="35" borderId="25" xfId="0" applyFill="1" applyBorder="1" applyAlignment="1">
      <alignment horizontal="center"/>
    </xf>
    <xf numFmtId="0" fontId="0" fillId="36" borderId="20" xfId="0" applyFill="1" applyBorder="1" applyAlignment="1" applyProtection="1">
      <alignment horizontal="center"/>
    </xf>
    <xf numFmtId="0" fontId="0" fillId="36" borderId="0" xfId="0" applyFill="1" applyBorder="1" applyAlignment="1" applyProtection="1">
      <alignment horizontal="center"/>
    </xf>
    <xf numFmtId="0" fontId="0" fillId="37" borderId="24" xfId="0" applyFill="1" applyBorder="1" applyAlignment="1" applyProtection="1">
      <alignment horizontal="center"/>
      <protection locked="0"/>
    </xf>
    <xf numFmtId="0" fontId="0" fillId="37" borderId="25" xfId="0" applyFill="1" applyBorder="1" applyAlignment="1" applyProtection="1">
      <alignment horizontal="center"/>
      <protection locked="0"/>
    </xf>
    <xf numFmtId="0" fontId="0" fillId="37" borderId="26" xfId="0" applyFill="1" applyBorder="1" applyAlignment="1" applyProtection="1">
      <alignment horizontal="center"/>
      <protection locked="0"/>
    </xf>
    <xf numFmtId="0" fontId="18" fillId="37" borderId="15" xfId="0" applyFont="1" applyFill="1" applyBorder="1" applyAlignment="1" applyProtection="1">
      <alignment horizontal="center" vertical="center"/>
    </xf>
    <xf numFmtId="0" fontId="18" fillId="37" borderId="16" xfId="0" applyFont="1" applyFill="1" applyBorder="1" applyAlignment="1" applyProtection="1">
      <alignment horizontal="center" vertical="center"/>
    </xf>
    <xf numFmtId="0" fontId="18" fillId="37" borderId="13" xfId="0" applyFont="1" applyFill="1" applyBorder="1" applyAlignment="1" applyProtection="1">
      <alignment horizontal="center" vertical="center"/>
    </xf>
    <xf numFmtId="0" fontId="18" fillId="36" borderId="15" xfId="0" applyFont="1" applyFill="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3" xfId="0" applyFont="1" applyBorder="1" applyAlignment="1" applyProtection="1">
      <alignment horizontal="center" vertical="center"/>
    </xf>
    <xf numFmtId="0" fontId="20" fillId="34" borderId="15" xfId="0" applyFont="1" applyFill="1" applyBorder="1" applyAlignment="1" applyProtection="1">
      <alignment horizontal="center" vertical="center"/>
    </xf>
    <xf numFmtId="0" fontId="21" fillId="0" borderId="16" xfId="0" applyFont="1" applyBorder="1" applyAlignment="1" applyProtection="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9">
    <dxf>
      <numFmt numFmtId="0" formatCode="General"/>
      <fill>
        <patternFill patternType="solid">
          <fgColor indexed="64"/>
          <bgColor theme="5" tint="0.79998168889431442"/>
        </patternFill>
      </fill>
      <border diagonalUp="0" diagonalDown="0">
        <left/>
        <right/>
        <top style="thin">
          <color indexed="64"/>
        </top>
        <bottom/>
      </border>
      <protection locked="1" hidden="0"/>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indexed="64"/>
          <bgColor theme="5" tint="0.39997558519241921"/>
        </patternFill>
      </fill>
      <border diagonalUp="0" diagonalDown="0">
        <left style="thin">
          <color indexed="64"/>
        </left>
        <right/>
        <top/>
        <bottom/>
      </border>
      <protection locked="1" hidden="0"/>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indexed="64"/>
          <bgColor theme="5" tint="0.59999389629810485"/>
        </patternFill>
      </fill>
      <border diagonalUp="0" diagonalDown="0">
        <left style="thin">
          <color indexed="64"/>
        </left>
        <right style="thin">
          <color indexed="64"/>
        </right>
        <top style="thin">
          <color indexed="64"/>
        </top>
        <bottom/>
      </border>
      <protection locked="1" hidden="0"/>
    </dxf>
    <dxf>
      <numFmt numFmtId="1" formatCode="0"/>
      <fill>
        <patternFill patternType="solid">
          <fgColor indexed="64"/>
          <bgColor theme="5" tint="0.79998168889431442"/>
        </patternFill>
      </fill>
      <border diagonalUp="0" diagonalDown="0">
        <left style="thin">
          <color indexed="64"/>
        </left>
        <right style="thin">
          <color indexed="64"/>
        </right>
        <top style="thin">
          <color indexed="64"/>
        </top>
        <bottom/>
      </border>
      <protection locked="1" hidden="0"/>
    </dxf>
    <dxf>
      <numFmt numFmtId="1" formatCode="0"/>
      <fill>
        <patternFill patternType="solid">
          <fgColor indexed="64"/>
          <bgColor theme="5" tint="0.79998168889431442"/>
        </patternFill>
      </fill>
      <border diagonalUp="0" diagonalDown="0">
        <left style="thin">
          <color indexed="64"/>
        </left>
        <right style="thin">
          <color indexed="64"/>
        </right>
        <top style="thin">
          <color indexed="64"/>
        </top>
        <bottom/>
      </border>
      <protection locked="1" hidden="0"/>
    </dxf>
    <dxf>
      <fill>
        <patternFill patternType="solid">
          <fgColor indexed="64"/>
          <bgColor theme="5" tint="0.79998168889431442"/>
        </patternFill>
      </fill>
      <border diagonalUp="0" diagonalDown="0">
        <left style="thin">
          <color indexed="64"/>
        </left>
        <right style="thin">
          <color indexed="64"/>
        </right>
        <top style="thin">
          <color indexed="64"/>
        </top>
        <bottom/>
      </border>
      <protection locked="1" hidden="0"/>
    </dxf>
    <dxf>
      <numFmt numFmtId="0" formatCode="General"/>
      <fill>
        <patternFill patternType="solid">
          <fgColor indexed="64"/>
          <bgColor theme="5" tint="0.79998168889431442"/>
        </patternFill>
      </fill>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1"/>
        <color theme="1"/>
        <name val="Calibri"/>
        <family val="2"/>
        <scheme val="minor"/>
      </font>
      <numFmt numFmtId="165" formatCode="0.00000"/>
      <fill>
        <patternFill patternType="none">
          <fgColor indexed="64"/>
          <bgColor indexed="65"/>
        </patternFill>
      </fill>
      <protection locked="1" hidden="1"/>
    </dxf>
    <dxf>
      <numFmt numFmtId="165" formatCode="0.00000"/>
      <fill>
        <patternFill patternType="none">
          <fgColor indexed="64"/>
          <bgColor indexed="65"/>
        </patternFill>
      </fill>
      <alignment horizontal="right" vertical="bottom" textRotation="0" wrapText="0" indent="0" justifyLastLine="0" shrinkToFit="0" readingOrder="0"/>
      <protection locked="1" hidden="1"/>
    </dxf>
    <dxf>
      <numFmt numFmtId="165" formatCode="0.00000"/>
      <fill>
        <patternFill patternType="none">
          <fgColor indexed="64"/>
          <bgColor indexed="65"/>
        </patternFill>
      </fill>
      <protection locked="1" hidden="1"/>
    </dxf>
    <dxf>
      <numFmt numFmtId="0" formatCode="General"/>
      <fill>
        <patternFill patternType="solid">
          <fgColor indexed="64"/>
          <bgColor theme="9" tint="0.79998168889431442"/>
        </patternFill>
      </fill>
      <border diagonalUp="0" diagonalDown="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border diagonalUp="0" diagonalDown="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border diagonalUp="0" diagonalDown="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border diagonalUp="0" diagonalDown="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border diagonalUp="0" diagonalDown="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border diagonalUp="0" diagonalDown="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border diagonalUp="0" diagonalDown="0">
        <left style="thin">
          <color indexed="64"/>
        </left>
        <right style="thin">
          <color indexed="64"/>
        </right>
        <top style="thin">
          <color indexed="64"/>
        </top>
        <bottom/>
      </border>
      <protection locked="0" hidden="0"/>
    </dxf>
    <dxf>
      <numFmt numFmtId="0" formatCode="General"/>
      <fill>
        <patternFill patternType="solid">
          <fgColor indexed="64"/>
          <bgColor theme="9" tint="0.79998168889431442"/>
        </patternFill>
      </fill>
      <border diagonalUp="0" diagonalDown="0">
        <left style="thin">
          <color indexed="64"/>
        </left>
        <right style="thin">
          <color indexed="64"/>
        </right>
        <top style="thin">
          <color indexed="64"/>
        </top>
        <bottom/>
      </border>
      <protection locked="0" hidden="0"/>
    </dxf>
    <dxf>
      <numFmt numFmtId="0" formatCode="General"/>
      <fill>
        <patternFill patternType="solid">
          <fgColor indexed="64"/>
          <bgColor theme="4" tint="0.79998168889431442"/>
        </patternFill>
      </fill>
      <border diagonalUp="0" diagonalDown="0">
        <left/>
        <right style="thin">
          <color indexed="64"/>
        </right>
        <top style="thin">
          <color indexed="64"/>
        </top>
        <bottom/>
      </border>
      <protection locked="0" hidden="0"/>
    </dxf>
    <dxf>
      <fill>
        <patternFill patternType="solid">
          <fgColor indexed="64"/>
          <bgColor theme="7" tint="0.79998168889431442"/>
        </patternFill>
      </fill>
      <border diagonalUp="0" diagonalDown="0">
        <left style="thin">
          <color indexed="64"/>
        </left>
        <right style="medium">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style="thin">
          <color indexed="64"/>
        </vertical>
        <horizontal/>
      </border>
      <protection locked="0" hidden="0"/>
    </dxf>
    <dxf>
      <font>
        <b/>
      </font>
      <fill>
        <patternFill patternType="solid">
          <fgColor indexed="64"/>
          <bgColor theme="7" tint="0.79998168889431442"/>
        </patternFill>
      </fill>
      <border diagonalUp="0" diagonalDown="0">
        <left style="medium">
          <color indexed="64"/>
        </left>
        <right style="thin">
          <color indexed="64"/>
        </right>
        <top/>
        <bottom/>
        <vertical style="thin">
          <color indexed="64"/>
        </vertical>
        <horizontal/>
      </border>
      <protection locked="0" hidden="0"/>
    </dxf>
    <dxf>
      <border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ill>
        <patternFill patternType="solid">
          <fgColor indexed="64"/>
          <bgColor theme="9"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bottom/>
        <vertical/>
        <horizontal/>
      </border>
      <protection locked="0" hidden="0"/>
    </dxf>
    <dxf>
      <numFmt numFmtId="35" formatCode="_(* #,##0.00_);_(* \(#,##0.00\);_(* &quot;-&quot;??_);_(@_)"/>
      <fill>
        <patternFill patternType="solid">
          <fgColor indexed="64"/>
          <bgColor theme="4" tint="0.79998168889431442"/>
        </patternFill>
      </fill>
      <border diagonalUp="0" diagonalDown="0">
        <left style="thin">
          <color indexed="64"/>
        </left>
        <right style="thin">
          <color indexed="64"/>
        </right>
        <top/>
        <bottom/>
        <vertical/>
        <horizontal/>
      </border>
      <protection locked="0" hidden="0"/>
    </dxf>
    <dxf>
      <fill>
        <patternFill patternType="solid">
          <fgColor indexed="64"/>
          <bgColor theme="7" tint="0.79998168889431442"/>
        </patternFill>
      </fill>
      <border diagonalUp="0" diagonalDown="0">
        <left style="thin">
          <color indexed="64"/>
        </left>
        <right style="thin">
          <color indexed="64"/>
        </right>
        <top/>
        <bottom/>
        <vertical/>
        <horizontal/>
      </border>
      <protection locked="0" hidden="0"/>
    </dxf>
    <dxf>
      <border outline="0">
        <top style="medium">
          <color indexed="64"/>
        </top>
        <bottom style="thin">
          <color indexed="64"/>
        </bottom>
      </border>
    </dxf>
    <dxf>
      <fill>
        <patternFill patternType="solid">
          <fgColor indexed="64"/>
          <bgColor theme="9" tint="0.79998168889431442"/>
        </patternFill>
      </fill>
      <protection locked="0" hidden="0"/>
    </dxf>
    <dxf>
      <border outline="0">
        <bottom style="medium">
          <color indexed="64"/>
        </bottom>
      </border>
    </dxf>
    <dxf>
      <fill>
        <patternFill patternType="solid">
          <fgColor indexed="64"/>
          <bgColor theme="9" tint="0.39997558519241921"/>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emf"/><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emf"/><Relationship Id="rId5" Type="http://schemas.openxmlformats.org/officeDocument/2006/relationships/image" Target="../media/image5.png"/><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31750</xdr:rowOff>
    </xdr:from>
    <xdr:to>
      <xdr:col>12</xdr:col>
      <xdr:colOff>69850</xdr:colOff>
      <xdr:row>318</xdr:row>
      <xdr:rowOff>44450</xdr:rowOff>
    </xdr:to>
    <xdr:sp macro="" textlink="">
      <xdr:nvSpPr>
        <xdr:cNvPr id="55" name="TextBox 54">
          <a:extLst>
            <a:ext uri="{FF2B5EF4-FFF2-40B4-BE49-F238E27FC236}">
              <a16:creationId xmlns:a16="http://schemas.microsoft.com/office/drawing/2014/main" id="{500C288D-79AF-47AC-ABA1-83EF6BB41DEF}"/>
            </a:ext>
          </a:extLst>
        </xdr:cNvPr>
        <xdr:cNvSpPr txBox="1"/>
      </xdr:nvSpPr>
      <xdr:spPr>
        <a:xfrm>
          <a:off x="88900" y="215900"/>
          <a:ext cx="7296150" cy="5838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Directions for Blended School Percent of Time Template</a:t>
          </a:r>
          <a:endParaRPr lang="en-US" sz="800">
            <a:solidFill>
              <a:schemeClr val="dk1"/>
            </a:solidFill>
            <a:effectLst/>
            <a:latin typeface="+mn-lt"/>
            <a:ea typeface="+mn-ea"/>
            <a:cs typeface="+mn-cs"/>
          </a:endParaRPr>
        </a:p>
        <a:p>
          <a:r>
            <a:rPr lang="en-US" sz="1100">
              <a:solidFill>
                <a:schemeClr val="dk1"/>
              </a:solidFill>
              <a:effectLst/>
              <a:latin typeface="+mn-lt"/>
              <a:ea typeface="+mn-ea"/>
              <a:cs typeface="+mn-cs"/>
            </a:rPr>
            <a:t>Blended and Eschools, can choose to use the Percent of Time template if they find it useful. It will be helpful to look at the example workbook before reading these directions. Though our office is looking to develop this template further (for ease of use), it is the current tool being used to measure Total Learning Opportunity Reports against the Percent of Time being reported in EMIS.  A PDF of the directions can be found </a:t>
          </a:r>
          <a:r>
            <a:rPr lang="en-US" sz="1100">
              <a:solidFill>
                <a:srgbClr val="FF0000"/>
              </a:solidFill>
              <a:effectLst/>
              <a:latin typeface="+mn-lt"/>
              <a:ea typeface="+mn-ea"/>
              <a:cs typeface="+mn-cs"/>
            </a:rPr>
            <a:t>Here.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This document contains the step by step directions to calculate and verify data, followed by screen shots and explanations of each tab in the workbook.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Workbook process</a:t>
          </a:r>
          <a:endParaRPr lang="en-US" sz="1000">
            <a:solidFill>
              <a:schemeClr val="dk1"/>
            </a:solidFill>
            <a:effectLst/>
            <a:latin typeface="+mn-lt"/>
            <a:ea typeface="+mn-ea"/>
            <a:cs typeface="+mn-cs"/>
          </a:endParaRPr>
        </a:p>
        <a:p>
          <a:pPr lvl="0"/>
          <a:r>
            <a:rPr lang="en-US" sz="1100">
              <a:solidFill>
                <a:schemeClr val="dk1"/>
              </a:solidFill>
              <a:effectLst/>
              <a:latin typeface="+mn-lt"/>
              <a:ea typeface="+mn-ea"/>
              <a:cs typeface="+mn-cs"/>
            </a:rPr>
            <a:t>Compile totals for student required seat time and durational time in Tab 1 “School Supplied Template”</a:t>
          </a:r>
        </a:p>
        <a:p>
          <a:pPr lvl="1"/>
          <a:r>
            <a:rPr lang="en-US" sz="1100">
              <a:solidFill>
                <a:schemeClr val="dk1"/>
              </a:solidFill>
              <a:effectLst/>
              <a:latin typeface="+mn-lt"/>
              <a:ea typeface="+mn-ea"/>
              <a:cs typeface="+mn-cs"/>
            </a:rPr>
            <a:t>Do not change the number of fields; however, you may use another title. </a:t>
          </a:r>
        </a:p>
        <a:p>
          <a:pPr lvl="1"/>
          <a:r>
            <a:rPr lang="en-US" sz="1100">
              <a:solidFill>
                <a:schemeClr val="dk1"/>
              </a:solidFill>
              <a:effectLst/>
              <a:latin typeface="+mn-lt"/>
              <a:ea typeface="+mn-ea"/>
              <a:cs typeface="+mn-cs"/>
            </a:rPr>
            <a:t>Totals will be calculated in Tab 4.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Copy the data (not titles) from columns A – J</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Select Tab 2 “Durational Entry”</a:t>
          </a:r>
        </a:p>
        <a:p>
          <a:pPr lvl="1"/>
          <a:r>
            <a:rPr lang="en-US" sz="1100">
              <a:solidFill>
                <a:schemeClr val="dk1"/>
              </a:solidFill>
              <a:effectLst/>
              <a:latin typeface="+mn-lt"/>
              <a:ea typeface="+mn-ea"/>
              <a:cs typeface="+mn-cs"/>
            </a:rPr>
            <a:t>Paste the copied data into A2</a:t>
          </a:r>
        </a:p>
        <a:p>
          <a:pPr lvl="1"/>
          <a:r>
            <a:rPr lang="en-US" sz="1100">
              <a:solidFill>
                <a:schemeClr val="dk1"/>
              </a:solidFill>
              <a:effectLst/>
              <a:latin typeface="+mn-lt"/>
              <a:ea typeface="+mn-ea"/>
              <a:cs typeface="+mn-cs"/>
            </a:rPr>
            <a:t>The table will expand to display your copied data</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Run the school’s FTE Detail Report. </a:t>
          </a:r>
        </a:p>
        <a:p>
          <a:pPr lvl="1"/>
          <a:r>
            <a:rPr lang="en-US" sz="1100">
              <a:solidFill>
                <a:schemeClr val="dk1"/>
              </a:solidFill>
              <a:effectLst/>
              <a:latin typeface="+mn-lt"/>
              <a:ea typeface="+mn-ea"/>
              <a:cs typeface="+mn-cs"/>
            </a:rPr>
            <a:t>It is helpful to copy and paste your FTE Detail into Tab 3</a:t>
          </a:r>
        </a:p>
        <a:p>
          <a:pPr lvl="1"/>
          <a:r>
            <a:rPr lang="en-US" sz="1100">
              <a:solidFill>
                <a:schemeClr val="dk1"/>
              </a:solidFill>
              <a:effectLst/>
              <a:latin typeface="+mn-lt"/>
              <a:ea typeface="+mn-ea"/>
              <a:cs typeface="+mn-cs"/>
            </a:rPr>
            <a:t>Keep only these columns:</a:t>
          </a:r>
        </a:p>
        <a:p>
          <a:pPr lvl="2"/>
          <a:r>
            <a:rPr lang="en-US" sz="1100">
              <a:solidFill>
                <a:schemeClr val="dk1"/>
              </a:solidFill>
              <a:effectLst/>
              <a:latin typeface="+mn-lt"/>
              <a:ea typeface="+mn-ea"/>
              <a:cs typeface="+mn-cs"/>
            </a:rPr>
            <a:t>SSID, LAST NAME, FIRST NAME, MIDDLE NAME, FTE FUND PTTRN CODE, ENRL START DATE, ENRL END DATE, STDNT PCT OF TIME, SENT REASON 1, SENT REASON 1 PCT, SENT REASON 2, SENT REASON 2 PCT, TOTAL ENROLL FOR THIS REC. (See examples below)</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Remove CTVC &amp; identify CCP Records </a:t>
          </a:r>
        </a:p>
        <a:p>
          <a:pPr lvl="2"/>
          <a:r>
            <a:rPr lang="en-US" sz="1100">
              <a:solidFill>
                <a:schemeClr val="dk1"/>
              </a:solidFill>
              <a:effectLst/>
              <a:latin typeface="+mn-lt"/>
              <a:ea typeface="+mn-ea"/>
              <a:cs typeface="+mn-cs"/>
            </a:rPr>
            <a:t>Sort column E (“FTE FUND PTTRN CODE”), A to Z</a:t>
          </a:r>
        </a:p>
        <a:p>
          <a:pPr lvl="3"/>
          <a:r>
            <a:rPr lang="en-US" sz="1100">
              <a:solidFill>
                <a:schemeClr val="dk1"/>
              </a:solidFill>
              <a:effectLst/>
              <a:latin typeface="+mn-lt"/>
              <a:ea typeface="+mn-ea"/>
              <a:cs typeface="+mn-cs"/>
            </a:rPr>
            <a:t>If there are any records containing “CTVC” in Column “E” at the bottom: </a:t>
          </a:r>
          <a:r>
            <a:rPr lang="en-US" sz="1100" b="1">
              <a:solidFill>
                <a:schemeClr val="dk1"/>
              </a:solidFill>
              <a:effectLst/>
              <a:latin typeface="+mn-lt"/>
              <a:ea typeface="+mn-ea"/>
              <a:cs typeface="+mn-cs"/>
            </a:rPr>
            <a:t>Delete them</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Copy the reduced data (no titles)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Select Tab 4 “Calculator”</a:t>
          </a:r>
        </a:p>
        <a:p>
          <a:pPr lvl="1"/>
          <a:r>
            <a:rPr lang="en-US" sz="1100">
              <a:solidFill>
                <a:schemeClr val="dk1"/>
              </a:solidFill>
              <a:effectLst/>
              <a:latin typeface="+mn-lt"/>
              <a:ea typeface="+mn-ea"/>
              <a:cs typeface="+mn-cs"/>
            </a:rPr>
            <a:t>Paste the copied reduced data from the FTE Detail into A3</a:t>
          </a:r>
        </a:p>
        <a:p>
          <a:pPr lvl="1"/>
          <a:r>
            <a:rPr lang="en-US" sz="1100">
              <a:solidFill>
                <a:schemeClr val="dk1"/>
              </a:solidFill>
              <a:effectLst/>
              <a:latin typeface="+mn-lt"/>
              <a:ea typeface="+mn-ea"/>
              <a:cs typeface="+mn-cs"/>
            </a:rPr>
            <a:t>The copied data will expand the table</a:t>
          </a:r>
        </a:p>
        <a:p>
          <a:pPr lvl="1"/>
          <a:r>
            <a:rPr lang="en-US" sz="1100">
              <a:solidFill>
                <a:schemeClr val="dk1"/>
              </a:solidFill>
              <a:effectLst/>
              <a:latin typeface="+mn-lt"/>
              <a:ea typeface="+mn-ea"/>
              <a:cs typeface="+mn-cs"/>
            </a:rPr>
            <a:t>The formulas will pull in data provided in Tab 2 in Columns N - V</a:t>
          </a:r>
        </a:p>
        <a:p>
          <a:pPr lvl="1"/>
          <a:r>
            <a:rPr lang="en-US" sz="1100">
              <a:solidFill>
                <a:schemeClr val="dk1"/>
              </a:solidFill>
              <a:effectLst/>
              <a:latin typeface="+mn-lt"/>
              <a:ea typeface="+mn-ea"/>
              <a:cs typeface="+mn-cs"/>
            </a:rPr>
            <a:t>The calculations and results (“Update EMIS”) notification will populate in Columns W – AC</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Review the results and update data and submit accordingly</a:t>
          </a: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 Below are descriptions of</a:t>
          </a:r>
          <a:r>
            <a:rPr lang="en-US" sz="1100" b="1" baseline="0">
              <a:solidFill>
                <a:schemeClr val="dk1"/>
              </a:solidFill>
              <a:effectLst/>
              <a:latin typeface="+mn-lt"/>
              <a:ea typeface="+mn-ea"/>
              <a:cs typeface="+mn-cs"/>
            </a:rPr>
            <a:t> each tab and how to use them.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Tab “(1) School Supplied Template”</a:t>
          </a:r>
          <a:endParaRPr lang="en-US" sz="1000">
            <a:solidFill>
              <a:schemeClr val="dk1"/>
            </a:solidFill>
            <a:effectLst/>
            <a:latin typeface="+mn-lt"/>
            <a:ea typeface="+mn-ea"/>
            <a:cs typeface="+mn-cs"/>
          </a:endParaRPr>
        </a:p>
        <a:p>
          <a:r>
            <a:rPr lang="en-US" sz="1100">
              <a:solidFill>
                <a:schemeClr val="dk1"/>
              </a:solidFill>
              <a:effectLst/>
              <a:latin typeface="+mn-lt"/>
              <a:ea typeface="+mn-ea"/>
              <a:cs typeface="+mn-cs"/>
            </a:rPr>
            <a:t>Blended and Eschools may utilize this tab to continuously collect and update student durational time. It is only useful in formatting the school’s data elements into a standardized format to populate </a:t>
          </a:r>
          <a:r>
            <a:rPr lang="en-US" sz="1100" b="1">
              <a:solidFill>
                <a:schemeClr val="dk1"/>
              </a:solidFill>
              <a:effectLst/>
              <a:latin typeface="+mn-lt"/>
              <a:ea typeface="+mn-ea"/>
              <a:cs typeface="+mn-cs"/>
            </a:rPr>
            <a:t>Tab “(2) Durational Entry.”</a:t>
          </a:r>
          <a:r>
            <a:rPr lang="en-US" sz="1100">
              <a:solidFill>
                <a:schemeClr val="dk1"/>
              </a:solidFill>
              <a:effectLst/>
              <a:latin typeface="+mn-lt"/>
              <a:ea typeface="+mn-ea"/>
              <a:cs typeface="+mn-cs"/>
            </a:rPr>
            <a:t> Blended may track hours of required seat time, while Eschools will leave this field empty. </a:t>
          </a: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Tab “(2) Durational Entry”</a:t>
          </a:r>
          <a:endParaRPr lang="en-US" sz="1000">
            <a:solidFill>
              <a:schemeClr val="dk1"/>
            </a:solidFill>
            <a:effectLst/>
            <a:latin typeface="+mn-lt"/>
            <a:ea typeface="+mn-ea"/>
            <a:cs typeface="+mn-cs"/>
          </a:endParaRPr>
        </a:p>
        <a:p>
          <a:r>
            <a:rPr lang="en-US" sz="1100">
              <a:solidFill>
                <a:schemeClr val="dk1"/>
              </a:solidFill>
              <a:effectLst/>
              <a:latin typeface="+mn-lt"/>
              <a:ea typeface="+mn-ea"/>
              <a:cs typeface="+mn-cs"/>
            </a:rPr>
            <a:t>This tab is a table used to hold the student durational data.  The calculator contains formulas to look for the SSIDs listed and retrieve the hours entered here.  It is important to maintain the formatting in this table for the calculator to work. </a:t>
          </a:r>
        </a:p>
        <a:p>
          <a:r>
            <a:rPr lang="en-US" sz="1100">
              <a:solidFill>
                <a:schemeClr val="dk1"/>
              </a:solidFill>
              <a:effectLst/>
              <a:latin typeface="+mn-lt"/>
              <a:ea typeface="+mn-ea"/>
              <a:cs typeface="+mn-cs"/>
            </a:rPr>
            <a:t>Once the summation of durational times for the student body are gathered, and entered in Tab 1, select the data (minus the headers) from columns A – J, down to the bottom of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(Example – Unpopulated Table)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(Example - Populated Table)</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Tab “(3) FTE Detail”</a:t>
          </a:r>
          <a:endParaRPr lang="en-US" sz="1000">
            <a:solidFill>
              <a:schemeClr val="dk1"/>
            </a:solidFill>
            <a:effectLst/>
            <a:latin typeface="+mn-lt"/>
            <a:ea typeface="+mn-ea"/>
            <a:cs typeface="+mn-cs"/>
          </a:endParaRPr>
        </a:p>
        <a:p>
          <a:r>
            <a:rPr lang="en-US" sz="1100">
              <a:solidFill>
                <a:schemeClr val="dk1"/>
              </a:solidFill>
              <a:effectLst/>
              <a:latin typeface="+mn-lt"/>
              <a:ea typeface="+mn-ea"/>
              <a:cs typeface="+mn-cs"/>
            </a:rPr>
            <a:t>This tab useful to populate the schools current FTE Detail and format with the columns seen below, and prepare the data to copy and paste into tab “(4) Calculator.”   Keeping only the columns listed below, the school will copy the information (not headers) and paste it into the calculator (Tab 4). </a:t>
          </a:r>
        </a:p>
        <a:p>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Tab “(4) Calculator”</a:t>
          </a:r>
          <a:endParaRPr lang="en-US" sz="1000">
            <a:solidFill>
              <a:schemeClr val="dk1"/>
            </a:solidFill>
            <a:effectLst/>
            <a:latin typeface="+mn-lt"/>
            <a:ea typeface="+mn-ea"/>
            <a:cs typeface="+mn-cs"/>
          </a:endParaRPr>
        </a:p>
        <a:p>
          <a:r>
            <a:rPr lang="en-US" sz="1100">
              <a:solidFill>
                <a:schemeClr val="dk1"/>
              </a:solidFill>
              <a:effectLst/>
              <a:latin typeface="+mn-lt"/>
              <a:ea typeface="+mn-ea"/>
              <a:cs typeface="+mn-cs"/>
            </a:rPr>
            <a:t>This tab useful to populate the schools current FTE Detail, formatted in tab 3. Once the information is copied from Tab 3 and pasted in A3 of the Calculator, the information (if properly formatted in both the “Durational Entry” tab and the FTE Detail Columns) pasted will populate columns A – M.  Columns N – V will subsequently retrieve data provided in “Durational Entry” and columns W – AC will do the calculations to reveal if the hours of duration equate to the Percent of Time reported in EMIS.  (Result example at the bottom of page 4)</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If properly formatted and entered, the data will appear as below.  Column W is the sum of durational data provided. Column X calculates the total amount of hours available within an enrollment period. Column Y is the calculation of Percent of Time based on provided hours. Column Z pulls the value found in Column H to provide a side by side comparison of calculated vs. what is reported. Column AA (hidden) contains logic pertaining conditions around “Sent to reason” PS, and results beyond 100%, so column AB would display the correct % to be reported. Column AC will display “Update EMIS” should Columns Z and AB not match.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br>
            <a:rPr lang="en-US" sz="1100">
              <a:solidFill>
                <a:schemeClr val="dk1"/>
              </a:solidFill>
              <a:effectLst/>
              <a:latin typeface="+mn-lt"/>
              <a:ea typeface="+mn-ea"/>
              <a:cs typeface="+mn-cs"/>
            </a:rPr>
          </a:br>
          <a:r>
            <a:rPr lang="en-US" sz="1100" b="1">
              <a:solidFill>
                <a:schemeClr val="dk1"/>
              </a:solidFill>
              <a:effectLst/>
              <a:latin typeface="+mn-lt"/>
              <a:ea typeface="+mn-ea"/>
              <a:cs typeface="+mn-cs"/>
            </a:rPr>
            <a:t>(Blended Example)</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i="1" u="none">
              <a:solidFill>
                <a:schemeClr val="dk1"/>
              </a:solidFill>
              <a:effectLst/>
              <a:latin typeface="+mn-lt"/>
              <a:ea typeface="+mn-ea"/>
              <a:cs typeface="+mn-cs"/>
            </a:rPr>
            <a:t>For students attending CCP</a:t>
          </a:r>
          <a:r>
            <a:rPr lang="en-US" sz="1100" i="1" u="none">
              <a:solidFill>
                <a:schemeClr val="dk1"/>
              </a:solidFill>
              <a:effectLst/>
              <a:latin typeface="+mn-lt"/>
              <a:ea typeface="+mn-ea"/>
              <a:cs typeface="+mn-cs"/>
            </a:rPr>
            <a:t> they are expected to attend the remaining percent of the time they are not in CCP.  This results in column AB being the remaining percent you see in column H for most students.  The first two students listed below attended CCP 100% of the time so no seat time hours or documented hours are needed for this student. The second two have hours that do not meet the hours in column X (Hour in Date Range), and will need the percent adjusted.   Below you will see the results once hours other than seat time hours are entered.</a:t>
          </a: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If the school has total documented hours in column W equaling or exceeding the amount in Column M, the percent of time will in column AB will equal the amount in column H and no adjustment will need to be made.  If the hours are less, then you will need to change the FS record of that student to equal that percent of time calculated in Column AB.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900">
            <a:solidFill>
              <a:schemeClr val="dk1"/>
            </a:solidFill>
            <a:effectLst/>
            <a:latin typeface="+mn-lt"/>
            <a:ea typeface="+mn-ea"/>
            <a:cs typeface="+mn-cs"/>
          </a:endParaRPr>
        </a:p>
        <a:p>
          <a:r>
            <a:rPr lang="en-US" sz="1100">
              <a:solidFill>
                <a:schemeClr val="dk1"/>
              </a:solidFill>
              <a:effectLst/>
              <a:latin typeface="+mn-lt"/>
              <a:ea typeface="+mn-ea"/>
              <a:cs typeface="+mn-cs"/>
            </a:rPr>
            <a:t>In a separate workbook, you will find an example school. Please review the sample. If you run into problems, email your workbook to </a:t>
          </a:r>
          <a:r>
            <a:rPr lang="en-US" sz="1100" u="sng">
              <a:solidFill>
                <a:schemeClr val="dk1"/>
              </a:solidFill>
              <a:effectLst/>
              <a:latin typeface="+mn-lt"/>
              <a:ea typeface="+mn-ea"/>
              <a:cs typeface="+mn-cs"/>
              <a:hlinkClick xmlns:r="http://schemas.openxmlformats.org/officeDocument/2006/relationships" r:id=""/>
            </a:rPr>
            <a:t>Christopher.Perin@education.ohio.gov</a:t>
          </a:r>
          <a:r>
            <a:rPr lang="en-US" sz="1100">
              <a:solidFill>
                <a:schemeClr val="dk1"/>
              </a:solidFill>
              <a:effectLst/>
              <a:latin typeface="+mn-lt"/>
              <a:ea typeface="+mn-ea"/>
              <a:cs typeface="+mn-cs"/>
            </a:rPr>
            <a:t> , include a phone number so we can contact you.</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Understanding the Information Used:</a:t>
          </a:r>
          <a:endParaRPr lang="en-US" sz="900">
            <a:solidFill>
              <a:schemeClr val="dk1"/>
            </a:solidFill>
            <a:effectLst/>
            <a:latin typeface="+mn-lt"/>
            <a:ea typeface="+mn-ea"/>
            <a:cs typeface="+mn-cs"/>
          </a:endParaRPr>
        </a:p>
        <a:p>
          <a:r>
            <a:rPr lang="en-US" sz="1100" b="1">
              <a:solidFill>
                <a:schemeClr val="dk1"/>
              </a:solidFill>
              <a:effectLst/>
              <a:latin typeface="+mn-lt"/>
              <a:ea typeface="+mn-ea"/>
              <a:cs typeface="+mn-cs"/>
            </a:rPr>
            <a:t>College Credit Plus Calculation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rationale for the hours calculation is that one semester equals half a school year. Full time for a college student is typically 12 hours a semester, so two semesters equal 24 hours. Therefore, to calculate one semester hour, the computation is the number of calendar hours divided by 24. If you have a 920-hour calendar, one semester hour would equal 38.333334 hours. If a college uses the quarter system, use 36 as the divisor. In this case, for a 920-hour calendar, one quarter hour would equal 25.5556 hours. </a:t>
          </a:r>
        </a:p>
        <a:p>
          <a:r>
            <a:rPr lang="en-US" sz="1100">
              <a:solidFill>
                <a:schemeClr val="dk1"/>
              </a:solidFill>
              <a:effectLst/>
              <a:latin typeface="+mn-lt"/>
              <a:ea typeface="+mn-ea"/>
              <a:cs typeface="+mn-cs"/>
            </a:rPr>
            <a:t>If you have college credit hours you </a:t>
          </a:r>
          <a:r>
            <a:rPr lang="en-US" sz="1100" b="1">
              <a:solidFill>
                <a:schemeClr val="dk1"/>
              </a:solidFill>
              <a:effectLst/>
              <a:latin typeface="+mn-lt"/>
              <a:ea typeface="+mn-ea"/>
              <a:cs typeface="+mn-cs"/>
            </a:rPr>
            <a:t>may not</a:t>
          </a:r>
          <a:r>
            <a:rPr lang="en-US" sz="1100">
              <a:solidFill>
                <a:schemeClr val="dk1"/>
              </a:solidFill>
              <a:effectLst/>
              <a:latin typeface="+mn-lt"/>
              <a:ea typeface="+mn-ea"/>
              <a:cs typeface="+mn-cs"/>
            </a:rPr>
            <a:t> also document homework, testing or any other hours related to College Credit Plus. If a student drops the course, you </a:t>
          </a:r>
          <a:r>
            <a:rPr lang="en-US" sz="1100" b="1">
              <a:solidFill>
                <a:schemeClr val="dk1"/>
              </a:solidFill>
              <a:effectLst/>
              <a:latin typeface="+mn-lt"/>
              <a:ea typeface="+mn-ea"/>
              <a:cs typeface="+mn-cs"/>
            </a:rPr>
            <a:t>may not document any hours</a:t>
          </a:r>
          <a:r>
            <a:rPr lang="en-US" sz="1100">
              <a:solidFill>
                <a:schemeClr val="dk1"/>
              </a:solidFill>
              <a:effectLst/>
              <a:latin typeface="+mn-lt"/>
              <a:ea typeface="+mn-ea"/>
              <a:cs typeface="+mn-cs"/>
            </a:rPr>
            <a:t> for the dropped class. If the student fails the course, you may enter the hours.</a:t>
          </a:r>
        </a:p>
        <a:p>
          <a:r>
            <a:rPr lang="en-US" sz="1100" b="1">
              <a:solidFill>
                <a:schemeClr val="dk1"/>
              </a:solidFill>
              <a:effectLst/>
              <a:latin typeface="+mn-lt"/>
              <a:ea typeface="+mn-ea"/>
              <a:cs typeface="+mn-cs"/>
            </a:rPr>
            <a:t>Documented Hours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 student may accumulate hours seven days a week, at any time during the day. However, the student may not exceed 10 hours within any 24-hour period for any and all documented time. A school may count hours for the student only during the official calendar year period.</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Required Seat Time Hours.  </a:t>
          </a:r>
          <a:r>
            <a:rPr lang="en-US" sz="1100">
              <a:solidFill>
                <a:schemeClr val="dk1"/>
              </a:solidFill>
              <a:effectLst/>
              <a:latin typeface="+mn-lt"/>
              <a:ea typeface="+mn-ea"/>
              <a:cs typeface="+mn-cs"/>
            </a:rPr>
            <a:t>You are responsible for entering a formula in this column because of the differences in schools.   Example, 50 % of time must be in-school.  The formula would be “=N2*.5”.   </a:t>
          </a:r>
        </a:p>
        <a:p>
          <a:r>
            <a:rPr lang="en-US" sz="1100" i="1">
              <a:solidFill>
                <a:schemeClr val="dk1"/>
              </a:solidFill>
              <a:effectLst/>
              <a:latin typeface="+mn-lt"/>
              <a:ea typeface="+mn-ea"/>
              <a:cs typeface="+mn-cs"/>
            </a:rPr>
            <a:t>Online Hours. </a:t>
          </a:r>
          <a:r>
            <a:rPr lang="en-US" sz="1100">
              <a:solidFill>
                <a:schemeClr val="dk1"/>
              </a:solidFill>
              <a:effectLst/>
              <a:latin typeface="+mn-lt"/>
              <a:ea typeface="+mn-ea"/>
              <a:cs typeface="+mn-cs"/>
            </a:rPr>
            <a:t>This is the total documented hours a student has logged in during this time period. A school’s chosen software must be able to show total hours by day, week and time period. If the software is not capable of doing this, the school must enter this information in a spreadsheet.</a:t>
          </a:r>
        </a:p>
        <a:p>
          <a:r>
            <a:rPr lang="en-US" sz="1100" i="1">
              <a:solidFill>
                <a:schemeClr val="dk1"/>
              </a:solidFill>
              <a:effectLst/>
              <a:latin typeface="+mn-lt"/>
              <a:ea typeface="+mn-ea"/>
              <a:cs typeface="+mn-cs"/>
            </a:rPr>
            <a:t>Homework Hours</a:t>
          </a:r>
          <a:r>
            <a:rPr lang="en-US" sz="1100">
              <a:solidFill>
                <a:schemeClr val="dk1"/>
              </a:solidFill>
              <a:effectLst/>
              <a:latin typeface="+mn-lt"/>
              <a:ea typeface="+mn-ea"/>
              <a:cs typeface="+mn-cs"/>
            </a:rPr>
            <a:t>. These are hours separate from online hours. The two may not overlap. Certification for these hours must include the date or dates the activity occurred. The activities may include homework in any subject, reading resource documents, writing papers, doing research, conferencing with teachers and other activities. Schools also must be able to show these hours by day, week and time period. The classroom or teacher of record must certify the hours.</a:t>
          </a:r>
        </a:p>
        <a:p>
          <a:r>
            <a:rPr lang="en-US" sz="1100" i="1">
              <a:solidFill>
                <a:schemeClr val="dk1"/>
              </a:solidFill>
              <a:effectLst/>
              <a:latin typeface="+mn-lt"/>
              <a:ea typeface="+mn-ea"/>
              <a:cs typeface="+mn-cs"/>
            </a:rPr>
            <a:t>Individualized Education Program (IEP) services, such as occupational therapy, physical therapy and speech</a:t>
          </a:r>
          <a:r>
            <a:rPr lang="en-US" sz="1100">
              <a:solidFill>
                <a:schemeClr val="dk1"/>
              </a:solidFill>
              <a:effectLst/>
              <a:latin typeface="+mn-lt"/>
              <a:ea typeface="+mn-ea"/>
              <a:cs typeface="+mn-cs"/>
            </a:rPr>
            <a:t>. Hours documented for IEP-related services must match both the IEP and the payment for these services. These hours must be shown by day, week and time period. The hours must be certified by the therapist, or the school must have a bill that shows the hours of service for each student.</a:t>
          </a:r>
        </a:p>
        <a:p>
          <a:r>
            <a:rPr lang="en-US" sz="1100" i="1">
              <a:solidFill>
                <a:schemeClr val="dk1"/>
              </a:solidFill>
              <a:effectLst/>
              <a:latin typeface="+mn-lt"/>
              <a:ea typeface="+mn-ea"/>
              <a:cs typeface="+mn-cs"/>
            </a:rPr>
            <a:t>Physical Education Hours. </a:t>
          </a:r>
          <a:r>
            <a:rPr lang="en-US" sz="1100">
              <a:solidFill>
                <a:schemeClr val="dk1"/>
              </a:solidFill>
              <a:effectLst/>
              <a:latin typeface="+mn-lt"/>
              <a:ea typeface="+mn-ea"/>
              <a:cs typeface="+mn-cs"/>
            </a:rPr>
            <a:t>If a student is enrolled in a physical education course, the school must document the hours the student participated in that course. Schools can do this by sending a form to the parent or guardian to certify the student completed the hours. The teacher will provide a spreadsheet verifying the hours.</a:t>
          </a:r>
        </a:p>
        <a:p>
          <a:r>
            <a:rPr lang="en-US" sz="1100" i="1">
              <a:solidFill>
                <a:schemeClr val="dk1"/>
              </a:solidFill>
              <a:effectLst/>
              <a:latin typeface="+mn-lt"/>
              <a:ea typeface="+mn-ea"/>
              <a:cs typeface="+mn-cs"/>
            </a:rPr>
            <a:t>Field Trips. </a:t>
          </a:r>
          <a:r>
            <a:rPr lang="en-US" sz="1100">
              <a:solidFill>
                <a:schemeClr val="dk1"/>
              </a:solidFill>
              <a:effectLst/>
              <a:latin typeface="+mn-lt"/>
              <a:ea typeface="+mn-ea"/>
              <a:cs typeface="+mn-cs"/>
            </a:rPr>
            <a:t>The backup for field trips can be a roster of participants certified by the person who supervised the field trip. This must include the dates and times of field trips. If a student participated in more than one field trip, a corresponding spreadsheet should show the dates and times the student participated. </a:t>
          </a:r>
          <a:r>
            <a:rPr lang="en-US" sz="1100" b="1">
              <a:solidFill>
                <a:schemeClr val="dk1"/>
              </a:solidFill>
              <a:effectLst/>
              <a:latin typeface="+mn-lt"/>
              <a:ea typeface="+mn-ea"/>
              <a:cs typeface="+mn-cs"/>
            </a:rPr>
            <a:t>Schools cannot count travel time to and from a field trip destination.</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On-Site Tutoring. </a:t>
          </a:r>
          <a:r>
            <a:rPr lang="en-US" sz="1100">
              <a:solidFill>
                <a:schemeClr val="dk1"/>
              </a:solidFill>
              <a:effectLst/>
              <a:latin typeface="+mn-lt"/>
              <a:ea typeface="+mn-ea"/>
              <a:cs typeface="+mn-cs"/>
            </a:rPr>
            <a:t>There may be times when a student comes on-site for tutoring. If this occurs, the teacher or tutor must document that time, by date and time, and certify it.</a:t>
          </a:r>
        </a:p>
        <a:p>
          <a:r>
            <a:rPr lang="en-US" sz="1100" i="1">
              <a:solidFill>
                <a:schemeClr val="dk1"/>
              </a:solidFill>
              <a:effectLst/>
              <a:latin typeface="+mn-lt"/>
              <a:ea typeface="+mn-ea"/>
              <a:cs typeface="+mn-cs"/>
            </a:rPr>
            <a:t>Testing Hours. </a:t>
          </a:r>
          <a:r>
            <a:rPr lang="en-US" sz="1100">
              <a:solidFill>
                <a:schemeClr val="dk1"/>
              </a:solidFill>
              <a:effectLst/>
              <a:latin typeface="+mn-lt"/>
              <a:ea typeface="+mn-ea"/>
              <a:cs typeface="+mn-cs"/>
            </a:rPr>
            <a:t>Documentation must contain the type of test, location of the test and the date it was given. </a:t>
          </a:r>
          <a:r>
            <a:rPr lang="en-US" sz="1100" b="1">
              <a:solidFill>
                <a:schemeClr val="dk1"/>
              </a:solidFill>
              <a:effectLst/>
              <a:latin typeface="+mn-lt"/>
              <a:ea typeface="+mn-ea"/>
              <a:cs typeface="+mn-cs"/>
            </a:rPr>
            <a:t>Schools cannot count the student’s travel time to and from testing.</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Other Documented Hours. </a:t>
          </a:r>
          <a:r>
            <a:rPr lang="en-US" sz="1100">
              <a:solidFill>
                <a:schemeClr val="dk1"/>
              </a:solidFill>
              <a:effectLst/>
              <a:latin typeface="+mn-lt"/>
              <a:ea typeface="+mn-ea"/>
              <a:cs typeface="+mn-cs"/>
            </a:rPr>
            <a:t>If you have other hours that you believe contributed to the education of a student, enter them here. These are activities that must have been defined in your contract with your sponsor. Please enter a comment in the heading explaining what the activity is. You also must have it certified by the teacher of record, with dates of activities.</a:t>
          </a:r>
        </a:p>
        <a:p>
          <a:r>
            <a:rPr lang="en-US" sz="1100" i="1">
              <a:solidFill>
                <a:schemeClr val="dk1"/>
              </a:solidFill>
              <a:effectLst/>
              <a:latin typeface="+mn-lt"/>
              <a:ea typeface="+mn-ea"/>
              <a:cs typeface="+mn-cs"/>
            </a:rPr>
            <a:t>All backup in a spreadsheet for any category must be in SSID order by date. Non-classroom-based learning opportunities must be certified by a teacher.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Circumstances Matter</a:t>
          </a:r>
          <a:endParaRPr lang="en-US" sz="900">
            <a:solidFill>
              <a:schemeClr val="dk1"/>
            </a:solidFill>
            <a:effectLst/>
            <a:latin typeface="+mn-lt"/>
            <a:ea typeface="+mn-ea"/>
            <a:cs typeface="+mn-cs"/>
          </a:endParaRPr>
        </a:p>
        <a:p>
          <a:r>
            <a:rPr lang="en-US" sz="1100">
              <a:solidFill>
                <a:schemeClr val="dk1"/>
              </a:solidFill>
              <a:effectLst/>
              <a:latin typeface="+mn-lt"/>
              <a:ea typeface="+mn-ea"/>
              <a:cs typeface="+mn-cs"/>
            </a:rPr>
            <a:t>Quite often, a student will be on more than one line on the FTE detail report. This can happen for many reasons. This can cause a problem with documenting hours if the student was continuously enrolled in the school but had documented hours that were greater than needed on one line but fewer than needed on another. For example, student A1 attended from Oct. 10, 2017, until the end of the school year but on 12/02/2017 moved from District A to District B. The student would be on the following two lines.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There are 30 days in the school calendar between Oct. 10, 2017, and Dec. 1, 2017, with five scheduled hours each day. To achieve 100 for a percent of time, student A1 needed 30x5=150 documented hours. From Dec. 2, 2017, until Dec. 31, 2500, there were 105 school days. To achieve 100 for a percent of time, student A1 would need 105x5=525 documented hours.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school updated documented hours for the student and below is the result.</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Once the school updated the percent of time, the following FTE detail report showed the same adjusted FTE for the first line but a reduced FTE for the second line. See the result below.</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example below, student A1 had more hours than needed to reach 100 percent on the first line but did not have enough hours to reach 100 percent on the second. Because this enrollment is continuous, the school can count the extra 20 hours on the second line. Do this by showing the documented hours as demonstrated below.</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a result, the percent of time on the second line increased from 93 to 97. Once this is reported, the FTE detail report reflects those changes.</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a student </a:t>
          </a:r>
          <a:r>
            <a:rPr lang="en-US" sz="1100" b="1">
              <a:solidFill>
                <a:schemeClr val="dk1"/>
              </a:solidFill>
              <a:effectLst/>
              <a:latin typeface="+mn-lt"/>
              <a:ea typeface="+mn-ea"/>
              <a:cs typeface="+mn-cs"/>
            </a:rPr>
            <a:t>was not continuously enrolled</a:t>
          </a:r>
          <a:r>
            <a:rPr lang="en-US" sz="1100">
              <a:solidFill>
                <a:schemeClr val="dk1"/>
              </a:solidFill>
              <a:effectLst/>
              <a:latin typeface="+mn-lt"/>
              <a:ea typeface="+mn-ea"/>
              <a:cs typeface="+mn-cs"/>
            </a:rPr>
            <a:t> in a school, the school may not swap hours between the two lines. For example, </a:t>
          </a:r>
          <a:r>
            <a:rPr lang="en-US" sz="1100" b="1">
              <a:solidFill>
                <a:schemeClr val="dk1"/>
              </a:solidFill>
              <a:effectLst/>
              <a:latin typeface="+mn-lt"/>
              <a:ea typeface="+mn-ea"/>
              <a:cs typeface="+mn-cs"/>
            </a:rPr>
            <a:t>student A2</a:t>
          </a:r>
          <a:r>
            <a:rPr lang="en-US" sz="1100">
              <a:solidFill>
                <a:schemeClr val="dk1"/>
              </a:solidFill>
              <a:effectLst/>
              <a:latin typeface="+mn-lt"/>
              <a:ea typeface="+mn-ea"/>
              <a:cs typeface="+mn-cs"/>
            </a:rPr>
            <a:t> was enrolled from Sept. 2, 2017, until Nov. 30, 2017, then re-enrolled from March 4, 2018, through the end of the year, Dec. 31, 2500. This set of circumstances does not allow for swapping of hours.</a:t>
          </a:r>
        </a:p>
        <a:p>
          <a:r>
            <a:rPr lang="en-US" sz="1100">
              <a:solidFill>
                <a:schemeClr val="dk1"/>
              </a:solidFill>
              <a:effectLst/>
              <a:latin typeface="+mn-lt"/>
              <a:ea typeface="+mn-ea"/>
              <a:cs typeface="+mn-cs"/>
            </a:rPr>
            <a:t>Another situation is that </a:t>
          </a:r>
          <a:r>
            <a:rPr lang="en-US" sz="1100" b="1">
              <a:solidFill>
                <a:schemeClr val="dk1"/>
              </a:solidFill>
              <a:effectLst/>
              <a:latin typeface="+mn-lt"/>
              <a:ea typeface="+mn-ea"/>
              <a:cs typeface="+mn-cs"/>
            </a:rPr>
            <a:t>student A3</a:t>
          </a:r>
          <a:r>
            <a:rPr lang="en-US" sz="1100">
              <a:solidFill>
                <a:schemeClr val="dk1"/>
              </a:solidFill>
              <a:effectLst/>
              <a:latin typeface="+mn-lt"/>
              <a:ea typeface="+mn-ea"/>
              <a:cs typeface="+mn-cs"/>
            </a:rPr>
            <a:t> attended the entire year. However, that student was identified as autistic, and the IEP became effective Jan. 5, 2018. Before this identification, student A3 accumulated 67 hours more than needed from the beginning of the school year until Jan. 4, 2018. From Jan. 25, 2018, until the end of the school year, student A3 fell behind the 94 hours needed to have a student percent of time of 100. Because the weighted funding would be improperly inflated by allowing for a higher percent of time, swapping will not be allowed.</a:t>
          </a:r>
        </a:p>
        <a:p>
          <a:r>
            <a:rPr lang="en-US" sz="1100" b="1">
              <a:solidFill>
                <a:schemeClr val="dk1"/>
              </a:solidFill>
              <a:effectLst/>
              <a:latin typeface="+mn-lt"/>
              <a:ea typeface="+mn-ea"/>
              <a:cs typeface="+mn-cs"/>
            </a:rPr>
            <a:t>Student A4 </a:t>
          </a:r>
          <a:r>
            <a:rPr lang="en-US" sz="1100">
              <a:solidFill>
                <a:schemeClr val="dk1"/>
              </a:solidFill>
              <a:effectLst/>
              <a:latin typeface="+mn-lt"/>
              <a:ea typeface="+mn-ea"/>
              <a:cs typeface="+mn-cs"/>
            </a:rPr>
            <a:t>also attended the entire year and was identified as autistic. This student also had an IEP beginning Jan. 5, 2018. However, student A4 was short 63 hours, from the beginning of the school year until Jan. 4, 2018, of having 100 percent of time. Student A4 earned 87 hours more than needed for a percent of time of 100 from Jan. 5, 2018, until the end of the school year. Because student A4 did not receive any weighted funding from the beginning of the school year until Jan. 4, 2018, the swapping of hours is allowable.</a:t>
          </a:r>
        </a:p>
        <a:p>
          <a:endParaRPr lang="en-US" sz="1100"/>
        </a:p>
      </xdr:txBody>
    </xdr:sp>
    <xdr:clientData/>
  </xdr:twoCellAnchor>
  <xdr:twoCellAnchor editAs="oneCell">
    <xdr:from>
      <xdr:col>0</xdr:col>
      <xdr:colOff>254000</xdr:colOff>
      <xdr:row>51</xdr:row>
      <xdr:rowOff>139700</xdr:rowOff>
    </xdr:from>
    <xdr:to>
      <xdr:col>11</xdr:col>
      <xdr:colOff>406400</xdr:colOff>
      <xdr:row>65</xdr:row>
      <xdr:rowOff>73025</xdr:rowOff>
    </xdr:to>
    <xdr:pic>
      <xdr:nvPicPr>
        <xdr:cNvPr id="56" name="Picture 55">
          <a:extLst>
            <a:ext uri="{FF2B5EF4-FFF2-40B4-BE49-F238E27FC236}">
              <a16:creationId xmlns:a16="http://schemas.microsoft.com/office/drawing/2014/main" id="{DF145990-7543-4EC9-B32C-2112ED36C324}"/>
            </a:ext>
          </a:extLst>
        </xdr:cNvPr>
        <xdr:cNvPicPr/>
      </xdr:nvPicPr>
      <xdr:blipFill>
        <a:blip xmlns:r="http://schemas.openxmlformats.org/officeDocument/2006/relationships" r:embed="rId1"/>
        <a:stretch>
          <a:fillRect/>
        </a:stretch>
      </xdr:blipFill>
      <xdr:spPr>
        <a:xfrm>
          <a:off x="254000" y="9531350"/>
          <a:ext cx="6858000" cy="2511425"/>
        </a:xfrm>
        <a:prstGeom prst="rect">
          <a:avLst/>
        </a:prstGeom>
      </xdr:spPr>
    </xdr:pic>
    <xdr:clientData/>
  </xdr:twoCellAnchor>
  <xdr:twoCellAnchor editAs="oneCell">
    <xdr:from>
      <xdr:col>0</xdr:col>
      <xdr:colOff>279400</xdr:colOff>
      <xdr:row>73</xdr:row>
      <xdr:rowOff>57150</xdr:rowOff>
    </xdr:from>
    <xdr:to>
      <xdr:col>11</xdr:col>
      <xdr:colOff>431800</xdr:colOff>
      <xdr:row>87</xdr:row>
      <xdr:rowOff>107315</xdr:rowOff>
    </xdr:to>
    <xdr:pic>
      <xdr:nvPicPr>
        <xdr:cNvPr id="57" name="Picture 56">
          <a:extLst>
            <a:ext uri="{FF2B5EF4-FFF2-40B4-BE49-F238E27FC236}">
              <a16:creationId xmlns:a16="http://schemas.microsoft.com/office/drawing/2014/main" id="{38A368C8-F261-495C-9FDB-BD3E7F092E21}"/>
            </a:ext>
          </a:extLst>
        </xdr:cNvPr>
        <xdr:cNvPicPr/>
      </xdr:nvPicPr>
      <xdr:blipFill>
        <a:blip xmlns:r="http://schemas.openxmlformats.org/officeDocument/2006/relationships" r:embed="rId2"/>
        <a:stretch>
          <a:fillRect/>
        </a:stretch>
      </xdr:blipFill>
      <xdr:spPr>
        <a:xfrm>
          <a:off x="279400" y="13500100"/>
          <a:ext cx="6858000" cy="2628265"/>
        </a:xfrm>
        <a:prstGeom prst="rect">
          <a:avLst/>
        </a:prstGeom>
      </xdr:spPr>
    </xdr:pic>
    <xdr:clientData/>
  </xdr:twoCellAnchor>
  <xdr:twoCellAnchor editAs="oneCell">
    <xdr:from>
      <xdr:col>0</xdr:col>
      <xdr:colOff>290286</xdr:colOff>
      <xdr:row>89</xdr:row>
      <xdr:rowOff>44451</xdr:rowOff>
    </xdr:from>
    <xdr:to>
      <xdr:col>11</xdr:col>
      <xdr:colOff>442686</xdr:colOff>
      <xdr:row>105</xdr:row>
      <xdr:rowOff>95885</xdr:rowOff>
    </xdr:to>
    <xdr:pic>
      <xdr:nvPicPr>
        <xdr:cNvPr id="58" name="Picture 57">
          <a:extLst>
            <a:ext uri="{FF2B5EF4-FFF2-40B4-BE49-F238E27FC236}">
              <a16:creationId xmlns:a16="http://schemas.microsoft.com/office/drawing/2014/main" id="{7098A2A1-18DC-40FE-B751-48C2E1D5A4D6}"/>
            </a:ext>
          </a:extLst>
        </xdr:cNvPr>
        <xdr:cNvPicPr/>
      </xdr:nvPicPr>
      <xdr:blipFill>
        <a:blip xmlns:r="http://schemas.openxmlformats.org/officeDocument/2006/relationships" r:embed="rId3"/>
        <a:stretch>
          <a:fillRect/>
        </a:stretch>
      </xdr:blipFill>
      <xdr:spPr>
        <a:xfrm>
          <a:off x="290286" y="16595272"/>
          <a:ext cx="6838043" cy="3026863"/>
        </a:xfrm>
        <a:prstGeom prst="rect">
          <a:avLst/>
        </a:prstGeom>
      </xdr:spPr>
    </xdr:pic>
    <xdr:clientData/>
  </xdr:twoCellAnchor>
  <xdr:twoCellAnchor editAs="oneCell">
    <xdr:from>
      <xdr:col>0</xdr:col>
      <xdr:colOff>300265</xdr:colOff>
      <xdr:row>193</xdr:row>
      <xdr:rowOff>43542</xdr:rowOff>
    </xdr:from>
    <xdr:to>
      <xdr:col>11</xdr:col>
      <xdr:colOff>452665</xdr:colOff>
      <xdr:row>207</xdr:row>
      <xdr:rowOff>32112</xdr:rowOff>
    </xdr:to>
    <xdr:pic>
      <xdr:nvPicPr>
        <xdr:cNvPr id="59" name="Picture 58">
          <a:extLst>
            <a:ext uri="{FF2B5EF4-FFF2-40B4-BE49-F238E27FC236}">
              <a16:creationId xmlns:a16="http://schemas.microsoft.com/office/drawing/2014/main" id="{7CDD4D71-C8F0-4E12-B1D4-FC0FAF1269F9}"/>
            </a:ext>
          </a:extLst>
        </xdr:cNvPr>
        <xdr:cNvPicPr/>
      </xdr:nvPicPr>
      <xdr:blipFill>
        <a:blip xmlns:r="http://schemas.openxmlformats.org/officeDocument/2006/relationships" r:embed="rId4"/>
        <a:stretch>
          <a:fillRect/>
        </a:stretch>
      </xdr:blipFill>
      <xdr:spPr>
        <a:xfrm>
          <a:off x="300265" y="35934649"/>
          <a:ext cx="6838043" cy="2592070"/>
        </a:xfrm>
        <a:prstGeom prst="rect">
          <a:avLst/>
        </a:prstGeom>
      </xdr:spPr>
    </xdr:pic>
    <xdr:clientData/>
  </xdr:twoCellAnchor>
  <xdr:twoCellAnchor editAs="oneCell">
    <xdr:from>
      <xdr:col>0</xdr:col>
      <xdr:colOff>288471</xdr:colOff>
      <xdr:row>172</xdr:row>
      <xdr:rowOff>178707</xdr:rowOff>
    </xdr:from>
    <xdr:to>
      <xdr:col>11</xdr:col>
      <xdr:colOff>440871</xdr:colOff>
      <xdr:row>186</xdr:row>
      <xdr:rowOff>159022</xdr:rowOff>
    </xdr:to>
    <xdr:pic>
      <xdr:nvPicPr>
        <xdr:cNvPr id="60" name="Picture 59">
          <a:extLst>
            <a:ext uri="{FF2B5EF4-FFF2-40B4-BE49-F238E27FC236}">
              <a16:creationId xmlns:a16="http://schemas.microsoft.com/office/drawing/2014/main" id="{4E1D3C58-BB64-4BE9-B285-160A7BED88E0}"/>
            </a:ext>
          </a:extLst>
        </xdr:cNvPr>
        <xdr:cNvPicPr/>
      </xdr:nvPicPr>
      <xdr:blipFill>
        <a:blip xmlns:r="http://schemas.openxmlformats.org/officeDocument/2006/relationships" r:embed="rId5"/>
        <a:stretch>
          <a:fillRect/>
        </a:stretch>
      </xdr:blipFill>
      <xdr:spPr>
        <a:xfrm>
          <a:off x="288471" y="32164564"/>
          <a:ext cx="6838043" cy="2583815"/>
        </a:xfrm>
        <a:prstGeom prst="rect">
          <a:avLst/>
        </a:prstGeom>
      </xdr:spPr>
    </xdr:pic>
    <xdr:clientData/>
  </xdr:twoCellAnchor>
  <xdr:twoCellAnchor editAs="oneCell">
    <xdr:from>
      <xdr:col>0</xdr:col>
      <xdr:colOff>286657</xdr:colOff>
      <xdr:row>156</xdr:row>
      <xdr:rowOff>2721</xdr:rowOff>
    </xdr:from>
    <xdr:to>
      <xdr:col>11</xdr:col>
      <xdr:colOff>439057</xdr:colOff>
      <xdr:row>170</xdr:row>
      <xdr:rowOff>68126</xdr:rowOff>
    </xdr:to>
    <xdr:pic>
      <xdr:nvPicPr>
        <xdr:cNvPr id="61" name="Picture 60">
          <a:extLst>
            <a:ext uri="{FF2B5EF4-FFF2-40B4-BE49-F238E27FC236}">
              <a16:creationId xmlns:a16="http://schemas.microsoft.com/office/drawing/2014/main" id="{69129339-79F5-48DB-8BCD-703B4CC5AA5C}"/>
            </a:ext>
          </a:extLst>
        </xdr:cNvPr>
        <xdr:cNvPicPr/>
      </xdr:nvPicPr>
      <xdr:blipFill>
        <a:blip xmlns:r="http://schemas.openxmlformats.org/officeDocument/2006/relationships" r:embed="rId6"/>
        <a:stretch>
          <a:fillRect/>
        </a:stretch>
      </xdr:blipFill>
      <xdr:spPr>
        <a:xfrm>
          <a:off x="286657" y="29013150"/>
          <a:ext cx="6838043" cy="2668905"/>
        </a:xfrm>
        <a:prstGeom prst="rect">
          <a:avLst/>
        </a:prstGeom>
      </xdr:spPr>
    </xdr:pic>
    <xdr:clientData/>
  </xdr:twoCellAnchor>
  <xdr:twoCellAnchor editAs="oneCell">
    <xdr:from>
      <xdr:col>0</xdr:col>
      <xdr:colOff>263071</xdr:colOff>
      <xdr:row>135</xdr:row>
      <xdr:rowOff>39007</xdr:rowOff>
    </xdr:from>
    <xdr:to>
      <xdr:col>11</xdr:col>
      <xdr:colOff>415471</xdr:colOff>
      <xdr:row>149</xdr:row>
      <xdr:rowOff>127272</xdr:rowOff>
    </xdr:to>
    <xdr:pic>
      <xdr:nvPicPr>
        <xdr:cNvPr id="62" name="Picture 61">
          <a:extLst>
            <a:ext uri="{FF2B5EF4-FFF2-40B4-BE49-F238E27FC236}">
              <a16:creationId xmlns:a16="http://schemas.microsoft.com/office/drawing/2014/main" id="{28F09F59-5A7E-4B3D-94B3-D434DAEFCC5E}"/>
            </a:ext>
          </a:extLst>
        </xdr:cNvPr>
        <xdr:cNvPicPr/>
      </xdr:nvPicPr>
      <xdr:blipFill>
        <a:blip xmlns:r="http://schemas.openxmlformats.org/officeDocument/2006/relationships" r:embed="rId7"/>
        <a:stretch>
          <a:fillRect/>
        </a:stretch>
      </xdr:blipFill>
      <xdr:spPr>
        <a:xfrm>
          <a:off x="263071" y="25144186"/>
          <a:ext cx="6838043" cy="2691765"/>
        </a:xfrm>
        <a:prstGeom prst="rect">
          <a:avLst/>
        </a:prstGeom>
      </xdr:spPr>
    </xdr:pic>
    <xdr:clientData/>
  </xdr:twoCellAnchor>
  <xdr:twoCellAnchor editAs="oneCell">
    <xdr:from>
      <xdr:col>0</xdr:col>
      <xdr:colOff>278493</xdr:colOff>
      <xdr:row>110</xdr:row>
      <xdr:rowOff>27215</xdr:rowOff>
    </xdr:from>
    <xdr:to>
      <xdr:col>11</xdr:col>
      <xdr:colOff>399143</xdr:colOff>
      <xdr:row>128</xdr:row>
      <xdr:rowOff>33564</xdr:rowOff>
    </xdr:to>
    <xdr:pic>
      <xdr:nvPicPr>
        <xdr:cNvPr id="63" name="Picture 62">
          <a:extLst>
            <a:ext uri="{FF2B5EF4-FFF2-40B4-BE49-F238E27FC236}">
              <a16:creationId xmlns:a16="http://schemas.microsoft.com/office/drawing/2014/main" id="{A642368F-B51B-4F34-82AA-9F0CA40F94BC}"/>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78493" y="20483286"/>
          <a:ext cx="6806293" cy="3353707"/>
        </a:xfrm>
        <a:prstGeom prst="rect">
          <a:avLst/>
        </a:prstGeom>
      </xdr:spPr>
    </xdr:pic>
    <xdr:clientData/>
  </xdr:twoCellAnchor>
  <xdr:twoCellAnchor editAs="oneCell">
    <xdr:from>
      <xdr:col>0</xdr:col>
      <xdr:colOff>584200</xdr:colOff>
      <xdr:row>263</xdr:row>
      <xdr:rowOff>3629</xdr:rowOff>
    </xdr:from>
    <xdr:to>
      <xdr:col>10</xdr:col>
      <xdr:colOff>433614</xdr:colOff>
      <xdr:row>267</xdr:row>
      <xdr:rowOff>103324</xdr:rowOff>
    </xdr:to>
    <xdr:pic>
      <xdr:nvPicPr>
        <xdr:cNvPr id="64" name="Picture 63">
          <a:extLst>
            <a:ext uri="{FF2B5EF4-FFF2-40B4-BE49-F238E27FC236}">
              <a16:creationId xmlns:a16="http://schemas.microsoft.com/office/drawing/2014/main" id="{BEFB1E53-7455-4B0B-9BC8-1E65BCF8720A}"/>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4200" y="48912236"/>
          <a:ext cx="5927271" cy="843552"/>
        </a:xfrm>
        <a:prstGeom prst="rect">
          <a:avLst/>
        </a:prstGeom>
        <a:noFill/>
        <a:ln>
          <a:noFill/>
        </a:ln>
      </xdr:spPr>
    </xdr:pic>
    <xdr:clientData/>
  </xdr:twoCellAnchor>
  <xdr:twoCellAnchor editAs="oneCell">
    <xdr:from>
      <xdr:col>0</xdr:col>
      <xdr:colOff>605064</xdr:colOff>
      <xdr:row>273</xdr:row>
      <xdr:rowOff>175078</xdr:rowOff>
    </xdr:from>
    <xdr:to>
      <xdr:col>10</xdr:col>
      <xdr:colOff>454478</xdr:colOff>
      <xdr:row>278</xdr:row>
      <xdr:rowOff>67854</xdr:rowOff>
    </xdr:to>
    <xdr:pic>
      <xdr:nvPicPr>
        <xdr:cNvPr id="65" name="Picture 64">
          <a:extLst>
            <a:ext uri="{FF2B5EF4-FFF2-40B4-BE49-F238E27FC236}">
              <a16:creationId xmlns:a16="http://schemas.microsoft.com/office/drawing/2014/main" id="{A72C23B1-E7D5-40C2-BB3F-EC1D70E6E2A8}"/>
            </a:ext>
          </a:extLst>
        </xdr:cNvPr>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5064" y="50943328"/>
          <a:ext cx="5927271" cy="822597"/>
        </a:xfrm>
        <a:prstGeom prst="rect">
          <a:avLst/>
        </a:prstGeom>
        <a:noFill/>
        <a:ln>
          <a:noFill/>
        </a:ln>
      </xdr:spPr>
    </xdr:pic>
    <xdr:clientData/>
  </xdr:twoCellAnchor>
  <xdr:twoCellAnchor editAs="oneCell">
    <xdr:from>
      <xdr:col>0</xdr:col>
      <xdr:colOff>595086</xdr:colOff>
      <xdr:row>282</xdr:row>
      <xdr:rowOff>142421</xdr:rowOff>
    </xdr:from>
    <xdr:to>
      <xdr:col>10</xdr:col>
      <xdr:colOff>444500</xdr:colOff>
      <xdr:row>287</xdr:row>
      <xdr:rowOff>57967</xdr:rowOff>
    </xdr:to>
    <xdr:pic>
      <xdr:nvPicPr>
        <xdr:cNvPr id="66" name="Picture 65">
          <a:extLst>
            <a:ext uri="{FF2B5EF4-FFF2-40B4-BE49-F238E27FC236}">
              <a16:creationId xmlns:a16="http://schemas.microsoft.com/office/drawing/2014/main" id="{285E2821-4A09-4765-A9E0-04A42719939A}"/>
            </a:ext>
          </a:extLst>
        </xdr:cNvPr>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95086" y="52584350"/>
          <a:ext cx="5927271" cy="845367"/>
        </a:xfrm>
        <a:prstGeom prst="rect">
          <a:avLst/>
        </a:prstGeom>
        <a:noFill/>
        <a:ln>
          <a:noFill/>
        </a:ln>
      </xdr:spPr>
    </xdr:pic>
    <xdr:clientData/>
  </xdr:twoCellAnchor>
  <xdr:twoCellAnchor editAs="oneCell">
    <xdr:from>
      <xdr:col>0</xdr:col>
      <xdr:colOff>586922</xdr:colOff>
      <xdr:row>291</xdr:row>
      <xdr:rowOff>106136</xdr:rowOff>
    </xdr:from>
    <xdr:to>
      <xdr:col>10</xdr:col>
      <xdr:colOff>436336</xdr:colOff>
      <xdr:row>295</xdr:row>
      <xdr:rowOff>175986</xdr:rowOff>
    </xdr:to>
    <xdr:pic>
      <xdr:nvPicPr>
        <xdr:cNvPr id="67" name="Picture 66">
          <a:extLst>
            <a:ext uri="{FF2B5EF4-FFF2-40B4-BE49-F238E27FC236}">
              <a16:creationId xmlns:a16="http://schemas.microsoft.com/office/drawing/2014/main" id="{EEB8B75D-48DF-468C-81EC-854A05762EAC}"/>
            </a:ext>
          </a:extLst>
        </xdr:cNvPr>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86922" y="54221743"/>
          <a:ext cx="5927271" cy="813707"/>
        </a:xfrm>
        <a:prstGeom prst="rect">
          <a:avLst/>
        </a:prstGeom>
        <a:noFill/>
        <a:ln>
          <a:noFill/>
        </a:ln>
      </xdr:spPr>
    </xdr:pic>
    <xdr:clientData/>
  </xdr:twoCellAnchor>
  <xdr:twoCellAnchor editAs="oneCell">
    <xdr:from>
      <xdr:col>0</xdr:col>
      <xdr:colOff>599622</xdr:colOff>
      <xdr:row>299</xdr:row>
      <xdr:rowOff>171450</xdr:rowOff>
    </xdr:from>
    <xdr:to>
      <xdr:col>10</xdr:col>
      <xdr:colOff>449036</xdr:colOff>
      <xdr:row>304</xdr:row>
      <xdr:rowOff>85180</xdr:rowOff>
    </xdr:to>
    <xdr:pic>
      <xdr:nvPicPr>
        <xdr:cNvPr id="68" name="Picture 67">
          <a:extLst>
            <a:ext uri="{FF2B5EF4-FFF2-40B4-BE49-F238E27FC236}">
              <a16:creationId xmlns:a16="http://schemas.microsoft.com/office/drawing/2014/main" id="{8CF48641-0189-42DB-B04B-10A16ABA95CA}"/>
            </a:ext>
          </a:extLst>
        </xdr:cNvPr>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99622" y="55774771"/>
          <a:ext cx="5927271" cy="843552"/>
        </a:xfrm>
        <a:prstGeom prst="rect">
          <a:avLst/>
        </a:prstGeom>
        <a:noFill/>
        <a:ln>
          <a:noFill/>
        </a:ln>
      </xdr:spPr>
    </xdr:pic>
    <xdr:clientData/>
  </xdr:twoCellAnchor>
  <xdr:twoCellAnchor editAs="oneCell">
    <xdr:from>
      <xdr:col>0</xdr:col>
      <xdr:colOff>177800</xdr:colOff>
      <xdr:row>1</xdr:row>
      <xdr:rowOff>57150</xdr:rowOff>
    </xdr:from>
    <xdr:to>
      <xdr:col>11</xdr:col>
      <xdr:colOff>552450</xdr:colOff>
      <xdr:row>5</xdr:row>
      <xdr:rowOff>101600</xdr:rowOff>
    </xdr:to>
    <xdr:pic>
      <xdr:nvPicPr>
        <xdr:cNvPr id="69" name="Picture 68" descr="BG.jpg">
          <a:extLst>
            <a:ext uri="{FF2B5EF4-FFF2-40B4-BE49-F238E27FC236}">
              <a16:creationId xmlns:a16="http://schemas.microsoft.com/office/drawing/2014/main" id="{04C47070-0713-432B-8581-FEAE3252EB61}"/>
            </a:ext>
          </a:extLst>
        </xdr:cNvPr>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4264" t="23017" r="4305" b="19205"/>
        <a:stretch/>
      </xdr:blipFill>
      <xdr:spPr bwMode="auto">
        <a:xfrm>
          <a:off x="177800" y="241300"/>
          <a:ext cx="7080250" cy="781050"/>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e1" displayName="Table1" ref="A2:J3" totalsRowShown="0" headerRowDxfId="48" dataDxfId="46" headerRowBorderDxfId="47" tableBorderDxfId="45">
  <autoFilter ref="A2:J3"/>
  <tableColumns count="10">
    <tableColumn id="1" name="SSID" dataDxfId="44"/>
    <tableColumn id="2" name="Required Seat Time Hours    (Blended ONLY)" dataDxfId="43"/>
    <tableColumn id="3" name="On-line Hours" dataDxfId="42"/>
    <tableColumn id="4" name="Homework Hours" dataDxfId="41"/>
    <tableColumn id="5" name="IEP services such as OT, PT, speech" dataDxfId="40"/>
    <tableColumn id="6" name="Phys Ed Hours" dataDxfId="39"/>
    <tableColumn id="7" name="Field Trips" dataDxfId="38"/>
    <tableColumn id="8" name="On-site tutoring" dataDxfId="37"/>
    <tableColumn id="9" name="Testing Hours" dataDxfId="36"/>
    <tableColumn id="10" name="Other Documented" dataDxfId="35"/>
  </tableColumns>
  <tableStyleInfo name="TableStyleLight15" showFirstColumn="0" showLastColumn="0" showRowStripes="1" showColumnStripes="0"/>
</table>
</file>

<file path=xl/tables/table2.xml><?xml version="1.0" encoding="utf-8"?>
<table xmlns="http://schemas.openxmlformats.org/spreadsheetml/2006/main" id="2" name="Table2" displayName="Table2" ref="A2:AF3" totalsRowShown="0" headerRowDxfId="33" tableBorderDxfId="32">
  <autoFilter ref="A2:AF3"/>
  <tableColumns count="32">
    <tableColumn id="1" name="SSID" dataDxfId="31"/>
    <tableColumn id="2" name="LAST NAME" dataDxfId="30"/>
    <tableColumn id="3" name="FIRST NAME" dataDxfId="29"/>
    <tableColumn id="4" name="Middle Name" dataDxfId="28"/>
    <tableColumn id="5" name="FTE FUND PTTRN CODE" dataDxfId="27"/>
    <tableColumn id="6" name="FTE START DATE" dataDxfId="26"/>
    <tableColumn id="7" name="FTE END DATE" dataDxfId="25"/>
    <tableColumn id="8" name="STDNT PCT OF TIME" dataDxfId="24"/>
    <tableColumn id="9" name="SENT REASON 1" dataDxfId="23"/>
    <tableColumn id="10" name="SENT REASON 1 PCT" dataDxfId="22"/>
    <tableColumn id="11" name="SENT REASON 2" dataDxfId="21"/>
    <tableColumn id="12" name="SENT REASON 2 PCT" dataDxfId="20"/>
    <tableColumn id="13" name="TOTAL ENROLL FOR THIS REC" dataDxfId="19"/>
    <tableColumn id="14" name="Required Seat Time Hours    (Blended ONLY)" dataDxfId="18">
      <calculatedColumnFormula>VLOOKUP(Table2[SSID],Table1[[SSID]:[Required Seat Time Hours    (Blended ONLY)]],2,FALSE)</calculatedColumnFormula>
    </tableColumn>
    <tableColumn id="15" name="On-line Hours" dataDxfId="17">
      <calculatedColumnFormula>VLOOKUP(Table2[SSID],Table1[[SSID]:[On-line Hours]],3,FALSE)</calculatedColumnFormula>
    </tableColumn>
    <tableColumn id="16" name="Homework Hours" dataDxfId="16">
      <calculatedColumnFormula>VLOOKUP(Table2[SSID],Table1[[SSID]:[Homework Hours]],4,FALSE)</calculatedColumnFormula>
    </tableColumn>
    <tableColumn id="17" name="IEP services such as OT, PT, speech" dataDxfId="15">
      <calculatedColumnFormula>VLOOKUP(Table2[SSID],Table1[[SSID]:[IEP services such as OT, PT, speech]],5,FALSE)</calculatedColumnFormula>
    </tableColumn>
    <tableColumn id="18" name="Phys Ed Hours" dataDxfId="14">
      <calculatedColumnFormula>VLOOKUP(Table2[SSID],Table1[[SSID]:[Phys Ed Hours]],6,FALSE)</calculatedColumnFormula>
    </tableColumn>
    <tableColumn id="19" name="Field Trips" dataDxfId="13">
      <calculatedColumnFormula>VLOOKUP(Table2[SSID],Table1[[SSID]:[Field Trips]],7,FALSE)</calculatedColumnFormula>
    </tableColumn>
    <tableColumn id="20" name="On-site tutoring" dataDxfId="12">
      <calculatedColumnFormula>VLOOKUP(Table2[SSID],Table1[[SSID]:[On-site tutoring]],8,FALSE)</calculatedColumnFormula>
    </tableColumn>
    <tableColumn id="21" name="Testing Hours" dataDxfId="11">
      <calculatedColumnFormula>VLOOKUP(Table2[SSID],Table1[[SSID]:[Testing Hours]],9,FALSE)</calculatedColumnFormula>
    </tableColumn>
    <tableColumn id="22" name="Other Documented" dataDxfId="10">
      <calculatedColumnFormula>VLOOKUP(Table2[SSID],Table1[],10,FALSE)</calculatedColumnFormula>
    </tableColumn>
    <tableColumn id="23" name="Total Documented Hours" dataDxfId="6">
      <calculatedColumnFormula>Table2[Required Seat Time Hours    (Blended ONLY)]+Table2[On-line Hours]+Table2[Homework Hours]+Table2[IEP services such as OT, PT, speech]+Table2[Phys Ed Hours]+Table2[Field Trips]+Table2[On-site tutoring]+Table2[Testing Hours]+Table2[Other Documented]</calculatedColumnFormula>
    </tableColumn>
    <tableColumn id="24" name="HOURS IN DATE RANGE" dataDxfId="5">
      <calculatedColumnFormula>ROUNDDOWN(IF(Table2[SENT REASON 1]="PS",(Table2[STDNT PCT OF TIME]/100*Table2[TOTAL ENROLL FOR THIS REC]),(M3/((H3+J3+L3)/100))),2)</calculatedColumnFormula>
    </tableColumn>
    <tableColumn id="25" name="Percent of Time" dataDxfId="4">
      <calculatedColumnFormula>ROUND(IF(Table2[SENT REASON 1]="PS",((Table2[Total Documented Hours]/Table2[TOTAL ENROLL FOR THIS REC])*100),(Table2[Total Documented Hours]/Table2[HOURS IN DATE RANGE]*100)),0)</calculatedColumnFormula>
    </tableColumn>
    <tableColumn id="26" name="Current % Reported" dataDxfId="3">
      <calculatedColumnFormula>H3</calculatedColumnFormula>
    </tableColumn>
    <tableColumn id="27" name="ENTER INTO EMIS            % OF TIME Before Cap" dataDxfId="2" dataCellStyle="Comma">
      <calculatedColumnFormula>IF(AND(Table2[[#This Row],[HOURS IN DATE RANGE]]&lt;Table2[[#This Row],[TOTAL ENROLL FOR THIS REC]], Table2[Total Documented Hours]&gt;=Table2[HOURS IN DATE RANGE]),Table2[[#This Row],[STDNT PCT OF TIME]],Table2[[#This Row],[Percent of Time]])</calculatedColumnFormula>
    </tableColumn>
    <tableColumn id="29" name="ENTER INTO EMIS % OF TIME" dataDxfId="1" dataCellStyle="Comma">
      <calculatedColumnFormula>ROUND(IF(Table2[[#This Row],[ENTER INTO EMIS            % OF TIME Before Cap]]&gt;100,100,Table2[[#This Row],[ENTER INTO EMIS            % OF TIME Before Cap]]),0)</calculatedColumnFormula>
    </tableColumn>
    <tableColumn id="28" name="DOES THIS MATCH?" dataDxfId="0">
      <calculatedColumnFormula>IF(AB3=Z3,"","Update EMIS")</calculatedColumnFormula>
    </tableColumn>
    <tableColumn id="30" name="Current FTE" dataDxfId="9">
      <calculatedColumnFormula>Table2[TOTAL ENROLL FOR THIS REC]/AE$1</calculatedColumnFormula>
    </tableColumn>
    <tableColumn id="31" name="Calculated FTE" dataDxfId="8">
      <calculatedColumnFormula>IF(Table2[Total Documented Hours]&gt;Table2[HOURS IN DATE RANGE],Table2[HOURS IN DATE RANGE]/AE$1,Table2[Total Documented Hours]/AE$1)</calculatedColumnFormula>
    </tableColumn>
    <tableColumn id="32" name="Difference" dataDxfId="7" dataCellStyle="Comma">
      <calculatedColumnFormula>Table2[Calculated FTE]-Table2[Current FTE]</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election sqref="A1:N397"/>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zoomScale="102" zoomScaleNormal="102" workbookViewId="0">
      <selection activeCell="A3" sqref="A3"/>
    </sheetView>
  </sheetViews>
  <sheetFormatPr defaultRowHeight="14.5" x14ac:dyDescent="0.35"/>
  <cols>
    <col min="1" max="1" width="11.7265625" style="12" customWidth="1"/>
    <col min="2" max="2" width="13.6328125" style="12" customWidth="1"/>
    <col min="3" max="3" width="20.7265625" style="12" customWidth="1"/>
    <col min="4" max="9" width="14.7265625" style="12" customWidth="1"/>
    <col min="10" max="10" width="13.08984375" style="12" customWidth="1"/>
  </cols>
  <sheetData>
    <row r="1" spans="1:10" ht="15" thickBot="1" x14ac:dyDescent="0.4">
      <c r="A1" s="39" t="s">
        <v>43</v>
      </c>
      <c r="B1" s="40"/>
      <c r="C1" s="40"/>
      <c r="D1" s="40"/>
      <c r="E1" s="40"/>
      <c r="F1" s="40"/>
      <c r="G1" s="40"/>
      <c r="H1" s="40"/>
      <c r="I1" s="40"/>
      <c r="J1" s="40"/>
    </row>
    <row r="2" spans="1:10" s="1" customFormat="1" ht="73" thickBot="1" x14ac:dyDescent="0.4">
      <c r="A2" s="19" t="s">
        <v>0</v>
      </c>
      <c r="B2" s="20" t="s">
        <v>41</v>
      </c>
      <c r="C2" s="21" t="s">
        <v>29</v>
      </c>
      <c r="D2" s="21" t="s">
        <v>42</v>
      </c>
      <c r="E2" s="21" t="s">
        <v>30</v>
      </c>
      <c r="F2" s="21" t="s">
        <v>31</v>
      </c>
      <c r="G2" s="21" t="s">
        <v>6</v>
      </c>
      <c r="H2" s="21" t="s">
        <v>32</v>
      </c>
      <c r="I2" s="21" t="s">
        <v>33</v>
      </c>
      <c r="J2" s="21" t="s">
        <v>34</v>
      </c>
    </row>
  </sheetData>
  <autoFilter ref="A2:J2"/>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A3" sqref="A3"/>
    </sheetView>
  </sheetViews>
  <sheetFormatPr defaultRowHeight="14.5" x14ac:dyDescent="0.35"/>
  <cols>
    <col min="1" max="1" width="12.26953125" customWidth="1"/>
    <col min="2" max="2" width="19.6328125" customWidth="1"/>
    <col min="3" max="3" width="14.36328125" customWidth="1"/>
    <col min="4" max="4" width="12.1796875" customWidth="1"/>
    <col min="5" max="5" width="16.26953125" customWidth="1"/>
    <col min="6" max="6" width="11" customWidth="1"/>
    <col min="7" max="7" width="11.26953125" customWidth="1"/>
    <col min="8" max="8" width="13.54296875" customWidth="1"/>
    <col min="9" max="9" width="9.36328125" customWidth="1"/>
    <col min="10" max="10" width="12.81640625" customWidth="1"/>
  </cols>
  <sheetData>
    <row r="1" spans="1:10" x14ac:dyDescent="0.35">
      <c r="A1" s="41" t="s">
        <v>44</v>
      </c>
      <c r="B1" s="42"/>
      <c r="C1" s="42"/>
      <c r="D1" s="42"/>
      <c r="E1" s="42"/>
      <c r="F1" s="42"/>
      <c r="G1" s="42"/>
      <c r="H1" s="42"/>
      <c r="I1" s="42"/>
      <c r="J1" s="42"/>
    </row>
    <row r="2" spans="1:10" ht="64.5" customHeight="1" thickBot="1" x14ac:dyDescent="0.4">
      <c r="A2" s="23" t="s">
        <v>0</v>
      </c>
      <c r="B2" s="24" t="s">
        <v>26</v>
      </c>
      <c r="C2" s="25" t="s">
        <v>4</v>
      </c>
      <c r="D2" s="25" t="s">
        <v>5</v>
      </c>
      <c r="E2" s="25" t="s">
        <v>8</v>
      </c>
      <c r="F2" s="25" t="s">
        <v>10</v>
      </c>
      <c r="G2" s="25" t="s">
        <v>6</v>
      </c>
      <c r="H2" s="25" t="s">
        <v>9</v>
      </c>
      <c r="I2" s="25" t="s">
        <v>11</v>
      </c>
      <c r="J2" s="26" t="s">
        <v>7</v>
      </c>
    </row>
    <row r="3" spans="1:10" x14ac:dyDescent="0.35">
      <c r="A3" s="12" t="s">
        <v>40</v>
      </c>
      <c r="B3" s="12"/>
      <c r="C3" s="12"/>
      <c r="D3" s="12"/>
      <c r="E3" s="12"/>
      <c r="F3" s="12"/>
      <c r="G3" s="12"/>
      <c r="H3" s="12"/>
      <c r="I3" s="12"/>
      <c r="J3" s="12"/>
    </row>
  </sheetData>
  <mergeCells count="1">
    <mergeCell ref="A1:J1"/>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3" sqref="A3"/>
    </sheetView>
  </sheetViews>
  <sheetFormatPr defaultRowHeight="14.5" x14ac:dyDescent="0.35"/>
  <cols>
    <col min="1" max="7" width="8.7265625" style="12"/>
    <col min="8" max="8" width="13.26953125" style="12" customWidth="1"/>
    <col min="9" max="9" width="11.7265625" style="12" customWidth="1"/>
    <col min="10" max="12" width="8.7265625" style="12"/>
    <col min="13" max="13" width="11.6328125" style="12" customWidth="1"/>
    <col min="14" max="15" width="8.7265625" style="12"/>
  </cols>
  <sheetData>
    <row r="1" spans="1:15" ht="15" thickBot="1" x14ac:dyDescent="0.4">
      <c r="A1" s="43" t="s">
        <v>45</v>
      </c>
      <c r="B1" s="44"/>
      <c r="C1" s="44"/>
      <c r="D1" s="44"/>
      <c r="E1" s="44"/>
      <c r="F1" s="44"/>
      <c r="G1" s="44"/>
      <c r="H1" s="44"/>
      <c r="I1" s="44"/>
      <c r="J1" s="44"/>
      <c r="K1" s="44"/>
      <c r="L1" s="44"/>
      <c r="M1" s="44"/>
      <c r="N1" s="44"/>
      <c r="O1" s="45"/>
    </row>
    <row r="2" spans="1:15" s="1" customFormat="1" ht="58" x14ac:dyDescent="0.35">
      <c r="A2" s="28" t="s">
        <v>0</v>
      </c>
      <c r="B2" s="28" t="s">
        <v>19</v>
      </c>
      <c r="C2" s="28" t="s">
        <v>20</v>
      </c>
      <c r="D2" s="28" t="s">
        <v>35</v>
      </c>
      <c r="E2" s="28" t="s">
        <v>1</v>
      </c>
      <c r="F2" s="28" t="s">
        <v>36</v>
      </c>
      <c r="G2" s="28" t="s">
        <v>37</v>
      </c>
      <c r="H2" s="28" t="s">
        <v>13</v>
      </c>
      <c r="I2" s="28" t="s">
        <v>15</v>
      </c>
      <c r="J2" s="28" t="s">
        <v>16</v>
      </c>
      <c r="K2" s="28" t="s">
        <v>17</v>
      </c>
      <c r="L2" s="28" t="s">
        <v>18</v>
      </c>
      <c r="M2" s="28" t="s">
        <v>14</v>
      </c>
      <c r="N2" s="28"/>
      <c r="O2" s="28"/>
    </row>
  </sheetData>
  <mergeCells count="1">
    <mergeCell ref="A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
  <sheetViews>
    <sheetView tabSelected="1" zoomScale="51" zoomScaleNormal="51" workbookViewId="0">
      <selection activeCell="A3" sqref="A3"/>
    </sheetView>
  </sheetViews>
  <sheetFormatPr defaultRowHeight="14.5" x14ac:dyDescent="0.35"/>
  <cols>
    <col min="1" max="1" width="12.08984375" style="12" customWidth="1"/>
    <col min="2" max="2" width="11.90625" style="12" customWidth="1"/>
    <col min="3" max="3" width="12.453125" style="12" customWidth="1"/>
    <col min="4" max="4" width="13.7265625" style="12" customWidth="1"/>
    <col min="5" max="5" width="12.08984375" style="12" customWidth="1"/>
    <col min="6" max="6" width="12.1796875" style="12" customWidth="1"/>
    <col min="7" max="7" width="10.54296875" style="12" customWidth="1"/>
    <col min="8" max="8" width="13.08984375" style="12" customWidth="1"/>
    <col min="9" max="9" width="8.90625" style="12" customWidth="1"/>
    <col min="10" max="10" width="7.81640625" style="12" customWidth="1"/>
    <col min="11" max="11" width="8.26953125" style="12" customWidth="1"/>
    <col min="12" max="12" width="9.1796875" style="27" customWidth="1"/>
    <col min="13" max="13" width="13.1796875" style="12" customWidth="1"/>
    <col min="14" max="14" width="14.6328125" style="12" customWidth="1"/>
    <col min="15" max="15" width="12.81640625" style="12" customWidth="1"/>
    <col min="16" max="16" width="11.81640625" style="12" customWidth="1"/>
    <col min="17" max="17" width="14.36328125" style="12" customWidth="1"/>
    <col min="18" max="18" width="8.1796875" style="12" customWidth="1"/>
    <col min="19" max="19" width="7.6328125" style="12" customWidth="1"/>
    <col min="20" max="20" width="9.36328125" style="12" customWidth="1"/>
    <col min="21" max="21" width="7.7265625" style="12" customWidth="1"/>
    <col min="22" max="22" width="11" style="12" customWidth="1"/>
    <col min="23" max="23" width="12.453125" style="12" customWidth="1"/>
    <col min="24" max="24" width="11.453125" style="12" customWidth="1"/>
    <col min="25" max="25" width="8.54296875" style="12" customWidth="1"/>
    <col min="26" max="26" width="13.90625" style="12" customWidth="1"/>
    <col min="27" max="27" width="15.7265625" style="12" hidden="1" customWidth="1"/>
    <col min="28" max="28" width="15.7265625" style="12" customWidth="1"/>
    <col min="29" max="29" width="15.36328125" style="12" customWidth="1"/>
    <col min="30" max="30" width="19.7265625" style="32" hidden="1" customWidth="1"/>
    <col min="31" max="31" width="23.26953125" style="33" hidden="1" customWidth="1"/>
    <col min="32" max="32" width="13.7265625" style="32" hidden="1" customWidth="1"/>
  </cols>
  <sheetData>
    <row r="1" spans="1:33" ht="24" customHeight="1" x14ac:dyDescent="0.45">
      <c r="A1" s="46" t="s">
        <v>24</v>
      </c>
      <c r="B1" s="47"/>
      <c r="C1" s="47"/>
      <c r="D1" s="47"/>
      <c r="E1" s="47"/>
      <c r="F1" s="47"/>
      <c r="G1" s="47"/>
      <c r="H1" s="47"/>
      <c r="I1" s="47"/>
      <c r="J1" s="47"/>
      <c r="K1" s="47"/>
      <c r="L1" s="47"/>
      <c r="M1" s="48"/>
      <c r="N1" s="49" t="s">
        <v>25</v>
      </c>
      <c r="O1" s="50"/>
      <c r="P1" s="50"/>
      <c r="Q1" s="50"/>
      <c r="R1" s="50"/>
      <c r="S1" s="50"/>
      <c r="T1" s="50"/>
      <c r="U1" s="50"/>
      <c r="V1" s="51"/>
      <c r="W1" s="52" t="s">
        <v>51</v>
      </c>
      <c r="X1" s="53"/>
      <c r="Y1" s="53"/>
      <c r="Z1" s="53"/>
      <c r="AA1" s="53"/>
      <c r="AB1" s="53"/>
      <c r="AC1" s="53"/>
      <c r="AD1" s="37" t="s">
        <v>46</v>
      </c>
      <c r="AE1" s="38">
        <v>920</v>
      </c>
      <c r="AF1" s="37"/>
    </row>
    <row r="2" spans="1:33" ht="118.9" customHeight="1" x14ac:dyDescent="0.35">
      <c r="A2" s="15" t="s">
        <v>0</v>
      </c>
      <c r="B2" s="16" t="s">
        <v>19</v>
      </c>
      <c r="C2" s="16" t="s">
        <v>20</v>
      </c>
      <c r="D2" s="16" t="s">
        <v>21</v>
      </c>
      <c r="E2" s="16" t="s">
        <v>1</v>
      </c>
      <c r="F2" s="16" t="s">
        <v>2</v>
      </c>
      <c r="G2" s="16" t="s">
        <v>3</v>
      </c>
      <c r="H2" s="16" t="s">
        <v>13</v>
      </c>
      <c r="I2" s="16" t="s">
        <v>15</v>
      </c>
      <c r="J2" s="16" t="s">
        <v>16</v>
      </c>
      <c r="K2" s="16" t="s">
        <v>17</v>
      </c>
      <c r="L2" s="16" t="s">
        <v>18</v>
      </c>
      <c r="M2" s="16" t="s">
        <v>14</v>
      </c>
      <c r="N2" s="17" t="s">
        <v>26</v>
      </c>
      <c r="O2" s="18" t="s">
        <v>4</v>
      </c>
      <c r="P2" s="18" t="s">
        <v>5</v>
      </c>
      <c r="Q2" s="18" t="s">
        <v>8</v>
      </c>
      <c r="R2" s="18" t="s">
        <v>10</v>
      </c>
      <c r="S2" s="18" t="s">
        <v>6</v>
      </c>
      <c r="T2" s="18" t="s">
        <v>9</v>
      </c>
      <c r="U2" s="18" t="s">
        <v>11</v>
      </c>
      <c r="V2" s="18" t="s">
        <v>7</v>
      </c>
      <c r="W2" s="7" t="s">
        <v>12</v>
      </c>
      <c r="X2" s="7" t="s">
        <v>22</v>
      </c>
      <c r="Y2" s="7" t="s">
        <v>23</v>
      </c>
      <c r="Z2" s="7" t="s">
        <v>27</v>
      </c>
      <c r="AA2" s="8" t="s">
        <v>39</v>
      </c>
      <c r="AB2" s="9" t="s">
        <v>38</v>
      </c>
      <c r="AC2" s="13" t="s">
        <v>28</v>
      </c>
      <c r="AD2" s="36" t="s">
        <v>47</v>
      </c>
      <c r="AE2" s="36" t="s">
        <v>48</v>
      </c>
      <c r="AF2" s="36" t="s">
        <v>49</v>
      </c>
      <c r="AG2" s="1"/>
    </row>
    <row r="3" spans="1:33" s="2" customFormat="1" ht="20.5" customHeight="1" x14ac:dyDescent="0.35">
      <c r="A3" s="12" t="s">
        <v>40</v>
      </c>
      <c r="B3" s="12"/>
      <c r="C3" s="12"/>
      <c r="D3" s="12"/>
      <c r="E3" s="12"/>
      <c r="F3" s="12"/>
      <c r="G3" s="12"/>
      <c r="H3" s="12"/>
      <c r="I3" s="12"/>
      <c r="J3" s="12"/>
      <c r="K3" s="12"/>
      <c r="L3" s="12"/>
      <c r="M3" s="12"/>
      <c r="N3" s="5">
        <f>VLOOKUP(Table2[SSID],Table1[[SSID]:[Required Seat Time Hours    (Blended ONLY)]],2,FALSE)</f>
        <v>0</v>
      </c>
      <c r="O3" s="6">
        <f>VLOOKUP(Table2[SSID],Table1[[SSID]:[On-line Hours]],3,FALSE)</f>
        <v>0</v>
      </c>
      <c r="P3" s="6">
        <f>VLOOKUP(Table2[SSID],Table1[[SSID]:[Homework Hours]],4,FALSE)</f>
        <v>0</v>
      </c>
      <c r="Q3" s="6">
        <f>VLOOKUP(Table2[SSID],Table1[[SSID]:[IEP services such as OT, PT, speech]],5,FALSE)</f>
        <v>0</v>
      </c>
      <c r="R3" s="6">
        <f>VLOOKUP(Table2[SSID],Table1[[SSID]:[Phys Ed Hours]],6,FALSE)</f>
        <v>0</v>
      </c>
      <c r="S3" s="6">
        <f>VLOOKUP(Table2[SSID],Table1[[SSID]:[Field Trips]],7,FALSE)</f>
        <v>0</v>
      </c>
      <c r="T3" s="6">
        <f>VLOOKUP(Table2[SSID],Table1[[SSID]:[On-site tutoring]],8,FALSE)</f>
        <v>0</v>
      </c>
      <c r="U3" s="6">
        <f>VLOOKUP(Table2[SSID],Table1[[SSID]:[Testing Hours]],9,FALSE)</f>
        <v>0</v>
      </c>
      <c r="V3" s="6">
        <f>VLOOKUP(Table2[SSID],Table1[],10,FALSE)</f>
        <v>0</v>
      </c>
      <c r="W3" s="10">
        <f>Table2[Required Seat Time Hours    (Blended ONLY)]+Table2[On-line Hours]+Table2[Homework Hours]+Table2[IEP services such as OT, PT, speech]+Table2[Phys Ed Hours]+Table2[Field Trips]+Table2[On-site tutoring]+Table2[Testing Hours]+Table2[Other Documented]</f>
        <v>0</v>
      </c>
      <c r="X3" s="11" t="e">
        <f>ROUNDDOWN(IF(Table2[SENT REASON 1]="PS",(Table2[STDNT PCT OF TIME]/100*Table2[TOTAL ENROLL FOR THIS REC]),(M3/((H3+J3+L3)/100))),2)</f>
        <v>#DIV/0!</v>
      </c>
      <c r="Y3" s="3" t="e">
        <f>ROUND(IF(Table2[SENT REASON 1]="PS",((Table2[Total Documented Hours]/Table2[TOTAL ENROLL FOR THIS REC])*100),(Table2[Total Documented Hours]/Table2[HOURS IN DATE RANGE]*100)),0)</f>
        <v>#DIV/0!</v>
      </c>
      <c r="Z3" s="3">
        <f>H3</f>
        <v>0</v>
      </c>
      <c r="AA3" s="4" t="e">
        <f>IF(AND(Table2[[#This Row],[HOURS IN DATE RANGE]]&lt;Table2[[#This Row],[TOTAL ENROLL FOR THIS REC]], Table2[Total Documented Hours]&gt;=Table2[HOURS IN DATE RANGE]),Table2[[#This Row],[STDNT PCT OF TIME]],Table2[[#This Row],[Percent of Time]])</f>
        <v>#DIV/0!</v>
      </c>
      <c r="AB3" s="22" t="e">
        <f>ROUND(IF(Table2[[#This Row],[ENTER INTO EMIS            % OF TIME Before Cap]]&gt;100,100,Table2[[#This Row],[ENTER INTO EMIS            % OF TIME Before Cap]]),0)</f>
        <v>#DIV/0!</v>
      </c>
      <c r="AC3" s="14" t="e">
        <f t="shared" ref="AC3" si="0">IF(AB3=Z3,"","Update EMIS")</f>
        <v>#DIV/0!</v>
      </c>
      <c r="AD3" s="29">
        <f>Table2[TOTAL ENROLL FOR THIS REC]/AE$1</f>
        <v>0</v>
      </c>
      <c r="AE3" s="30" t="e">
        <f>IF(Table2[Total Documented Hours]&gt;Table2[HOURS IN DATE RANGE],Table2[HOURS IN DATE RANGE]/AE$1,Table2[Total Documented Hours]/AE$1)</f>
        <v>#DIV/0!</v>
      </c>
      <c r="AF3" s="31" t="e">
        <f>Table2[Calculated FTE]-Table2[Current FTE]</f>
        <v>#DIV/0!</v>
      </c>
    </row>
    <row r="5" spans="1:33" x14ac:dyDescent="0.35">
      <c r="AE5" s="34" t="s">
        <v>50</v>
      </c>
      <c r="AF5" s="35" t="e">
        <f>SUM(AF3:AF4)</f>
        <v>#DIV/0!</v>
      </c>
    </row>
  </sheetData>
  <sheetProtection formatCells="0" formatRows="0" insertRows="0" sort="0" autoFilter="0" pivotTables="0"/>
  <mergeCells count="3">
    <mergeCell ref="A1:M1"/>
    <mergeCell ref="N1:V1"/>
    <mergeCell ref="W1:AC1"/>
  </mergeCells>
  <conditionalFormatting sqref="A3">
    <cfRule type="duplicateValues" dxfId="34" priority="6"/>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Directions</vt:lpstr>
      <vt:lpstr>(1) School supplied template</vt:lpstr>
      <vt:lpstr>(2) Duration Entry</vt:lpstr>
      <vt:lpstr>(3) FTE Detail</vt:lpstr>
      <vt:lpstr>(4) Calculator</vt:lpstr>
      <vt:lpstr>Directions!_Hlk511725141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Perin, Christopher</dc:creator>
  <cp:lastModifiedBy>Perin, Chris</cp:lastModifiedBy>
  <dcterms:created xsi:type="dcterms:W3CDTF">2017-04-19T15:11:34Z</dcterms:created>
  <dcterms:modified xsi:type="dcterms:W3CDTF">2018-10-05T17:11:42Z</dcterms:modified>
</cp:coreProperties>
</file>