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2.xml" ContentType="application/vnd.openxmlformats-officedocument.spreadsheetml.pivotTab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mc:AlternateContent xmlns:mc="http://schemas.openxmlformats.org/markup-compatibility/2006">
    <mc:Choice Requires="x15">
      <x15ac:absPath xmlns:x15ac="http://schemas.microsoft.com/office/spreadsheetml/2010/11/ac" url="O:\SchoolFinance\1.) BUDGET &amp; SCHOOL FUNDING\Fiscal Year 2018\Simulator\"/>
    </mc:Choice>
  </mc:AlternateContent>
  <bookViews>
    <workbookView xWindow="0" yWindow="0" windowWidth="28800" windowHeight="11865"/>
  </bookViews>
  <sheets>
    <sheet name="Directions" sheetId="11" r:id="rId1"/>
    <sheet name="Simulation" sheetId="1" r:id="rId2"/>
    <sheet name="Total by Fund" sheetId="10" r:id="rId3"/>
    <sheet name="Total by Grade" sheetId="7" r:id="rId4"/>
    <sheet name="Total by District" sheetId="8" r:id="rId5"/>
    <sheet name="Total by Student" sheetId="9" r:id="rId6"/>
    <sheet name="e_idx_pp" sheetId="3" r:id="rId7"/>
    <sheet name="(FTED-001) FTE Detail009997 (2)" sheetId="2" state="hidden" r:id="rId8"/>
  </sheets>
  <definedNames>
    <definedName name="_xlnm._FilterDatabase" localSheetId="7" hidden="1">'(FTED-001) FTE Detail009997 (2)'!$C$5:$D$1172</definedName>
    <definedName name="_xlnm._FilterDatabase" localSheetId="1" hidden="1">Simulation!$D$1:$D$2</definedName>
  </definedNames>
  <calcPr calcId="171027" concurrentCalc="0"/>
  <pivotCaches>
    <pivotCache cacheId="1" r:id="rId9"/>
  </pivotCaches>
</workbook>
</file>

<file path=xl/calcChain.xml><?xml version="1.0" encoding="utf-8"?>
<calcChain xmlns="http://schemas.openxmlformats.org/spreadsheetml/2006/main">
  <c r="AJ2" i="1" l="1"/>
  <c r="AI2" i="1"/>
  <c r="M2" i="1"/>
  <c r="U2" i="1"/>
  <c r="L2" i="1"/>
  <c r="N2" i="1"/>
  <c r="T2" i="1"/>
  <c r="O2" i="1"/>
  <c r="Q2" i="1"/>
  <c r="R2" i="1"/>
  <c r="S2" i="1"/>
  <c r="V2" i="1"/>
  <c r="W2" i="1"/>
  <c r="X2" i="1"/>
  <c r="Y2" i="1"/>
  <c r="Z2" i="1"/>
  <c r="AA2" i="1"/>
  <c r="AB2" i="1"/>
  <c r="AC2" i="1"/>
  <c r="AD2" i="1"/>
  <c r="AE2" i="1"/>
  <c r="AF2" i="1"/>
  <c r="AH2" i="1"/>
  <c r="P2" i="1"/>
  <c r="AG2" i="1"/>
  <c r="AK2" i="1"/>
  <c r="AK3" i="1"/>
  <c r="K2" i="1"/>
  <c r="R3" i="1"/>
  <c r="D3" i="10"/>
  <c r="U1172" i="2"/>
  <c r="T1172" i="2"/>
  <c r="S1172" i="2"/>
  <c r="R1172" i="2"/>
  <c r="Q1172" i="2"/>
  <c r="P1172" i="2"/>
  <c r="O1172" i="2"/>
  <c r="N1172" i="2"/>
  <c r="M1172" i="2"/>
  <c r="L1172" i="2"/>
  <c r="K1172" i="2"/>
  <c r="J1172" i="2"/>
  <c r="I1172" i="2"/>
  <c r="B1172" i="2"/>
  <c r="W1171" i="2"/>
  <c r="V1171" i="2"/>
  <c r="U1171" i="2"/>
  <c r="T1171" i="2"/>
  <c r="S1171" i="2"/>
  <c r="R1171" i="2"/>
  <c r="Q1171" i="2"/>
  <c r="P1171" i="2"/>
  <c r="O1171" i="2"/>
  <c r="N1171" i="2"/>
  <c r="M1171" i="2"/>
  <c r="L1171" i="2"/>
  <c r="K1171" i="2"/>
  <c r="J1171" i="2"/>
  <c r="I1171" i="2"/>
  <c r="H1171" i="2"/>
  <c r="W1170" i="2"/>
  <c r="V1170" i="2"/>
  <c r="U1170" i="2"/>
  <c r="T1170" i="2"/>
  <c r="S1170" i="2"/>
  <c r="R1170" i="2"/>
  <c r="Q1170" i="2"/>
  <c r="P1170" i="2"/>
  <c r="O1170" i="2"/>
  <c r="N1170" i="2"/>
  <c r="M1170" i="2"/>
  <c r="L1170" i="2"/>
  <c r="K1170" i="2"/>
  <c r="J1170" i="2"/>
  <c r="I1170" i="2"/>
  <c r="H1170" i="2"/>
  <c r="W1169" i="2"/>
  <c r="V1169" i="2"/>
  <c r="U1169" i="2"/>
  <c r="T1169" i="2"/>
  <c r="S1169" i="2"/>
  <c r="R1169" i="2"/>
  <c r="Q1169" i="2"/>
  <c r="P1169" i="2"/>
  <c r="O1169" i="2"/>
  <c r="N1169" i="2"/>
  <c r="M1169" i="2"/>
  <c r="L1169" i="2"/>
  <c r="K1169" i="2"/>
  <c r="J1169" i="2"/>
  <c r="I1169" i="2"/>
  <c r="H1169" i="2"/>
  <c r="W1168" i="2"/>
  <c r="V1168" i="2"/>
  <c r="U1168" i="2"/>
  <c r="T1168" i="2"/>
  <c r="S1168" i="2"/>
  <c r="R1168" i="2"/>
  <c r="Q1168" i="2"/>
  <c r="P1168" i="2"/>
  <c r="O1168" i="2"/>
  <c r="N1168" i="2"/>
  <c r="M1168" i="2"/>
  <c r="L1168" i="2"/>
  <c r="K1168" i="2"/>
  <c r="J1168" i="2"/>
  <c r="I1168" i="2"/>
  <c r="H1168" i="2"/>
  <c r="W1167" i="2"/>
  <c r="V1167" i="2"/>
  <c r="U1167" i="2"/>
  <c r="T1167" i="2"/>
  <c r="S1167" i="2"/>
  <c r="R1167" i="2"/>
  <c r="Q1167" i="2"/>
  <c r="P1167" i="2"/>
  <c r="O1167" i="2"/>
  <c r="N1167" i="2"/>
  <c r="M1167" i="2"/>
  <c r="L1167" i="2"/>
  <c r="K1167" i="2"/>
  <c r="J1167" i="2"/>
  <c r="I1167" i="2"/>
  <c r="H1167" i="2"/>
  <c r="W1166" i="2"/>
  <c r="V1166" i="2"/>
  <c r="U1166" i="2"/>
  <c r="T1166" i="2"/>
  <c r="S1166" i="2"/>
  <c r="R1166" i="2"/>
  <c r="Q1166" i="2"/>
  <c r="P1166" i="2"/>
  <c r="O1166" i="2"/>
  <c r="N1166" i="2"/>
  <c r="M1166" i="2"/>
  <c r="L1166" i="2"/>
  <c r="K1166" i="2"/>
  <c r="J1166" i="2"/>
  <c r="I1166" i="2"/>
  <c r="H1166" i="2"/>
  <c r="W1165" i="2"/>
  <c r="V1165" i="2"/>
  <c r="U1165" i="2"/>
  <c r="T1165" i="2"/>
  <c r="S1165" i="2"/>
  <c r="R1165" i="2"/>
  <c r="Q1165" i="2"/>
  <c r="P1165" i="2"/>
  <c r="O1165" i="2"/>
  <c r="N1165" i="2"/>
  <c r="M1165" i="2"/>
  <c r="L1165" i="2"/>
  <c r="K1165" i="2"/>
  <c r="J1165" i="2"/>
  <c r="I1165" i="2"/>
  <c r="H1165" i="2"/>
  <c r="W1164" i="2"/>
  <c r="V1164" i="2"/>
  <c r="U1164" i="2"/>
  <c r="T1164" i="2"/>
  <c r="S1164" i="2"/>
  <c r="R1164" i="2"/>
  <c r="Q1164" i="2"/>
  <c r="P1164" i="2"/>
  <c r="O1164" i="2"/>
  <c r="N1164" i="2"/>
  <c r="M1164" i="2"/>
  <c r="L1164" i="2"/>
  <c r="K1164" i="2"/>
  <c r="J1164" i="2"/>
  <c r="I1164" i="2"/>
  <c r="H1164" i="2"/>
  <c r="W1163" i="2"/>
  <c r="V1163" i="2"/>
  <c r="U1163" i="2"/>
  <c r="T1163" i="2"/>
  <c r="S1163" i="2"/>
  <c r="R1163" i="2"/>
  <c r="Q1163" i="2"/>
  <c r="P1163" i="2"/>
  <c r="O1163" i="2"/>
  <c r="N1163" i="2"/>
  <c r="M1163" i="2"/>
  <c r="L1163" i="2"/>
  <c r="K1163" i="2"/>
  <c r="J1163" i="2"/>
  <c r="I1163" i="2"/>
  <c r="H1163" i="2"/>
  <c r="W1162" i="2"/>
  <c r="V1162" i="2"/>
  <c r="U1162" i="2"/>
  <c r="T1162" i="2"/>
  <c r="S1162" i="2"/>
  <c r="R1162" i="2"/>
  <c r="Q1162" i="2"/>
  <c r="P1162" i="2"/>
  <c r="O1162" i="2"/>
  <c r="N1162" i="2"/>
  <c r="M1162" i="2"/>
  <c r="L1162" i="2"/>
  <c r="K1162" i="2"/>
  <c r="J1162" i="2"/>
  <c r="I1162" i="2"/>
  <c r="H1162" i="2"/>
  <c r="W1161" i="2"/>
  <c r="V1161" i="2"/>
  <c r="U1161" i="2"/>
  <c r="T1161" i="2"/>
  <c r="S1161" i="2"/>
  <c r="R1161" i="2"/>
  <c r="Q1161" i="2"/>
  <c r="P1161" i="2"/>
  <c r="O1161" i="2"/>
  <c r="N1161" i="2"/>
  <c r="M1161" i="2"/>
  <c r="L1161" i="2"/>
  <c r="K1161" i="2"/>
  <c r="J1161" i="2"/>
  <c r="I1161" i="2"/>
  <c r="H1161" i="2"/>
  <c r="W1160" i="2"/>
  <c r="V1160" i="2"/>
  <c r="U1160" i="2"/>
  <c r="T1160" i="2"/>
  <c r="S1160" i="2"/>
  <c r="R1160" i="2"/>
  <c r="Q1160" i="2"/>
  <c r="P1160" i="2"/>
  <c r="O1160" i="2"/>
  <c r="N1160" i="2"/>
  <c r="M1160" i="2"/>
  <c r="L1160" i="2"/>
  <c r="K1160" i="2"/>
  <c r="J1160" i="2"/>
  <c r="I1160" i="2"/>
  <c r="H1160" i="2"/>
  <c r="W1159" i="2"/>
  <c r="V1159" i="2"/>
  <c r="U1159" i="2"/>
  <c r="T1159" i="2"/>
  <c r="S1159" i="2"/>
  <c r="R1159" i="2"/>
  <c r="Q1159" i="2"/>
  <c r="P1159" i="2"/>
  <c r="O1159" i="2"/>
  <c r="N1159" i="2"/>
  <c r="M1159" i="2"/>
  <c r="L1159" i="2"/>
  <c r="K1159" i="2"/>
  <c r="J1159" i="2"/>
  <c r="I1159" i="2"/>
  <c r="H1159" i="2"/>
  <c r="W1158" i="2"/>
  <c r="V1158" i="2"/>
  <c r="U1158" i="2"/>
  <c r="T1158" i="2"/>
  <c r="S1158" i="2"/>
  <c r="R1158" i="2"/>
  <c r="Q1158" i="2"/>
  <c r="P1158" i="2"/>
  <c r="O1158" i="2"/>
  <c r="N1158" i="2"/>
  <c r="M1158" i="2"/>
  <c r="L1158" i="2"/>
  <c r="K1158" i="2"/>
  <c r="J1158" i="2"/>
  <c r="I1158" i="2"/>
  <c r="H1158" i="2"/>
  <c r="W1157" i="2"/>
  <c r="V1157" i="2"/>
  <c r="U1157" i="2"/>
  <c r="T1157" i="2"/>
  <c r="S1157" i="2"/>
  <c r="R1157" i="2"/>
  <c r="Q1157" i="2"/>
  <c r="P1157" i="2"/>
  <c r="O1157" i="2"/>
  <c r="N1157" i="2"/>
  <c r="M1157" i="2"/>
  <c r="L1157" i="2"/>
  <c r="K1157" i="2"/>
  <c r="J1157" i="2"/>
  <c r="I1157" i="2"/>
  <c r="H1157" i="2"/>
  <c r="W1156" i="2"/>
  <c r="V1156" i="2"/>
  <c r="U1156" i="2"/>
  <c r="T1156" i="2"/>
  <c r="S1156" i="2"/>
  <c r="R1156" i="2"/>
  <c r="Q1156" i="2"/>
  <c r="P1156" i="2"/>
  <c r="O1156" i="2"/>
  <c r="N1156" i="2"/>
  <c r="M1156" i="2"/>
  <c r="L1156" i="2"/>
  <c r="K1156" i="2"/>
  <c r="J1156" i="2"/>
  <c r="I1156" i="2"/>
  <c r="H1156" i="2"/>
  <c r="W1155" i="2"/>
  <c r="V1155" i="2"/>
  <c r="U1155" i="2"/>
  <c r="T1155" i="2"/>
  <c r="S1155" i="2"/>
  <c r="R1155" i="2"/>
  <c r="Q1155" i="2"/>
  <c r="P1155" i="2"/>
  <c r="O1155" i="2"/>
  <c r="N1155" i="2"/>
  <c r="M1155" i="2"/>
  <c r="L1155" i="2"/>
  <c r="K1155" i="2"/>
  <c r="J1155" i="2"/>
  <c r="I1155" i="2"/>
  <c r="H1155" i="2"/>
  <c r="W1154" i="2"/>
  <c r="V1154" i="2"/>
  <c r="U1154" i="2"/>
  <c r="T1154" i="2"/>
  <c r="S1154" i="2"/>
  <c r="R1154" i="2"/>
  <c r="Q1154" i="2"/>
  <c r="P1154" i="2"/>
  <c r="O1154" i="2"/>
  <c r="N1154" i="2"/>
  <c r="M1154" i="2"/>
  <c r="L1154" i="2"/>
  <c r="K1154" i="2"/>
  <c r="J1154" i="2"/>
  <c r="I1154" i="2"/>
  <c r="H1154" i="2"/>
  <c r="W1153" i="2"/>
  <c r="V1153" i="2"/>
  <c r="U1153" i="2"/>
  <c r="T1153" i="2"/>
  <c r="S1153" i="2"/>
  <c r="R1153" i="2"/>
  <c r="Q1153" i="2"/>
  <c r="P1153" i="2"/>
  <c r="O1153" i="2"/>
  <c r="N1153" i="2"/>
  <c r="M1153" i="2"/>
  <c r="L1153" i="2"/>
  <c r="K1153" i="2"/>
  <c r="J1153" i="2"/>
  <c r="I1153" i="2"/>
  <c r="H1153" i="2"/>
  <c r="W1152" i="2"/>
  <c r="V1152" i="2"/>
  <c r="U1152" i="2"/>
  <c r="T1152" i="2"/>
  <c r="S1152" i="2"/>
  <c r="R1152" i="2"/>
  <c r="Q1152" i="2"/>
  <c r="P1152" i="2"/>
  <c r="O1152" i="2"/>
  <c r="N1152" i="2"/>
  <c r="M1152" i="2"/>
  <c r="L1152" i="2"/>
  <c r="K1152" i="2"/>
  <c r="J1152" i="2"/>
  <c r="I1152" i="2"/>
  <c r="H1152" i="2"/>
  <c r="W1151" i="2"/>
  <c r="V1151" i="2"/>
  <c r="U1151" i="2"/>
  <c r="T1151" i="2"/>
  <c r="S1151" i="2"/>
  <c r="R1151" i="2"/>
  <c r="Q1151" i="2"/>
  <c r="P1151" i="2"/>
  <c r="O1151" i="2"/>
  <c r="N1151" i="2"/>
  <c r="M1151" i="2"/>
  <c r="L1151" i="2"/>
  <c r="K1151" i="2"/>
  <c r="J1151" i="2"/>
  <c r="I1151" i="2"/>
  <c r="H1151" i="2"/>
  <c r="W1150" i="2"/>
  <c r="V1150" i="2"/>
  <c r="U1150" i="2"/>
  <c r="T1150" i="2"/>
  <c r="S1150" i="2"/>
  <c r="R1150" i="2"/>
  <c r="Q1150" i="2"/>
  <c r="P1150" i="2"/>
  <c r="O1150" i="2"/>
  <c r="N1150" i="2"/>
  <c r="M1150" i="2"/>
  <c r="L1150" i="2"/>
  <c r="K1150" i="2"/>
  <c r="J1150" i="2"/>
  <c r="I1150" i="2"/>
  <c r="H1150" i="2"/>
  <c r="W1149" i="2"/>
  <c r="V1149" i="2"/>
  <c r="U1149" i="2"/>
  <c r="T1149" i="2"/>
  <c r="S1149" i="2"/>
  <c r="R1149" i="2"/>
  <c r="Q1149" i="2"/>
  <c r="P1149" i="2"/>
  <c r="O1149" i="2"/>
  <c r="N1149" i="2"/>
  <c r="M1149" i="2"/>
  <c r="L1149" i="2"/>
  <c r="K1149" i="2"/>
  <c r="J1149" i="2"/>
  <c r="I1149" i="2"/>
  <c r="H1149" i="2"/>
  <c r="W1148" i="2"/>
  <c r="V1148" i="2"/>
  <c r="U1148" i="2"/>
  <c r="T1148" i="2"/>
  <c r="S1148" i="2"/>
  <c r="R1148" i="2"/>
  <c r="Q1148" i="2"/>
  <c r="P1148" i="2"/>
  <c r="O1148" i="2"/>
  <c r="N1148" i="2"/>
  <c r="M1148" i="2"/>
  <c r="L1148" i="2"/>
  <c r="K1148" i="2"/>
  <c r="J1148" i="2"/>
  <c r="I1148" i="2"/>
  <c r="H1148" i="2"/>
  <c r="W1147" i="2"/>
  <c r="V1147" i="2"/>
  <c r="U1147" i="2"/>
  <c r="T1147" i="2"/>
  <c r="S1147" i="2"/>
  <c r="R1147" i="2"/>
  <c r="Q1147" i="2"/>
  <c r="P1147" i="2"/>
  <c r="O1147" i="2"/>
  <c r="N1147" i="2"/>
  <c r="M1147" i="2"/>
  <c r="L1147" i="2"/>
  <c r="K1147" i="2"/>
  <c r="J1147" i="2"/>
  <c r="I1147" i="2"/>
  <c r="H1147" i="2"/>
  <c r="W1146" i="2"/>
  <c r="V1146" i="2"/>
  <c r="U1146" i="2"/>
  <c r="T1146" i="2"/>
  <c r="S1146" i="2"/>
  <c r="R1146" i="2"/>
  <c r="Q1146" i="2"/>
  <c r="P1146" i="2"/>
  <c r="O1146" i="2"/>
  <c r="N1146" i="2"/>
  <c r="M1146" i="2"/>
  <c r="L1146" i="2"/>
  <c r="K1146" i="2"/>
  <c r="J1146" i="2"/>
  <c r="I1146" i="2"/>
  <c r="H1146" i="2"/>
  <c r="W1145" i="2"/>
  <c r="V1145" i="2"/>
  <c r="U1145" i="2"/>
  <c r="T1145" i="2"/>
  <c r="S1145" i="2"/>
  <c r="R1145" i="2"/>
  <c r="Q1145" i="2"/>
  <c r="P1145" i="2"/>
  <c r="O1145" i="2"/>
  <c r="N1145" i="2"/>
  <c r="M1145" i="2"/>
  <c r="L1145" i="2"/>
  <c r="K1145" i="2"/>
  <c r="J1145" i="2"/>
  <c r="I1145" i="2"/>
  <c r="H1145" i="2"/>
  <c r="W1144" i="2"/>
  <c r="V1144" i="2"/>
  <c r="U1144" i="2"/>
  <c r="T1144" i="2"/>
  <c r="S1144" i="2"/>
  <c r="R1144" i="2"/>
  <c r="Q1144" i="2"/>
  <c r="P1144" i="2"/>
  <c r="O1144" i="2"/>
  <c r="N1144" i="2"/>
  <c r="M1144" i="2"/>
  <c r="L1144" i="2"/>
  <c r="K1144" i="2"/>
  <c r="J1144" i="2"/>
  <c r="I1144" i="2"/>
  <c r="H1144" i="2"/>
  <c r="W1143" i="2"/>
  <c r="V1143" i="2"/>
  <c r="U1143" i="2"/>
  <c r="T1143" i="2"/>
  <c r="S1143" i="2"/>
  <c r="R1143" i="2"/>
  <c r="Q1143" i="2"/>
  <c r="P1143" i="2"/>
  <c r="O1143" i="2"/>
  <c r="N1143" i="2"/>
  <c r="M1143" i="2"/>
  <c r="L1143" i="2"/>
  <c r="K1143" i="2"/>
  <c r="J1143" i="2"/>
  <c r="I1143" i="2"/>
  <c r="H1143" i="2"/>
  <c r="W1142" i="2"/>
  <c r="V1142" i="2"/>
  <c r="U1142" i="2"/>
  <c r="T1142" i="2"/>
  <c r="S1142" i="2"/>
  <c r="R1142" i="2"/>
  <c r="Q1142" i="2"/>
  <c r="P1142" i="2"/>
  <c r="O1142" i="2"/>
  <c r="N1142" i="2"/>
  <c r="M1142" i="2"/>
  <c r="L1142" i="2"/>
  <c r="K1142" i="2"/>
  <c r="J1142" i="2"/>
  <c r="I1142" i="2"/>
  <c r="H1142" i="2"/>
  <c r="W1141" i="2"/>
  <c r="V1141" i="2"/>
  <c r="U1141" i="2"/>
  <c r="T1141" i="2"/>
  <c r="S1141" i="2"/>
  <c r="R1141" i="2"/>
  <c r="Q1141" i="2"/>
  <c r="P1141" i="2"/>
  <c r="O1141" i="2"/>
  <c r="N1141" i="2"/>
  <c r="M1141" i="2"/>
  <c r="L1141" i="2"/>
  <c r="K1141" i="2"/>
  <c r="J1141" i="2"/>
  <c r="I1141" i="2"/>
  <c r="H1141" i="2"/>
  <c r="W1140" i="2"/>
  <c r="V1140" i="2"/>
  <c r="U1140" i="2"/>
  <c r="T1140" i="2"/>
  <c r="S1140" i="2"/>
  <c r="R1140" i="2"/>
  <c r="Q1140" i="2"/>
  <c r="P1140" i="2"/>
  <c r="O1140" i="2"/>
  <c r="N1140" i="2"/>
  <c r="M1140" i="2"/>
  <c r="L1140" i="2"/>
  <c r="K1140" i="2"/>
  <c r="J1140" i="2"/>
  <c r="I1140" i="2"/>
  <c r="H1140" i="2"/>
  <c r="W1139" i="2"/>
  <c r="V1139" i="2"/>
  <c r="U1139" i="2"/>
  <c r="T1139" i="2"/>
  <c r="S1139" i="2"/>
  <c r="R1139" i="2"/>
  <c r="Q1139" i="2"/>
  <c r="P1139" i="2"/>
  <c r="O1139" i="2"/>
  <c r="N1139" i="2"/>
  <c r="M1139" i="2"/>
  <c r="L1139" i="2"/>
  <c r="K1139" i="2"/>
  <c r="J1139" i="2"/>
  <c r="I1139" i="2"/>
  <c r="H1139" i="2"/>
  <c r="W1138" i="2"/>
  <c r="V1138" i="2"/>
  <c r="U1138" i="2"/>
  <c r="T1138" i="2"/>
  <c r="S1138" i="2"/>
  <c r="R1138" i="2"/>
  <c r="Q1138" i="2"/>
  <c r="P1138" i="2"/>
  <c r="O1138" i="2"/>
  <c r="N1138" i="2"/>
  <c r="M1138" i="2"/>
  <c r="L1138" i="2"/>
  <c r="K1138" i="2"/>
  <c r="J1138" i="2"/>
  <c r="I1138" i="2"/>
  <c r="H1138" i="2"/>
  <c r="W1137" i="2"/>
  <c r="V1137" i="2"/>
  <c r="U1137" i="2"/>
  <c r="T1137" i="2"/>
  <c r="S1137" i="2"/>
  <c r="R1137" i="2"/>
  <c r="Q1137" i="2"/>
  <c r="P1137" i="2"/>
  <c r="O1137" i="2"/>
  <c r="N1137" i="2"/>
  <c r="M1137" i="2"/>
  <c r="L1137" i="2"/>
  <c r="K1137" i="2"/>
  <c r="J1137" i="2"/>
  <c r="I1137" i="2"/>
  <c r="H1137" i="2"/>
  <c r="W1136" i="2"/>
  <c r="V1136" i="2"/>
  <c r="U1136" i="2"/>
  <c r="T1136" i="2"/>
  <c r="S1136" i="2"/>
  <c r="R1136" i="2"/>
  <c r="Q1136" i="2"/>
  <c r="P1136" i="2"/>
  <c r="O1136" i="2"/>
  <c r="N1136" i="2"/>
  <c r="M1136" i="2"/>
  <c r="L1136" i="2"/>
  <c r="K1136" i="2"/>
  <c r="J1136" i="2"/>
  <c r="I1136" i="2"/>
  <c r="H1136" i="2"/>
  <c r="W1135" i="2"/>
  <c r="V1135" i="2"/>
  <c r="U1135" i="2"/>
  <c r="T1135" i="2"/>
  <c r="S1135" i="2"/>
  <c r="R1135" i="2"/>
  <c r="Q1135" i="2"/>
  <c r="P1135" i="2"/>
  <c r="O1135" i="2"/>
  <c r="N1135" i="2"/>
  <c r="M1135" i="2"/>
  <c r="L1135" i="2"/>
  <c r="K1135" i="2"/>
  <c r="J1135" i="2"/>
  <c r="I1135" i="2"/>
  <c r="H1135" i="2"/>
  <c r="W1134" i="2"/>
  <c r="V1134" i="2"/>
  <c r="U1134" i="2"/>
  <c r="T1134" i="2"/>
  <c r="S1134" i="2"/>
  <c r="R1134" i="2"/>
  <c r="Q1134" i="2"/>
  <c r="P1134" i="2"/>
  <c r="O1134" i="2"/>
  <c r="N1134" i="2"/>
  <c r="M1134" i="2"/>
  <c r="L1134" i="2"/>
  <c r="K1134" i="2"/>
  <c r="J1134" i="2"/>
  <c r="I1134" i="2"/>
  <c r="H1134" i="2"/>
  <c r="W1133" i="2"/>
  <c r="V1133" i="2"/>
  <c r="U1133" i="2"/>
  <c r="T1133" i="2"/>
  <c r="S1133" i="2"/>
  <c r="R1133" i="2"/>
  <c r="Q1133" i="2"/>
  <c r="P1133" i="2"/>
  <c r="O1133" i="2"/>
  <c r="N1133" i="2"/>
  <c r="M1133" i="2"/>
  <c r="L1133" i="2"/>
  <c r="K1133" i="2"/>
  <c r="J1133" i="2"/>
  <c r="I1133" i="2"/>
  <c r="H1133" i="2"/>
  <c r="W1132" i="2"/>
  <c r="V1132" i="2"/>
  <c r="U1132" i="2"/>
  <c r="T1132" i="2"/>
  <c r="S1132" i="2"/>
  <c r="R1132" i="2"/>
  <c r="Q1132" i="2"/>
  <c r="P1132" i="2"/>
  <c r="O1132" i="2"/>
  <c r="N1132" i="2"/>
  <c r="M1132" i="2"/>
  <c r="L1132" i="2"/>
  <c r="K1132" i="2"/>
  <c r="J1132" i="2"/>
  <c r="I1132" i="2"/>
  <c r="H1132" i="2"/>
  <c r="W1131" i="2"/>
  <c r="V1131" i="2"/>
  <c r="U1131" i="2"/>
  <c r="T1131" i="2"/>
  <c r="S1131" i="2"/>
  <c r="R1131" i="2"/>
  <c r="Q1131" i="2"/>
  <c r="P1131" i="2"/>
  <c r="O1131" i="2"/>
  <c r="N1131" i="2"/>
  <c r="M1131" i="2"/>
  <c r="L1131" i="2"/>
  <c r="K1131" i="2"/>
  <c r="J1131" i="2"/>
  <c r="I1131" i="2"/>
  <c r="H1131" i="2"/>
  <c r="W1130" i="2"/>
  <c r="V1130" i="2"/>
  <c r="U1130" i="2"/>
  <c r="T1130" i="2"/>
  <c r="S1130" i="2"/>
  <c r="R1130" i="2"/>
  <c r="Q1130" i="2"/>
  <c r="P1130" i="2"/>
  <c r="O1130" i="2"/>
  <c r="N1130" i="2"/>
  <c r="M1130" i="2"/>
  <c r="L1130" i="2"/>
  <c r="K1130" i="2"/>
  <c r="J1130" i="2"/>
  <c r="I1130" i="2"/>
  <c r="H1130" i="2"/>
  <c r="W1129" i="2"/>
  <c r="V1129" i="2"/>
  <c r="U1129" i="2"/>
  <c r="T1129" i="2"/>
  <c r="S1129" i="2"/>
  <c r="R1129" i="2"/>
  <c r="Q1129" i="2"/>
  <c r="P1129" i="2"/>
  <c r="O1129" i="2"/>
  <c r="N1129" i="2"/>
  <c r="M1129" i="2"/>
  <c r="L1129" i="2"/>
  <c r="K1129" i="2"/>
  <c r="J1129" i="2"/>
  <c r="I1129" i="2"/>
  <c r="H1129" i="2"/>
  <c r="W1128" i="2"/>
  <c r="V1128" i="2"/>
  <c r="U1128" i="2"/>
  <c r="T1128" i="2"/>
  <c r="S1128" i="2"/>
  <c r="R1128" i="2"/>
  <c r="Q1128" i="2"/>
  <c r="P1128" i="2"/>
  <c r="O1128" i="2"/>
  <c r="N1128" i="2"/>
  <c r="M1128" i="2"/>
  <c r="L1128" i="2"/>
  <c r="K1128" i="2"/>
  <c r="J1128" i="2"/>
  <c r="I1128" i="2"/>
  <c r="H1128" i="2"/>
  <c r="W1127" i="2"/>
  <c r="V1127" i="2"/>
  <c r="U1127" i="2"/>
  <c r="T1127" i="2"/>
  <c r="S1127" i="2"/>
  <c r="R1127" i="2"/>
  <c r="Q1127" i="2"/>
  <c r="P1127" i="2"/>
  <c r="O1127" i="2"/>
  <c r="N1127" i="2"/>
  <c r="M1127" i="2"/>
  <c r="L1127" i="2"/>
  <c r="K1127" i="2"/>
  <c r="J1127" i="2"/>
  <c r="I1127" i="2"/>
  <c r="H1127" i="2"/>
  <c r="W1126" i="2"/>
  <c r="V1126" i="2"/>
  <c r="U1126" i="2"/>
  <c r="T1126" i="2"/>
  <c r="S1126" i="2"/>
  <c r="R1126" i="2"/>
  <c r="Q1126" i="2"/>
  <c r="P1126" i="2"/>
  <c r="O1126" i="2"/>
  <c r="N1126" i="2"/>
  <c r="M1126" i="2"/>
  <c r="L1126" i="2"/>
  <c r="K1126" i="2"/>
  <c r="J1126" i="2"/>
  <c r="I1126" i="2"/>
  <c r="H1126" i="2"/>
  <c r="W1125" i="2"/>
  <c r="V1125" i="2"/>
  <c r="U1125" i="2"/>
  <c r="T1125" i="2"/>
  <c r="S1125" i="2"/>
  <c r="R1125" i="2"/>
  <c r="Q1125" i="2"/>
  <c r="P1125" i="2"/>
  <c r="O1125" i="2"/>
  <c r="N1125" i="2"/>
  <c r="M1125" i="2"/>
  <c r="L1125" i="2"/>
  <c r="K1125" i="2"/>
  <c r="J1125" i="2"/>
  <c r="I1125" i="2"/>
  <c r="H1125" i="2"/>
  <c r="W1124" i="2"/>
  <c r="V1124" i="2"/>
  <c r="U1124" i="2"/>
  <c r="T1124" i="2"/>
  <c r="S1124" i="2"/>
  <c r="R1124" i="2"/>
  <c r="Q1124" i="2"/>
  <c r="P1124" i="2"/>
  <c r="O1124" i="2"/>
  <c r="N1124" i="2"/>
  <c r="M1124" i="2"/>
  <c r="L1124" i="2"/>
  <c r="K1124" i="2"/>
  <c r="J1124" i="2"/>
  <c r="I1124" i="2"/>
  <c r="H1124" i="2"/>
  <c r="W1123" i="2"/>
  <c r="V1123" i="2"/>
  <c r="U1123" i="2"/>
  <c r="T1123" i="2"/>
  <c r="S1123" i="2"/>
  <c r="R1123" i="2"/>
  <c r="Q1123" i="2"/>
  <c r="P1123" i="2"/>
  <c r="O1123" i="2"/>
  <c r="N1123" i="2"/>
  <c r="M1123" i="2"/>
  <c r="L1123" i="2"/>
  <c r="K1123" i="2"/>
  <c r="J1123" i="2"/>
  <c r="I1123" i="2"/>
  <c r="H1123" i="2"/>
  <c r="W1122" i="2"/>
  <c r="V1122" i="2"/>
  <c r="U1122" i="2"/>
  <c r="T1122" i="2"/>
  <c r="S1122" i="2"/>
  <c r="R1122" i="2"/>
  <c r="Q1122" i="2"/>
  <c r="P1122" i="2"/>
  <c r="O1122" i="2"/>
  <c r="N1122" i="2"/>
  <c r="M1122" i="2"/>
  <c r="L1122" i="2"/>
  <c r="K1122" i="2"/>
  <c r="J1122" i="2"/>
  <c r="I1122" i="2"/>
  <c r="H1122" i="2"/>
  <c r="W1121" i="2"/>
  <c r="V1121" i="2"/>
  <c r="U1121" i="2"/>
  <c r="T1121" i="2"/>
  <c r="S1121" i="2"/>
  <c r="R1121" i="2"/>
  <c r="Q1121" i="2"/>
  <c r="P1121" i="2"/>
  <c r="O1121" i="2"/>
  <c r="N1121" i="2"/>
  <c r="M1121" i="2"/>
  <c r="L1121" i="2"/>
  <c r="K1121" i="2"/>
  <c r="J1121" i="2"/>
  <c r="I1121" i="2"/>
  <c r="H1121" i="2"/>
  <c r="W1120" i="2"/>
  <c r="V1120" i="2"/>
  <c r="U1120" i="2"/>
  <c r="T1120" i="2"/>
  <c r="S1120" i="2"/>
  <c r="R1120" i="2"/>
  <c r="Q1120" i="2"/>
  <c r="P1120" i="2"/>
  <c r="O1120" i="2"/>
  <c r="N1120" i="2"/>
  <c r="M1120" i="2"/>
  <c r="L1120" i="2"/>
  <c r="K1120" i="2"/>
  <c r="J1120" i="2"/>
  <c r="I1120" i="2"/>
  <c r="H1120" i="2"/>
  <c r="W1119" i="2"/>
  <c r="V1119" i="2"/>
  <c r="U1119" i="2"/>
  <c r="T1119" i="2"/>
  <c r="S1119" i="2"/>
  <c r="R1119" i="2"/>
  <c r="Q1119" i="2"/>
  <c r="P1119" i="2"/>
  <c r="O1119" i="2"/>
  <c r="N1119" i="2"/>
  <c r="M1119" i="2"/>
  <c r="L1119" i="2"/>
  <c r="K1119" i="2"/>
  <c r="J1119" i="2"/>
  <c r="I1119" i="2"/>
  <c r="H1119" i="2"/>
  <c r="W1118" i="2"/>
  <c r="V1118" i="2"/>
  <c r="U1118" i="2"/>
  <c r="T1118" i="2"/>
  <c r="S1118" i="2"/>
  <c r="R1118" i="2"/>
  <c r="Q1118" i="2"/>
  <c r="P1118" i="2"/>
  <c r="O1118" i="2"/>
  <c r="N1118" i="2"/>
  <c r="M1118" i="2"/>
  <c r="L1118" i="2"/>
  <c r="K1118" i="2"/>
  <c r="J1118" i="2"/>
  <c r="I1118" i="2"/>
  <c r="H1118" i="2"/>
  <c r="W1117" i="2"/>
  <c r="V1117" i="2"/>
  <c r="U1117" i="2"/>
  <c r="T1117" i="2"/>
  <c r="S1117" i="2"/>
  <c r="R1117" i="2"/>
  <c r="Q1117" i="2"/>
  <c r="P1117" i="2"/>
  <c r="O1117" i="2"/>
  <c r="N1117" i="2"/>
  <c r="M1117" i="2"/>
  <c r="L1117" i="2"/>
  <c r="K1117" i="2"/>
  <c r="J1117" i="2"/>
  <c r="I1117" i="2"/>
  <c r="H1117" i="2"/>
  <c r="W1116" i="2"/>
  <c r="V1116" i="2"/>
  <c r="U1116" i="2"/>
  <c r="T1116" i="2"/>
  <c r="S1116" i="2"/>
  <c r="R1116" i="2"/>
  <c r="Q1116" i="2"/>
  <c r="P1116" i="2"/>
  <c r="O1116" i="2"/>
  <c r="N1116" i="2"/>
  <c r="M1116" i="2"/>
  <c r="L1116" i="2"/>
  <c r="K1116" i="2"/>
  <c r="J1116" i="2"/>
  <c r="I1116" i="2"/>
  <c r="H1116" i="2"/>
  <c r="W1115" i="2"/>
  <c r="V1115" i="2"/>
  <c r="U1115" i="2"/>
  <c r="T1115" i="2"/>
  <c r="S1115" i="2"/>
  <c r="R1115" i="2"/>
  <c r="Q1115" i="2"/>
  <c r="P1115" i="2"/>
  <c r="O1115" i="2"/>
  <c r="N1115" i="2"/>
  <c r="M1115" i="2"/>
  <c r="L1115" i="2"/>
  <c r="K1115" i="2"/>
  <c r="J1115" i="2"/>
  <c r="I1115" i="2"/>
  <c r="H1115" i="2"/>
  <c r="W1114" i="2"/>
  <c r="V1114" i="2"/>
  <c r="U1114" i="2"/>
  <c r="T1114" i="2"/>
  <c r="S1114" i="2"/>
  <c r="R1114" i="2"/>
  <c r="Q1114" i="2"/>
  <c r="P1114" i="2"/>
  <c r="O1114" i="2"/>
  <c r="N1114" i="2"/>
  <c r="M1114" i="2"/>
  <c r="L1114" i="2"/>
  <c r="K1114" i="2"/>
  <c r="J1114" i="2"/>
  <c r="I1114" i="2"/>
  <c r="H1114" i="2"/>
  <c r="W1113" i="2"/>
  <c r="V1113" i="2"/>
  <c r="U1113" i="2"/>
  <c r="T1113" i="2"/>
  <c r="S1113" i="2"/>
  <c r="R1113" i="2"/>
  <c r="Q1113" i="2"/>
  <c r="P1113" i="2"/>
  <c r="O1113" i="2"/>
  <c r="N1113" i="2"/>
  <c r="M1113" i="2"/>
  <c r="L1113" i="2"/>
  <c r="K1113" i="2"/>
  <c r="J1113" i="2"/>
  <c r="I1113" i="2"/>
  <c r="H1113" i="2"/>
  <c r="W1112" i="2"/>
  <c r="V1112" i="2"/>
  <c r="U1112" i="2"/>
  <c r="T1112" i="2"/>
  <c r="S1112" i="2"/>
  <c r="R1112" i="2"/>
  <c r="Q1112" i="2"/>
  <c r="P1112" i="2"/>
  <c r="O1112" i="2"/>
  <c r="N1112" i="2"/>
  <c r="M1112" i="2"/>
  <c r="L1112" i="2"/>
  <c r="K1112" i="2"/>
  <c r="J1112" i="2"/>
  <c r="I1112" i="2"/>
  <c r="H1112" i="2"/>
  <c r="W1111" i="2"/>
  <c r="V1111" i="2"/>
  <c r="U1111" i="2"/>
  <c r="T1111" i="2"/>
  <c r="S1111" i="2"/>
  <c r="R1111" i="2"/>
  <c r="Q1111" i="2"/>
  <c r="P1111" i="2"/>
  <c r="O1111" i="2"/>
  <c r="N1111" i="2"/>
  <c r="M1111" i="2"/>
  <c r="L1111" i="2"/>
  <c r="K1111" i="2"/>
  <c r="J1111" i="2"/>
  <c r="I1111" i="2"/>
  <c r="H1111" i="2"/>
  <c r="W1110" i="2"/>
  <c r="V1110" i="2"/>
  <c r="U1110" i="2"/>
  <c r="T1110" i="2"/>
  <c r="S1110" i="2"/>
  <c r="R1110" i="2"/>
  <c r="Q1110" i="2"/>
  <c r="P1110" i="2"/>
  <c r="O1110" i="2"/>
  <c r="N1110" i="2"/>
  <c r="M1110" i="2"/>
  <c r="L1110" i="2"/>
  <c r="K1110" i="2"/>
  <c r="J1110" i="2"/>
  <c r="I1110" i="2"/>
  <c r="H1110" i="2"/>
  <c r="W1109" i="2"/>
  <c r="V1109" i="2"/>
  <c r="U1109" i="2"/>
  <c r="T1109" i="2"/>
  <c r="S1109" i="2"/>
  <c r="R1109" i="2"/>
  <c r="Q1109" i="2"/>
  <c r="P1109" i="2"/>
  <c r="O1109" i="2"/>
  <c r="N1109" i="2"/>
  <c r="M1109" i="2"/>
  <c r="L1109" i="2"/>
  <c r="K1109" i="2"/>
  <c r="J1109" i="2"/>
  <c r="I1109" i="2"/>
  <c r="H1109" i="2"/>
  <c r="W1108" i="2"/>
  <c r="V1108" i="2"/>
  <c r="U1108" i="2"/>
  <c r="T1108" i="2"/>
  <c r="S1108" i="2"/>
  <c r="R1108" i="2"/>
  <c r="Q1108" i="2"/>
  <c r="P1108" i="2"/>
  <c r="O1108" i="2"/>
  <c r="N1108" i="2"/>
  <c r="M1108" i="2"/>
  <c r="L1108" i="2"/>
  <c r="K1108" i="2"/>
  <c r="J1108" i="2"/>
  <c r="I1108" i="2"/>
  <c r="H1108" i="2"/>
  <c r="W1107" i="2"/>
  <c r="V1107" i="2"/>
  <c r="U1107" i="2"/>
  <c r="T1107" i="2"/>
  <c r="S1107" i="2"/>
  <c r="R1107" i="2"/>
  <c r="Q1107" i="2"/>
  <c r="P1107" i="2"/>
  <c r="O1107" i="2"/>
  <c r="N1107" i="2"/>
  <c r="M1107" i="2"/>
  <c r="L1107" i="2"/>
  <c r="K1107" i="2"/>
  <c r="J1107" i="2"/>
  <c r="I1107" i="2"/>
  <c r="H1107" i="2"/>
  <c r="W1106" i="2"/>
  <c r="V1106" i="2"/>
  <c r="U1106" i="2"/>
  <c r="T1106" i="2"/>
  <c r="S1106" i="2"/>
  <c r="R1106" i="2"/>
  <c r="Q1106" i="2"/>
  <c r="P1106" i="2"/>
  <c r="O1106" i="2"/>
  <c r="N1106" i="2"/>
  <c r="M1106" i="2"/>
  <c r="L1106" i="2"/>
  <c r="K1106" i="2"/>
  <c r="J1106" i="2"/>
  <c r="I1106" i="2"/>
  <c r="H1106" i="2"/>
  <c r="W1105" i="2"/>
  <c r="V1105" i="2"/>
  <c r="U1105" i="2"/>
  <c r="T1105" i="2"/>
  <c r="S1105" i="2"/>
  <c r="R1105" i="2"/>
  <c r="Q1105" i="2"/>
  <c r="P1105" i="2"/>
  <c r="O1105" i="2"/>
  <c r="N1105" i="2"/>
  <c r="M1105" i="2"/>
  <c r="L1105" i="2"/>
  <c r="K1105" i="2"/>
  <c r="J1105" i="2"/>
  <c r="I1105" i="2"/>
  <c r="H1105" i="2"/>
  <c r="W1104" i="2"/>
  <c r="V1104" i="2"/>
  <c r="U1104" i="2"/>
  <c r="T1104" i="2"/>
  <c r="S1104" i="2"/>
  <c r="R1104" i="2"/>
  <c r="Q1104" i="2"/>
  <c r="P1104" i="2"/>
  <c r="O1104" i="2"/>
  <c r="N1104" i="2"/>
  <c r="M1104" i="2"/>
  <c r="L1104" i="2"/>
  <c r="K1104" i="2"/>
  <c r="J1104" i="2"/>
  <c r="I1104" i="2"/>
  <c r="H1104" i="2"/>
  <c r="W1103" i="2"/>
  <c r="V1103" i="2"/>
  <c r="U1103" i="2"/>
  <c r="T1103" i="2"/>
  <c r="S1103" i="2"/>
  <c r="R1103" i="2"/>
  <c r="Q1103" i="2"/>
  <c r="P1103" i="2"/>
  <c r="O1103" i="2"/>
  <c r="N1103" i="2"/>
  <c r="M1103" i="2"/>
  <c r="L1103" i="2"/>
  <c r="K1103" i="2"/>
  <c r="J1103" i="2"/>
  <c r="I1103" i="2"/>
  <c r="H1103" i="2"/>
  <c r="W1102" i="2"/>
  <c r="V1102" i="2"/>
  <c r="U1102" i="2"/>
  <c r="T1102" i="2"/>
  <c r="S1102" i="2"/>
  <c r="R1102" i="2"/>
  <c r="Q1102" i="2"/>
  <c r="P1102" i="2"/>
  <c r="O1102" i="2"/>
  <c r="N1102" i="2"/>
  <c r="M1102" i="2"/>
  <c r="L1102" i="2"/>
  <c r="K1102" i="2"/>
  <c r="J1102" i="2"/>
  <c r="I1102" i="2"/>
  <c r="H1102" i="2"/>
  <c r="W1101" i="2"/>
  <c r="V1101" i="2"/>
  <c r="U1101" i="2"/>
  <c r="T1101" i="2"/>
  <c r="S1101" i="2"/>
  <c r="R1101" i="2"/>
  <c r="Q1101" i="2"/>
  <c r="P1101" i="2"/>
  <c r="O1101" i="2"/>
  <c r="N1101" i="2"/>
  <c r="M1101" i="2"/>
  <c r="L1101" i="2"/>
  <c r="K1101" i="2"/>
  <c r="J1101" i="2"/>
  <c r="I1101" i="2"/>
  <c r="H1101" i="2"/>
  <c r="W1100" i="2"/>
  <c r="V1100" i="2"/>
  <c r="U1100" i="2"/>
  <c r="T1100" i="2"/>
  <c r="S1100" i="2"/>
  <c r="R1100" i="2"/>
  <c r="Q1100" i="2"/>
  <c r="P1100" i="2"/>
  <c r="O1100" i="2"/>
  <c r="N1100" i="2"/>
  <c r="M1100" i="2"/>
  <c r="L1100" i="2"/>
  <c r="K1100" i="2"/>
  <c r="J1100" i="2"/>
  <c r="I1100" i="2"/>
  <c r="H1100" i="2"/>
  <c r="W1099" i="2"/>
  <c r="V1099" i="2"/>
  <c r="U1099" i="2"/>
  <c r="T1099" i="2"/>
  <c r="S1099" i="2"/>
  <c r="R1099" i="2"/>
  <c r="Q1099" i="2"/>
  <c r="P1099" i="2"/>
  <c r="O1099" i="2"/>
  <c r="N1099" i="2"/>
  <c r="M1099" i="2"/>
  <c r="L1099" i="2"/>
  <c r="K1099" i="2"/>
  <c r="J1099" i="2"/>
  <c r="I1099" i="2"/>
  <c r="H1099" i="2"/>
  <c r="W1098" i="2"/>
  <c r="V1098" i="2"/>
  <c r="U1098" i="2"/>
  <c r="T1098" i="2"/>
  <c r="S1098" i="2"/>
  <c r="R1098" i="2"/>
  <c r="Q1098" i="2"/>
  <c r="P1098" i="2"/>
  <c r="O1098" i="2"/>
  <c r="N1098" i="2"/>
  <c r="M1098" i="2"/>
  <c r="L1098" i="2"/>
  <c r="K1098" i="2"/>
  <c r="J1098" i="2"/>
  <c r="I1098" i="2"/>
  <c r="H1098" i="2"/>
  <c r="W1097" i="2"/>
  <c r="V1097" i="2"/>
  <c r="U1097" i="2"/>
  <c r="T1097" i="2"/>
  <c r="S1097" i="2"/>
  <c r="R1097" i="2"/>
  <c r="Q1097" i="2"/>
  <c r="P1097" i="2"/>
  <c r="O1097" i="2"/>
  <c r="N1097" i="2"/>
  <c r="M1097" i="2"/>
  <c r="L1097" i="2"/>
  <c r="K1097" i="2"/>
  <c r="J1097" i="2"/>
  <c r="I1097" i="2"/>
  <c r="H1097" i="2"/>
  <c r="W1096" i="2"/>
  <c r="V1096" i="2"/>
  <c r="U1096" i="2"/>
  <c r="T1096" i="2"/>
  <c r="S1096" i="2"/>
  <c r="R1096" i="2"/>
  <c r="Q1096" i="2"/>
  <c r="P1096" i="2"/>
  <c r="O1096" i="2"/>
  <c r="N1096" i="2"/>
  <c r="M1096" i="2"/>
  <c r="L1096" i="2"/>
  <c r="K1096" i="2"/>
  <c r="J1096" i="2"/>
  <c r="I1096" i="2"/>
  <c r="H1096" i="2"/>
  <c r="W1095" i="2"/>
  <c r="V1095" i="2"/>
  <c r="U1095" i="2"/>
  <c r="T1095" i="2"/>
  <c r="S1095" i="2"/>
  <c r="R1095" i="2"/>
  <c r="Q1095" i="2"/>
  <c r="P1095" i="2"/>
  <c r="O1095" i="2"/>
  <c r="N1095" i="2"/>
  <c r="M1095" i="2"/>
  <c r="L1095" i="2"/>
  <c r="K1095" i="2"/>
  <c r="J1095" i="2"/>
  <c r="I1095" i="2"/>
  <c r="H1095" i="2"/>
  <c r="W1094" i="2"/>
  <c r="V1094" i="2"/>
  <c r="U1094" i="2"/>
  <c r="T1094" i="2"/>
  <c r="S1094" i="2"/>
  <c r="R1094" i="2"/>
  <c r="Q1094" i="2"/>
  <c r="P1094" i="2"/>
  <c r="O1094" i="2"/>
  <c r="N1094" i="2"/>
  <c r="M1094" i="2"/>
  <c r="L1094" i="2"/>
  <c r="K1094" i="2"/>
  <c r="J1094" i="2"/>
  <c r="I1094" i="2"/>
  <c r="H1094" i="2"/>
  <c r="W1093" i="2"/>
  <c r="V1093" i="2"/>
  <c r="U1093" i="2"/>
  <c r="T1093" i="2"/>
  <c r="S1093" i="2"/>
  <c r="R1093" i="2"/>
  <c r="Q1093" i="2"/>
  <c r="P1093" i="2"/>
  <c r="O1093" i="2"/>
  <c r="N1093" i="2"/>
  <c r="M1093" i="2"/>
  <c r="L1093" i="2"/>
  <c r="K1093" i="2"/>
  <c r="J1093" i="2"/>
  <c r="I1093" i="2"/>
  <c r="H1093" i="2"/>
  <c r="W1092" i="2"/>
  <c r="V1092" i="2"/>
  <c r="U1092" i="2"/>
  <c r="T1092" i="2"/>
  <c r="S1092" i="2"/>
  <c r="R1092" i="2"/>
  <c r="Q1092" i="2"/>
  <c r="P1092" i="2"/>
  <c r="O1092" i="2"/>
  <c r="N1092" i="2"/>
  <c r="M1092" i="2"/>
  <c r="L1092" i="2"/>
  <c r="K1092" i="2"/>
  <c r="J1092" i="2"/>
  <c r="I1092" i="2"/>
  <c r="H1092" i="2"/>
  <c r="W1091" i="2"/>
  <c r="V1091" i="2"/>
  <c r="U1091" i="2"/>
  <c r="T1091" i="2"/>
  <c r="S1091" i="2"/>
  <c r="R1091" i="2"/>
  <c r="Q1091" i="2"/>
  <c r="P1091" i="2"/>
  <c r="O1091" i="2"/>
  <c r="N1091" i="2"/>
  <c r="M1091" i="2"/>
  <c r="L1091" i="2"/>
  <c r="K1091" i="2"/>
  <c r="J1091" i="2"/>
  <c r="I1091" i="2"/>
  <c r="H1091" i="2"/>
  <c r="W1090" i="2"/>
  <c r="V1090" i="2"/>
  <c r="U1090" i="2"/>
  <c r="T1090" i="2"/>
  <c r="S1090" i="2"/>
  <c r="R1090" i="2"/>
  <c r="Q1090" i="2"/>
  <c r="P1090" i="2"/>
  <c r="O1090" i="2"/>
  <c r="N1090" i="2"/>
  <c r="M1090" i="2"/>
  <c r="L1090" i="2"/>
  <c r="K1090" i="2"/>
  <c r="J1090" i="2"/>
  <c r="I1090" i="2"/>
  <c r="H1090" i="2"/>
  <c r="W1089" i="2"/>
  <c r="V1089" i="2"/>
  <c r="U1089" i="2"/>
  <c r="T1089" i="2"/>
  <c r="S1089" i="2"/>
  <c r="R1089" i="2"/>
  <c r="Q1089" i="2"/>
  <c r="P1089" i="2"/>
  <c r="O1089" i="2"/>
  <c r="N1089" i="2"/>
  <c r="M1089" i="2"/>
  <c r="L1089" i="2"/>
  <c r="K1089" i="2"/>
  <c r="J1089" i="2"/>
  <c r="I1089" i="2"/>
  <c r="H1089" i="2"/>
  <c r="W1088" i="2"/>
  <c r="V1088" i="2"/>
  <c r="U1088" i="2"/>
  <c r="T1088" i="2"/>
  <c r="S1088" i="2"/>
  <c r="R1088" i="2"/>
  <c r="Q1088" i="2"/>
  <c r="P1088" i="2"/>
  <c r="O1088" i="2"/>
  <c r="N1088" i="2"/>
  <c r="M1088" i="2"/>
  <c r="L1088" i="2"/>
  <c r="K1088" i="2"/>
  <c r="J1088" i="2"/>
  <c r="I1088" i="2"/>
  <c r="H1088" i="2"/>
  <c r="W1087" i="2"/>
  <c r="V1087" i="2"/>
  <c r="U1087" i="2"/>
  <c r="T1087" i="2"/>
  <c r="S1087" i="2"/>
  <c r="R1087" i="2"/>
  <c r="Q1087" i="2"/>
  <c r="P1087" i="2"/>
  <c r="O1087" i="2"/>
  <c r="N1087" i="2"/>
  <c r="M1087" i="2"/>
  <c r="L1087" i="2"/>
  <c r="K1087" i="2"/>
  <c r="J1087" i="2"/>
  <c r="I1087" i="2"/>
  <c r="H1087" i="2"/>
  <c r="W1086" i="2"/>
  <c r="V1086" i="2"/>
  <c r="U1086" i="2"/>
  <c r="T1086" i="2"/>
  <c r="S1086" i="2"/>
  <c r="R1086" i="2"/>
  <c r="Q1086" i="2"/>
  <c r="P1086" i="2"/>
  <c r="O1086" i="2"/>
  <c r="N1086" i="2"/>
  <c r="M1086" i="2"/>
  <c r="L1086" i="2"/>
  <c r="K1086" i="2"/>
  <c r="J1086" i="2"/>
  <c r="I1086" i="2"/>
  <c r="H1086" i="2"/>
  <c r="W1085" i="2"/>
  <c r="V1085" i="2"/>
  <c r="U1085" i="2"/>
  <c r="T1085" i="2"/>
  <c r="S1085" i="2"/>
  <c r="R1085" i="2"/>
  <c r="Q1085" i="2"/>
  <c r="P1085" i="2"/>
  <c r="O1085" i="2"/>
  <c r="N1085" i="2"/>
  <c r="M1085" i="2"/>
  <c r="L1085" i="2"/>
  <c r="K1085" i="2"/>
  <c r="J1085" i="2"/>
  <c r="I1085" i="2"/>
  <c r="H1085" i="2"/>
  <c r="W1084" i="2"/>
  <c r="V1084" i="2"/>
  <c r="U1084" i="2"/>
  <c r="T1084" i="2"/>
  <c r="S1084" i="2"/>
  <c r="R1084" i="2"/>
  <c r="Q1084" i="2"/>
  <c r="P1084" i="2"/>
  <c r="O1084" i="2"/>
  <c r="N1084" i="2"/>
  <c r="M1084" i="2"/>
  <c r="L1084" i="2"/>
  <c r="K1084" i="2"/>
  <c r="J1084" i="2"/>
  <c r="I1084" i="2"/>
  <c r="H1084" i="2"/>
  <c r="W1083" i="2"/>
  <c r="V1083" i="2"/>
  <c r="U1083" i="2"/>
  <c r="T1083" i="2"/>
  <c r="S1083" i="2"/>
  <c r="R1083" i="2"/>
  <c r="Q1083" i="2"/>
  <c r="P1083" i="2"/>
  <c r="O1083" i="2"/>
  <c r="N1083" i="2"/>
  <c r="M1083" i="2"/>
  <c r="L1083" i="2"/>
  <c r="K1083" i="2"/>
  <c r="J1083" i="2"/>
  <c r="I1083" i="2"/>
  <c r="H1083" i="2"/>
  <c r="W1082" i="2"/>
  <c r="V1082" i="2"/>
  <c r="U1082" i="2"/>
  <c r="T1082" i="2"/>
  <c r="S1082" i="2"/>
  <c r="R1082" i="2"/>
  <c r="Q1082" i="2"/>
  <c r="P1082" i="2"/>
  <c r="O1082" i="2"/>
  <c r="N1082" i="2"/>
  <c r="M1082" i="2"/>
  <c r="L1082" i="2"/>
  <c r="K1082" i="2"/>
  <c r="J1082" i="2"/>
  <c r="I1082" i="2"/>
  <c r="H1082" i="2"/>
  <c r="W1081" i="2"/>
  <c r="V1081" i="2"/>
  <c r="U1081" i="2"/>
  <c r="T1081" i="2"/>
  <c r="S1081" i="2"/>
  <c r="R1081" i="2"/>
  <c r="Q1081" i="2"/>
  <c r="P1081" i="2"/>
  <c r="O1081" i="2"/>
  <c r="N1081" i="2"/>
  <c r="M1081" i="2"/>
  <c r="L1081" i="2"/>
  <c r="K1081" i="2"/>
  <c r="J1081" i="2"/>
  <c r="I1081" i="2"/>
  <c r="H1081" i="2"/>
  <c r="W1080" i="2"/>
  <c r="V1080" i="2"/>
  <c r="U1080" i="2"/>
  <c r="T1080" i="2"/>
  <c r="S1080" i="2"/>
  <c r="R1080" i="2"/>
  <c r="Q1080" i="2"/>
  <c r="P1080" i="2"/>
  <c r="O1080" i="2"/>
  <c r="N1080" i="2"/>
  <c r="M1080" i="2"/>
  <c r="L1080" i="2"/>
  <c r="K1080" i="2"/>
  <c r="J1080" i="2"/>
  <c r="I1080" i="2"/>
  <c r="H1080" i="2"/>
  <c r="W1079" i="2"/>
  <c r="V1079" i="2"/>
  <c r="U1079" i="2"/>
  <c r="T1079" i="2"/>
  <c r="S1079" i="2"/>
  <c r="R1079" i="2"/>
  <c r="Q1079" i="2"/>
  <c r="P1079" i="2"/>
  <c r="O1079" i="2"/>
  <c r="N1079" i="2"/>
  <c r="M1079" i="2"/>
  <c r="L1079" i="2"/>
  <c r="K1079" i="2"/>
  <c r="J1079" i="2"/>
  <c r="I1079" i="2"/>
  <c r="H1079" i="2"/>
  <c r="W1078" i="2"/>
  <c r="V1078" i="2"/>
  <c r="U1078" i="2"/>
  <c r="T1078" i="2"/>
  <c r="S1078" i="2"/>
  <c r="R1078" i="2"/>
  <c r="Q1078" i="2"/>
  <c r="P1078" i="2"/>
  <c r="O1078" i="2"/>
  <c r="N1078" i="2"/>
  <c r="M1078" i="2"/>
  <c r="L1078" i="2"/>
  <c r="K1078" i="2"/>
  <c r="J1078" i="2"/>
  <c r="I1078" i="2"/>
  <c r="H1078" i="2"/>
  <c r="W1077" i="2"/>
  <c r="V1077" i="2"/>
  <c r="U1077" i="2"/>
  <c r="T1077" i="2"/>
  <c r="S1077" i="2"/>
  <c r="R1077" i="2"/>
  <c r="Q1077" i="2"/>
  <c r="P1077" i="2"/>
  <c r="O1077" i="2"/>
  <c r="N1077" i="2"/>
  <c r="M1077" i="2"/>
  <c r="L1077" i="2"/>
  <c r="K1077" i="2"/>
  <c r="J1077" i="2"/>
  <c r="I1077" i="2"/>
  <c r="H1077" i="2"/>
  <c r="W1076" i="2"/>
  <c r="V1076" i="2"/>
  <c r="U1076" i="2"/>
  <c r="T1076" i="2"/>
  <c r="S1076" i="2"/>
  <c r="R1076" i="2"/>
  <c r="Q1076" i="2"/>
  <c r="P1076" i="2"/>
  <c r="O1076" i="2"/>
  <c r="N1076" i="2"/>
  <c r="M1076" i="2"/>
  <c r="L1076" i="2"/>
  <c r="K1076" i="2"/>
  <c r="J1076" i="2"/>
  <c r="I1076" i="2"/>
  <c r="H1076" i="2"/>
  <c r="W1075" i="2"/>
  <c r="V1075" i="2"/>
  <c r="U1075" i="2"/>
  <c r="T1075" i="2"/>
  <c r="S1075" i="2"/>
  <c r="R1075" i="2"/>
  <c r="Q1075" i="2"/>
  <c r="P1075" i="2"/>
  <c r="O1075" i="2"/>
  <c r="N1075" i="2"/>
  <c r="M1075" i="2"/>
  <c r="L1075" i="2"/>
  <c r="K1075" i="2"/>
  <c r="J1075" i="2"/>
  <c r="I1075" i="2"/>
  <c r="H1075" i="2"/>
  <c r="W1074" i="2"/>
  <c r="V1074" i="2"/>
  <c r="U1074" i="2"/>
  <c r="T1074" i="2"/>
  <c r="S1074" i="2"/>
  <c r="R1074" i="2"/>
  <c r="Q1074" i="2"/>
  <c r="P1074" i="2"/>
  <c r="O1074" i="2"/>
  <c r="N1074" i="2"/>
  <c r="M1074" i="2"/>
  <c r="L1074" i="2"/>
  <c r="K1074" i="2"/>
  <c r="J1074" i="2"/>
  <c r="I1074" i="2"/>
  <c r="H1074" i="2"/>
  <c r="W1073" i="2"/>
  <c r="V1073" i="2"/>
  <c r="U1073" i="2"/>
  <c r="T1073" i="2"/>
  <c r="S1073" i="2"/>
  <c r="R1073" i="2"/>
  <c r="Q1073" i="2"/>
  <c r="P1073" i="2"/>
  <c r="O1073" i="2"/>
  <c r="N1073" i="2"/>
  <c r="M1073" i="2"/>
  <c r="L1073" i="2"/>
  <c r="K1073" i="2"/>
  <c r="J1073" i="2"/>
  <c r="I1073" i="2"/>
  <c r="H1073" i="2"/>
  <c r="W1072" i="2"/>
  <c r="V1072" i="2"/>
  <c r="U1072" i="2"/>
  <c r="T1072" i="2"/>
  <c r="S1072" i="2"/>
  <c r="R1072" i="2"/>
  <c r="Q1072" i="2"/>
  <c r="P1072" i="2"/>
  <c r="O1072" i="2"/>
  <c r="N1072" i="2"/>
  <c r="M1072" i="2"/>
  <c r="L1072" i="2"/>
  <c r="K1072" i="2"/>
  <c r="J1072" i="2"/>
  <c r="I1072" i="2"/>
  <c r="H1072" i="2"/>
  <c r="W1071" i="2"/>
  <c r="V1071" i="2"/>
  <c r="U1071" i="2"/>
  <c r="T1071" i="2"/>
  <c r="S1071" i="2"/>
  <c r="R1071" i="2"/>
  <c r="Q1071" i="2"/>
  <c r="P1071" i="2"/>
  <c r="O1071" i="2"/>
  <c r="N1071" i="2"/>
  <c r="M1071" i="2"/>
  <c r="L1071" i="2"/>
  <c r="K1071" i="2"/>
  <c r="J1071" i="2"/>
  <c r="I1071" i="2"/>
  <c r="H1071" i="2"/>
  <c r="W1070" i="2"/>
  <c r="V1070" i="2"/>
  <c r="U1070" i="2"/>
  <c r="T1070" i="2"/>
  <c r="S1070" i="2"/>
  <c r="R1070" i="2"/>
  <c r="Q1070" i="2"/>
  <c r="P1070" i="2"/>
  <c r="O1070" i="2"/>
  <c r="N1070" i="2"/>
  <c r="M1070" i="2"/>
  <c r="L1070" i="2"/>
  <c r="K1070" i="2"/>
  <c r="J1070" i="2"/>
  <c r="I1070" i="2"/>
  <c r="H1070" i="2"/>
  <c r="W1069" i="2"/>
  <c r="V1069" i="2"/>
  <c r="U1069" i="2"/>
  <c r="T1069" i="2"/>
  <c r="S1069" i="2"/>
  <c r="R1069" i="2"/>
  <c r="Q1069" i="2"/>
  <c r="P1069" i="2"/>
  <c r="O1069" i="2"/>
  <c r="N1069" i="2"/>
  <c r="M1069" i="2"/>
  <c r="L1069" i="2"/>
  <c r="K1069" i="2"/>
  <c r="J1069" i="2"/>
  <c r="I1069" i="2"/>
  <c r="H1069" i="2"/>
  <c r="W1068" i="2"/>
  <c r="V1068" i="2"/>
  <c r="U1068" i="2"/>
  <c r="T1068" i="2"/>
  <c r="S1068" i="2"/>
  <c r="R1068" i="2"/>
  <c r="Q1068" i="2"/>
  <c r="P1068" i="2"/>
  <c r="O1068" i="2"/>
  <c r="N1068" i="2"/>
  <c r="M1068" i="2"/>
  <c r="L1068" i="2"/>
  <c r="K1068" i="2"/>
  <c r="J1068" i="2"/>
  <c r="I1068" i="2"/>
  <c r="H1068" i="2"/>
  <c r="W1067" i="2"/>
  <c r="V1067" i="2"/>
  <c r="U1067" i="2"/>
  <c r="T1067" i="2"/>
  <c r="S1067" i="2"/>
  <c r="R1067" i="2"/>
  <c r="Q1067" i="2"/>
  <c r="P1067" i="2"/>
  <c r="O1067" i="2"/>
  <c r="N1067" i="2"/>
  <c r="M1067" i="2"/>
  <c r="L1067" i="2"/>
  <c r="K1067" i="2"/>
  <c r="J1067" i="2"/>
  <c r="I1067" i="2"/>
  <c r="H1067" i="2"/>
  <c r="W1066" i="2"/>
  <c r="V1066" i="2"/>
  <c r="U1066" i="2"/>
  <c r="T1066" i="2"/>
  <c r="S1066" i="2"/>
  <c r="R1066" i="2"/>
  <c r="Q1066" i="2"/>
  <c r="P1066" i="2"/>
  <c r="O1066" i="2"/>
  <c r="N1066" i="2"/>
  <c r="M1066" i="2"/>
  <c r="L1066" i="2"/>
  <c r="K1066" i="2"/>
  <c r="J1066" i="2"/>
  <c r="I1066" i="2"/>
  <c r="H1066" i="2"/>
  <c r="W1065" i="2"/>
  <c r="V1065" i="2"/>
  <c r="U1065" i="2"/>
  <c r="T1065" i="2"/>
  <c r="S1065" i="2"/>
  <c r="R1065" i="2"/>
  <c r="Q1065" i="2"/>
  <c r="P1065" i="2"/>
  <c r="O1065" i="2"/>
  <c r="N1065" i="2"/>
  <c r="M1065" i="2"/>
  <c r="L1065" i="2"/>
  <c r="K1065" i="2"/>
  <c r="J1065" i="2"/>
  <c r="I1065" i="2"/>
  <c r="H1065" i="2"/>
  <c r="W1064" i="2"/>
  <c r="V1064" i="2"/>
  <c r="U1064" i="2"/>
  <c r="T1064" i="2"/>
  <c r="S1064" i="2"/>
  <c r="R1064" i="2"/>
  <c r="Q1064" i="2"/>
  <c r="P1064" i="2"/>
  <c r="O1064" i="2"/>
  <c r="N1064" i="2"/>
  <c r="M1064" i="2"/>
  <c r="L1064" i="2"/>
  <c r="K1064" i="2"/>
  <c r="J1064" i="2"/>
  <c r="I1064" i="2"/>
  <c r="H1064" i="2"/>
  <c r="W1063" i="2"/>
  <c r="V1063" i="2"/>
  <c r="U1063" i="2"/>
  <c r="T1063" i="2"/>
  <c r="S1063" i="2"/>
  <c r="R1063" i="2"/>
  <c r="Q1063" i="2"/>
  <c r="P1063" i="2"/>
  <c r="O1063" i="2"/>
  <c r="N1063" i="2"/>
  <c r="M1063" i="2"/>
  <c r="L1063" i="2"/>
  <c r="K1063" i="2"/>
  <c r="J1063" i="2"/>
  <c r="I1063" i="2"/>
  <c r="H1063" i="2"/>
  <c r="W1062" i="2"/>
  <c r="V1062" i="2"/>
  <c r="U1062" i="2"/>
  <c r="T1062" i="2"/>
  <c r="S1062" i="2"/>
  <c r="R1062" i="2"/>
  <c r="Q1062" i="2"/>
  <c r="P1062" i="2"/>
  <c r="O1062" i="2"/>
  <c r="N1062" i="2"/>
  <c r="M1062" i="2"/>
  <c r="L1062" i="2"/>
  <c r="K1062" i="2"/>
  <c r="J1062" i="2"/>
  <c r="I1062" i="2"/>
  <c r="H1062" i="2"/>
  <c r="W1061" i="2"/>
  <c r="V1061" i="2"/>
  <c r="U1061" i="2"/>
  <c r="T1061" i="2"/>
  <c r="S1061" i="2"/>
  <c r="R1061" i="2"/>
  <c r="Q1061" i="2"/>
  <c r="P1061" i="2"/>
  <c r="O1061" i="2"/>
  <c r="N1061" i="2"/>
  <c r="M1061" i="2"/>
  <c r="L1061" i="2"/>
  <c r="K1061" i="2"/>
  <c r="J1061" i="2"/>
  <c r="I1061" i="2"/>
  <c r="H1061" i="2"/>
  <c r="W1060" i="2"/>
  <c r="V1060" i="2"/>
  <c r="U1060" i="2"/>
  <c r="T1060" i="2"/>
  <c r="S1060" i="2"/>
  <c r="R1060" i="2"/>
  <c r="Q1060" i="2"/>
  <c r="P1060" i="2"/>
  <c r="O1060" i="2"/>
  <c r="N1060" i="2"/>
  <c r="M1060" i="2"/>
  <c r="L1060" i="2"/>
  <c r="K1060" i="2"/>
  <c r="J1060" i="2"/>
  <c r="I1060" i="2"/>
  <c r="H1060" i="2"/>
  <c r="W1059" i="2"/>
  <c r="V1059" i="2"/>
  <c r="U1059" i="2"/>
  <c r="T1059" i="2"/>
  <c r="S1059" i="2"/>
  <c r="R1059" i="2"/>
  <c r="Q1059" i="2"/>
  <c r="P1059" i="2"/>
  <c r="O1059" i="2"/>
  <c r="N1059" i="2"/>
  <c r="M1059" i="2"/>
  <c r="L1059" i="2"/>
  <c r="K1059" i="2"/>
  <c r="J1059" i="2"/>
  <c r="I1059" i="2"/>
  <c r="H1059" i="2"/>
  <c r="W1058" i="2"/>
  <c r="V1058" i="2"/>
  <c r="U1058" i="2"/>
  <c r="T1058" i="2"/>
  <c r="S1058" i="2"/>
  <c r="R1058" i="2"/>
  <c r="Q1058" i="2"/>
  <c r="P1058" i="2"/>
  <c r="O1058" i="2"/>
  <c r="N1058" i="2"/>
  <c r="M1058" i="2"/>
  <c r="L1058" i="2"/>
  <c r="K1058" i="2"/>
  <c r="J1058" i="2"/>
  <c r="I1058" i="2"/>
  <c r="H1058" i="2"/>
  <c r="W1057" i="2"/>
  <c r="V1057" i="2"/>
  <c r="U1057" i="2"/>
  <c r="T1057" i="2"/>
  <c r="S1057" i="2"/>
  <c r="R1057" i="2"/>
  <c r="Q1057" i="2"/>
  <c r="P1057" i="2"/>
  <c r="O1057" i="2"/>
  <c r="N1057" i="2"/>
  <c r="M1057" i="2"/>
  <c r="L1057" i="2"/>
  <c r="K1057" i="2"/>
  <c r="J1057" i="2"/>
  <c r="I1057" i="2"/>
  <c r="H1057" i="2"/>
  <c r="W1056" i="2"/>
  <c r="V1056" i="2"/>
  <c r="U1056" i="2"/>
  <c r="T1056" i="2"/>
  <c r="S1056" i="2"/>
  <c r="R1056" i="2"/>
  <c r="Q1056" i="2"/>
  <c r="P1056" i="2"/>
  <c r="O1056" i="2"/>
  <c r="N1056" i="2"/>
  <c r="M1056" i="2"/>
  <c r="L1056" i="2"/>
  <c r="K1056" i="2"/>
  <c r="J1056" i="2"/>
  <c r="I1056" i="2"/>
  <c r="H1056" i="2"/>
  <c r="W1055" i="2"/>
  <c r="V1055" i="2"/>
  <c r="U1055" i="2"/>
  <c r="T1055" i="2"/>
  <c r="S1055" i="2"/>
  <c r="R1055" i="2"/>
  <c r="Q1055" i="2"/>
  <c r="P1055" i="2"/>
  <c r="O1055" i="2"/>
  <c r="N1055" i="2"/>
  <c r="M1055" i="2"/>
  <c r="L1055" i="2"/>
  <c r="K1055" i="2"/>
  <c r="J1055" i="2"/>
  <c r="I1055" i="2"/>
  <c r="H1055" i="2"/>
  <c r="W1054" i="2"/>
  <c r="V1054" i="2"/>
  <c r="U1054" i="2"/>
  <c r="T1054" i="2"/>
  <c r="S1054" i="2"/>
  <c r="R1054" i="2"/>
  <c r="Q1054" i="2"/>
  <c r="P1054" i="2"/>
  <c r="O1054" i="2"/>
  <c r="N1054" i="2"/>
  <c r="M1054" i="2"/>
  <c r="L1054" i="2"/>
  <c r="K1054" i="2"/>
  <c r="J1054" i="2"/>
  <c r="I1054" i="2"/>
  <c r="H1054" i="2"/>
  <c r="W1053" i="2"/>
  <c r="V1053" i="2"/>
  <c r="U1053" i="2"/>
  <c r="T1053" i="2"/>
  <c r="S1053" i="2"/>
  <c r="R1053" i="2"/>
  <c r="Q1053" i="2"/>
  <c r="P1053" i="2"/>
  <c r="O1053" i="2"/>
  <c r="N1053" i="2"/>
  <c r="M1053" i="2"/>
  <c r="L1053" i="2"/>
  <c r="K1053" i="2"/>
  <c r="J1053" i="2"/>
  <c r="I1053" i="2"/>
  <c r="H1053" i="2"/>
  <c r="W1052" i="2"/>
  <c r="V1052" i="2"/>
  <c r="U1052" i="2"/>
  <c r="T1052" i="2"/>
  <c r="S1052" i="2"/>
  <c r="R1052" i="2"/>
  <c r="Q1052" i="2"/>
  <c r="P1052" i="2"/>
  <c r="O1052" i="2"/>
  <c r="N1052" i="2"/>
  <c r="M1052" i="2"/>
  <c r="L1052" i="2"/>
  <c r="K1052" i="2"/>
  <c r="J1052" i="2"/>
  <c r="I1052" i="2"/>
  <c r="H1052" i="2"/>
  <c r="W1051" i="2"/>
  <c r="V1051" i="2"/>
  <c r="U1051" i="2"/>
  <c r="T1051" i="2"/>
  <c r="S1051" i="2"/>
  <c r="R1051" i="2"/>
  <c r="Q1051" i="2"/>
  <c r="P1051" i="2"/>
  <c r="O1051" i="2"/>
  <c r="N1051" i="2"/>
  <c r="M1051" i="2"/>
  <c r="L1051" i="2"/>
  <c r="K1051" i="2"/>
  <c r="J1051" i="2"/>
  <c r="I1051" i="2"/>
  <c r="H1051" i="2"/>
  <c r="W1050" i="2"/>
  <c r="V1050" i="2"/>
  <c r="U1050" i="2"/>
  <c r="T1050" i="2"/>
  <c r="S1050" i="2"/>
  <c r="R1050" i="2"/>
  <c r="Q1050" i="2"/>
  <c r="P1050" i="2"/>
  <c r="O1050" i="2"/>
  <c r="N1050" i="2"/>
  <c r="M1050" i="2"/>
  <c r="L1050" i="2"/>
  <c r="K1050" i="2"/>
  <c r="J1050" i="2"/>
  <c r="I1050" i="2"/>
  <c r="H1050" i="2"/>
  <c r="W1049" i="2"/>
  <c r="V1049" i="2"/>
  <c r="U1049" i="2"/>
  <c r="T1049" i="2"/>
  <c r="S1049" i="2"/>
  <c r="R1049" i="2"/>
  <c r="Q1049" i="2"/>
  <c r="P1049" i="2"/>
  <c r="O1049" i="2"/>
  <c r="N1049" i="2"/>
  <c r="M1049" i="2"/>
  <c r="L1049" i="2"/>
  <c r="K1049" i="2"/>
  <c r="J1049" i="2"/>
  <c r="I1049" i="2"/>
  <c r="H1049" i="2"/>
  <c r="W1048" i="2"/>
  <c r="V1048" i="2"/>
  <c r="U1048" i="2"/>
  <c r="T1048" i="2"/>
  <c r="S1048" i="2"/>
  <c r="R1048" i="2"/>
  <c r="Q1048" i="2"/>
  <c r="P1048" i="2"/>
  <c r="O1048" i="2"/>
  <c r="N1048" i="2"/>
  <c r="M1048" i="2"/>
  <c r="L1048" i="2"/>
  <c r="K1048" i="2"/>
  <c r="J1048" i="2"/>
  <c r="I1048" i="2"/>
  <c r="H1048" i="2"/>
  <c r="W1047" i="2"/>
  <c r="V1047" i="2"/>
  <c r="U1047" i="2"/>
  <c r="T1047" i="2"/>
  <c r="S1047" i="2"/>
  <c r="R1047" i="2"/>
  <c r="Q1047" i="2"/>
  <c r="P1047" i="2"/>
  <c r="O1047" i="2"/>
  <c r="N1047" i="2"/>
  <c r="M1047" i="2"/>
  <c r="L1047" i="2"/>
  <c r="K1047" i="2"/>
  <c r="J1047" i="2"/>
  <c r="I1047" i="2"/>
  <c r="H1047" i="2"/>
  <c r="W1046" i="2"/>
  <c r="V1046" i="2"/>
  <c r="U1046" i="2"/>
  <c r="T1046" i="2"/>
  <c r="S1046" i="2"/>
  <c r="R1046" i="2"/>
  <c r="Q1046" i="2"/>
  <c r="P1046" i="2"/>
  <c r="O1046" i="2"/>
  <c r="N1046" i="2"/>
  <c r="M1046" i="2"/>
  <c r="L1046" i="2"/>
  <c r="K1046" i="2"/>
  <c r="J1046" i="2"/>
  <c r="I1046" i="2"/>
  <c r="H1046" i="2"/>
  <c r="W1045" i="2"/>
  <c r="V1045" i="2"/>
  <c r="U1045" i="2"/>
  <c r="T1045" i="2"/>
  <c r="S1045" i="2"/>
  <c r="R1045" i="2"/>
  <c r="Q1045" i="2"/>
  <c r="P1045" i="2"/>
  <c r="O1045" i="2"/>
  <c r="N1045" i="2"/>
  <c r="M1045" i="2"/>
  <c r="L1045" i="2"/>
  <c r="K1045" i="2"/>
  <c r="J1045" i="2"/>
  <c r="I1045" i="2"/>
  <c r="H1045" i="2"/>
  <c r="W1044" i="2"/>
  <c r="V1044" i="2"/>
  <c r="U1044" i="2"/>
  <c r="T1044" i="2"/>
  <c r="S1044" i="2"/>
  <c r="R1044" i="2"/>
  <c r="Q1044" i="2"/>
  <c r="P1044" i="2"/>
  <c r="O1044" i="2"/>
  <c r="N1044" i="2"/>
  <c r="M1044" i="2"/>
  <c r="L1044" i="2"/>
  <c r="K1044" i="2"/>
  <c r="J1044" i="2"/>
  <c r="I1044" i="2"/>
  <c r="H1044" i="2"/>
  <c r="W1043" i="2"/>
  <c r="V1043" i="2"/>
  <c r="U1043" i="2"/>
  <c r="T1043" i="2"/>
  <c r="S1043" i="2"/>
  <c r="R1043" i="2"/>
  <c r="Q1043" i="2"/>
  <c r="P1043" i="2"/>
  <c r="O1043" i="2"/>
  <c r="N1043" i="2"/>
  <c r="M1043" i="2"/>
  <c r="L1043" i="2"/>
  <c r="K1043" i="2"/>
  <c r="J1043" i="2"/>
  <c r="I1043" i="2"/>
  <c r="H1043" i="2"/>
  <c r="W1042" i="2"/>
  <c r="V1042" i="2"/>
  <c r="U1042" i="2"/>
  <c r="T1042" i="2"/>
  <c r="S1042" i="2"/>
  <c r="R1042" i="2"/>
  <c r="Q1042" i="2"/>
  <c r="P1042" i="2"/>
  <c r="O1042" i="2"/>
  <c r="N1042" i="2"/>
  <c r="M1042" i="2"/>
  <c r="L1042" i="2"/>
  <c r="K1042" i="2"/>
  <c r="J1042" i="2"/>
  <c r="I1042" i="2"/>
  <c r="H1042" i="2"/>
  <c r="W1041" i="2"/>
  <c r="V1041" i="2"/>
  <c r="U1041" i="2"/>
  <c r="T1041" i="2"/>
  <c r="S1041" i="2"/>
  <c r="R1041" i="2"/>
  <c r="Q1041" i="2"/>
  <c r="P1041" i="2"/>
  <c r="O1041" i="2"/>
  <c r="N1041" i="2"/>
  <c r="M1041" i="2"/>
  <c r="L1041" i="2"/>
  <c r="K1041" i="2"/>
  <c r="J1041" i="2"/>
  <c r="I1041" i="2"/>
  <c r="H1041" i="2"/>
  <c r="W1040" i="2"/>
  <c r="V1040" i="2"/>
  <c r="U1040" i="2"/>
  <c r="T1040" i="2"/>
  <c r="S1040" i="2"/>
  <c r="R1040" i="2"/>
  <c r="Q1040" i="2"/>
  <c r="P1040" i="2"/>
  <c r="O1040" i="2"/>
  <c r="N1040" i="2"/>
  <c r="M1040" i="2"/>
  <c r="L1040" i="2"/>
  <c r="K1040" i="2"/>
  <c r="J1040" i="2"/>
  <c r="I1040" i="2"/>
  <c r="H1040" i="2"/>
  <c r="W1039" i="2"/>
  <c r="V1039" i="2"/>
  <c r="U1039" i="2"/>
  <c r="T1039" i="2"/>
  <c r="S1039" i="2"/>
  <c r="R1039" i="2"/>
  <c r="Q1039" i="2"/>
  <c r="P1039" i="2"/>
  <c r="O1039" i="2"/>
  <c r="N1039" i="2"/>
  <c r="M1039" i="2"/>
  <c r="L1039" i="2"/>
  <c r="K1039" i="2"/>
  <c r="J1039" i="2"/>
  <c r="I1039" i="2"/>
  <c r="H1039" i="2"/>
  <c r="W1038" i="2"/>
  <c r="V1038" i="2"/>
  <c r="U1038" i="2"/>
  <c r="T1038" i="2"/>
  <c r="S1038" i="2"/>
  <c r="R1038" i="2"/>
  <c r="Q1038" i="2"/>
  <c r="P1038" i="2"/>
  <c r="O1038" i="2"/>
  <c r="N1038" i="2"/>
  <c r="M1038" i="2"/>
  <c r="L1038" i="2"/>
  <c r="K1038" i="2"/>
  <c r="J1038" i="2"/>
  <c r="I1038" i="2"/>
  <c r="H1038" i="2"/>
  <c r="W1037" i="2"/>
  <c r="V1037" i="2"/>
  <c r="U1037" i="2"/>
  <c r="T1037" i="2"/>
  <c r="S1037" i="2"/>
  <c r="R1037" i="2"/>
  <c r="Q1037" i="2"/>
  <c r="P1037" i="2"/>
  <c r="O1037" i="2"/>
  <c r="N1037" i="2"/>
  <c r="M1037" i="2"/>
  <c r="L1037" i="2"/>
  <c r="K1037" i="2"/>
  <c r="J1037" i="2"/>
  <c r="I1037" i="2"/>
  <c r="H1037" i="2"/>
  <c r="W1036" i="2"/>
  <c r="V1036" i="2"/>
  <c r="U1036" i="2"/>
  <c r="T1036" i="2"/>
  <c r="S1036" i="2"/>
  <c r="R1036" i="2"/>
  <c r="Q1036" i="2"/>
  <c r="P1036" i="2"/>
  <c r="O1036" i="2"/>
  <c r="N1036" i="2"/>
  <c r="M1036" i="2"/>
  <c r="L1036" i="2"/>
  <c r="K1036" i="2"/>
  <c r="J1036" i="2"/>
  <c r="I1036" i="2"/>
  <c r="H1036" i="2"/>
  <c r="W1035" i="2"/>
  <c r="V1035" i="2"/>
  <c r="U1035" i="2"/>
  <c r="T1035" i="2"/>
  <c r="S1035" i="2"/>
  <c r="R1035" i="2"/>
  <c r="Q1035" i="2"/>
  <c r="P1035" i="2"/>
  <c r="O1035" i="2"/>
  <c r="N1035" i="2"/>
  <c r="M1035" i="2"/>
  <c r="L1035" i="2"/>
  <c r="K1035" i="2"/>
  <c r="J1035" i="2"/>
  <c r="I1035" i="2"/>
  <c r="H1035" i="2"/>
  <c r="W1034" i="2"/>
  <c r="V1034" i="2"/>
  <c r="U1034" i="2"/>
  <c r="T1034" i="2"/>
  <c r="S1034" i="2"/>
  <c r="R1034" i="2"/>
  <c r="Q1034" i="2"/>
  <c r="P1034" i="2"/>
  <c r="O1034" i="2"/>
  <c r="N1034" i="2"/>
  <c r="M1034" i="2"/>
  <c r="L1034" i="2"/>
  <c r="K1034" i="2"/>
  <c r="J1034" i="2"/>
  <c r="I1034" i="2"/>
  <c r="H1034" i="2"/>
  <c r="W1033" i="2"/>
  <c r="V1033" i="2"/>
  <c r="U1033" i="2"/>
  <c r="T1033" i="2"/>
  <c r="S1033" i="2"/>
  <c r="R1033" i="2"/>
  <c r="Q1033" i="2"/>
  <c r="P1033" i="2"/>
  <c r="O1033" i="2"/>
  <c r="N1033" i="2"/>
  <c r="M1033" i="2"/>
  <c r="L1033" i="2"/>
  <c r="K1033" i="2"/>
  <c r="J1033" i="2"/>
  <c r="I1033" i="2"/>
  <c r="H1033" i="2"/>
  <c r="W1032" i="2"/>
  <c r="V1032" i="2"/>
  <c r="U1032" i="2"/>
  <c r="T1032" i="2"/>
  <c r="S1032" i="2"/>
  <c r="R1032" i="2"/>
  <c r="Q1032" i="2"/>
  <c r="P1032" i="2"/>
  <c r="O1032" i="2"/>
  <c r="N1032" i="2"/>
  <c r="M1032" i="2"/>
  <c r="L1032" i="2"/>
  <c r="K1032" i="2"/>
  <c r="J1032" i="2"/>
  <c r="I1032" i="2"/>
  <c r="H1032" i="2"/>
  <c r="W1031" i="2"/>
  <c r="V1031" i="2"/>
  <c r="U1031" i="2"/>
  <c r="T1031" i="2"/>
  <c r="S1031" i="2"/>
  <c r="R1031" i="2"/>
  <c r="Q1031" i="2"/>
  <c r="P1031" i="2"/>
  <c r="O1031" i="2"/>
  <c r="N1031" i="2"/>
  <c r="M1031" i="2"/>
  <c r="L1031" i="2"/>
  <c r="K1031" i="2"/>
  <c r="J1031" i="2"/>
  <c r="I1031" i="2"/>
  <c r="H1031" i="2"/>
  <c r="W1030" i="2"/>
  <c r="V1030" i="2"/>
  <c r="U1030" i="2"/>
  <c r="T1030" i="2"/>
  <c r="S1030" i="2"/>
  <c r="R1030" i="2"/>
  <c r="Q1030" i="2"/>
  <c r="P1030" i="2"/>
  <c r="O1030" i="2"/>
  <c r="N1030" i="2"/>
  <c r="M1030" i="2"/>
  <c r="L1030" i="2"/>
  <c r="K1030" i="2"/>
  <c r="J1030" i="2"/>
  <c r="I1030" i="2"/>
  <c r="H1030" i="2"/>
  <c r="W1029" i="2"/>
  <c r="V1029" i="2"/>
  <c r="U1029" i="2"/>
  <c r="T1029" i="2"/>
  <c r="S1029" i="2"/>
  <c r="R1029" i="2"/>
  <c r="Q1029" i="2"/>
  <c r="P1029" i="2"/>
  <c r="O1029" i="2"/>
  <c r="N1029" i="2"/>
  <c r="M1029" i="2"/>
  <c r="L1029" i="2"/>
  <c r="K1029" i="2"/>
  <c r="J1029" i="2"/>
  <c r="I1029" i="2"/>
  <c r="H1029" i="2"/>
  <c r="W1028" i="2"/>
  <c r="V1028" i="2"/>
  <c r="U1028" i="2"/>
  <c r="T1028" i="2"/>
  <c r="S1028" i="2"/>
  <c r="R1028" i="2"/>
  <c r="Q1028" i="2"/>
  <c r="P1028" i="2"/>
  <c r="O1028" i="2"/>
  <c r="N1028" i="2"/>
  <c r="M1028" i="2"/>
  <c r="L1028" i="2"/>
  <c r="K1028" i="2"/>
  <c r="J1028" i="2"/>
  <c r="I1028" i="2"/>
  <c r="H1028" i="2"/>
  <c r="W1027" i="2"/>
  <c r="V1027" i="2"/>
  <c r="U1027" i="2"/>
  <c r="T1027" i="2"/>
  <c r="S1027" i="2"/>
  <c r="R1027" i="2"/>
  <c r="Q1027" i="2"/>
  <c r="P1027" i="2"/>
  <c r="O1027" i="2"/>
  <c r="N1027" i="2"/>
  <c r="M1027" i="2"/>
  <c r="L1027" i="2"/>
  <c r="K1027" i="2"/>
  <c r="J1027" i="2"/>
  <c r="I1027" i="2"/>
  <c r="H1027" i="2"/>
  <c r="W1026" i="2"/>
  <c r="V1026" i="2"/>
  <c r="U1026" i="2"/>
  <c r="T1026" i="2"/>
  <c r="S1026" i="2"/>
  <c r="R1026" i="2"/>
  <c r="Q1026" i="2"/>
  <c r="P1026" i="2"/>
  <c r="O1026" i="2"/>
  <c r="N1026" i="2"/>
  <c r="M1026" i="2"/>
  <c r="L1026" i="2"/>
  <c r="K1026" i="2"/>
  <c r="J1026" i="2"/>
  <c r="I1026" i="2"/>
  <c r="H1026" i="2"/>
  <c r="W1025" i="2"/>
  <c r="V1025" i="2"/>
  <c r="U1025" i="2"/>
  <c r="T1025" i="2"/>
  <c r="S1025" i="2"/>
  <c r="R1025" i="2"/>
  <c r="Q1025" i="2"/>
  <c r="P1025" i="2"/>
  <c r="O1025" i="2"/>
  <c r="N1025" i="2"/>
  <c r="M1025" i="2"/>
  <c r="L1025" i="2"/>
  <c r="K1025" i="2"/>
  <c r="J1025" i="2"/>
  <c r="I1025" i="2"/>
  <c r="H1025" i="2"/>
  <c r="W1024" i="2"/>
  <c r="V1024" i="2"/>
  <c r="U1024" i="2"/>
  <c r="T1024" i="2"/>
  <c r="S1024" i="2"/>
  <c r="R1024" i="2"/>
  <c r="Q1024" i="2"/>
  <c r="P1024" i="2"/>
  <c r="O1024" i="2"/>
  <c r="N1024" i="2"/>
  <c r="M1024" i="2"/>
  <c r="L1024" i="2"/>
  <c r="K1024" i="2"/>
  <c r="J1024" i="2"/>
  <c r="I1024" i="2"/>
  <c r="H1024" i="2"/>
  <c r="W1023" i="2"/>
  <c r="V1023" i="2"/>
  <c r="U1023" i="2"/>
  <c r="T1023" i="2"/>
  <c r="S1023" i="2"/>
  <c r="R1023" i="2"/>
  <c r="Q1023" i="2"/>
  <c r="P1023" i="2"/>
  <c r="O1023" i="2"/>
  <c r="N1023" i="2"/>
  <c r="M1023" i="2"/>
  <c r="L1023" i="2"/>
  <c r="K1023" i="2"/>
  <c r="J1023" i="2"/>
  <c r="I1023" i="2"/>
  <c r="H1023" i="2"/>
  <c r="W1022" i="2"/>
  <c r="V1022" i="2"/>
  <c r="U1022" i="2"/>
  <c r="T1022" i="2"/>
  <c r="S1022" i="2"/>
  <c r="R1022" i="2"/>
  <c r="Q1022" i="2"/>
  <c r="P1022" i="2"/>
  <c r="O1022" i="2"/>
  <c r="N1022" i="2"/>
  <c r="M1022" i="2"/>
  <c r="L1022" i="2"/>
  <c r="K1022" i="2"/>
  <c r="J1022" i="2"/>
  <c r="I1022" i="2"/>
  <c r="H1022" i="2"/>
  <c r="W1021" i="2"/>
  <c r="V1021" i="2"/>
  <c r="U1021" i="2"/>
  <c r="T1021" i="2"/>
  <c r="S1021" i="2"/>
  <c r="R1021" i="2"/>
  <c r="Q1021" i="2"/>
  <c r="P1021" i="2"/>
  <c r="O1021" i="2"/>
  <c r="N1021" i="2"/>
  <c r="M1021" i="2"/>
  <c r="L1021" i="2"/>
  <c r="K1021" i="2"/>
  <c r="J1021" i="2"/>
  <c r="I1021" i="2"/>
  <c r="H1021" i="2"/>
  <c r="W1020" i="2"/>
  <c r="V1020" i="2"/>
  <c r="U1020" i="2"/>
  <c r="T1020" i="2"/>
  <c r="S1020" i="2"/>
  <c r="R1020" i="2"/>
  <c r="Q1020" i="2"/>
  <c r="P1020" i="2"/>
  <c r="O1020" i="2"/>
  <c r="N1020" i="2"/>
  <c r="M1020" i="2"/>
  <c r="L1020" i="2"/>
  <c r="K1020" i="2"/>
  <c r="J1020" i="2"/>
  <c r="I1020" i="2"/>
  <c r="H1020" i="2"/>
  <c r="W1019" i="2"/>
  <c r="V1019" i="2"/>
  <c r="U1019" i="2"/>
  <c r="T1019" i="2"/>
  <c r="S1019" i="2"/>
  <c r="R1019" i="2"/>
  <c r="Q1019" i="2"/>
  <c r="P1019" i="2"/>
  <c r="O1019" i="2"/>
  <c r="N1019" i="2"/>
  <c r="M1019" i="2"/>
  <c r="L1019" i="2"/>
  <c r="K1019" i="2"/>
  <c r="J1019" i="2"/>
  <c r="I1019" i="2"/>
  <c r="H1019" i="2"/>
  <c r="W1018" i="2"/>
  <c r="V1018" i="2"/>
  <c r="U1018" i="2"/>
  <c r="T1018" i="2"/>
  <c r="S1018" i="2"/>
  <c r="R1018" i="2"/>
  <c r="Q1018" i="2"/>
  <c r="P1018" i="2"/>
  <c r="O1018" i="2"/>
  <c r="N1018" i="2"/>
  <c r="M1018" i="2"/>
  <c r="L1018" i="2"/>
  <c r="K1018" i="2"/>
  <c r="J1018" i="2"/>
  <c r="I1018" i="2"/>
  <c r="H1018" i="2"/>
  <c r="W1017" i="2"/>
  <c r="V1017" i="2"/>
  <c r="U1017" i="2"/>
  <c r="T1017" i="2"/>
  <c r="S1017" i="2"/>
  <c r="R1017" i="2"/>
  <c r="Q1017" i="2"/>
  <c r="P1017" i="2"/>
  <c r="O1017" i="2"/>
  <c r="N1017" i="2"/>
  <c r="M1017" i="2"/>
  <c r="L1017" i="2"/>
  <c r="K1017" i="2"/>
  <c r="J1017" i="2"/>
  <c r="I1017" i="2"/>
  <c r="H1017" i="2"/>
  <c r="W1016" i="2"/>
  <c r="V1016" i="2"/>
  <c r="U1016" i="2"/>
  <c r="T1016" i="2"/>
  <c r="S1016" i="2"/>
  <c r="R1016" i="2"/>
  <c r="Q1016" i="2"/>
  <c r="P1016" i="2"/>
  <c r="O1016" i="2"/>
  <c r="N1016" i="2"/>
  <c r="M1016" i="2"/>
  <c r="L1016" i="2"/>
  <c r="K1016" i="2"/>
  <c r="J1016" i="2"/>
  <c r="I1016" i="2"/>
  <c r="H1016" i="2"/>
  <c r="W1015" i="2"/>
  <c r="V1015" i="2"/>
  <c r="U1015" i="2"/>
  <c r="T1015" i="2"/>
  <c r="S1015" i="2"/>
  <c r="R1015" i="2"/>
  <c r="Q1015" i="2"/>
  <c r="P1015" i="2"/>
  <c r="O1015" i="2"/>
  <c r="N1015" i="2"/>
  <c r="M1015" i="2"/>
  <c r="L1015" i="2"/>
  <c r="K1015" i="2"/>
  <c r="J1015" i="2"/>
  <c r="I1015" i="2"/>
  <c r="H1015" i="2"/>
  <c r="W1014" i="2"/>
  <c r="V1014" i="2"/>
  <c r="U1014" i="2"/>
  <c r="T1014" i="2"/>
  <c r="S1014" i="2"/>
  <c r="R1014" i="2"/>
  <c r="Q1014" i="2"/>
  <c r="P1014" i="2"/>
  <c r="O1014" i="2"/>
  <c r="N1014" i="2"/>
  <c r="M1014" i="2"/>
  <c r="L1014" i="2"/>
  <c r="K1014" i="2"/>
  <c r="J1014" i="2"/>
  <c r="I1014" i="2"/>
  <c r="H1014" i="2"/>
  <c r="W1013" i="2"/>
  <c r="V1013" i="2"/>
  <c r="U1013" i="2"/>
  <c r="T1013" i="2"/>
  <c r="S1013" i="2"/>
  <c r="R1013" i="2"/>
  <c r="Q1013" i="2"/>
  <c r="P1013" i="2"/>
  <c r="O1013" i="2"/>
  <c r="N1013" i="2"/>
  <c r="M1013" i="2"/>
  <c r="L1013" i="2"/>
  <c r="K1013" i="2"/>
  <c r="J1013" i="2"/>
  <c r="I1013" i="2"/>
  <c r="H1013" i="2"/>
  <c r="W1012" i="2"/>
  <c r="V1012" i="2"/>
  <c r="U1012" i="2"/>
  <c r="T1012" i="2"/>
  <c r="S1012" i="2"/>
  <c r="R1012" i="2"/>
  <c r="Q1012" i="2"/>
  <c r="P1012" i="2"/>
  <c r="O1012" i="2"/>
  <c r="N1012" i="2"/>
  <c r="M1012" i="2"/>
  <c r="L1012" i="2"/>
  <c r="K1012" i="2"/>
  <c r="J1012" i="2"/>
  <c r="I1012" i="2"/>
  <c r="H1012" i="2"/>
  <c r="W1011" i="2"/>
  <c r="V1011" i="2"/>
  <c r="U1011" i="2"/>
  <c r="T1011" i="2"/>
  <c r="S1011" i="2"/>
  <c r="R1011" i="2"/>
  <c r="Q1011" i="2"/>
  <c r="P1011" i="2"/>
  <c r="O1011" i="2"/>
  <c r="N1011" i="2"/>
  <c r="M1011" i="2"/>
  <c r="L1011" i="2"/>
  <c r="K1011" i="2"/>
  <c r="J1011" i="2"/>
  <c r="I1011" i="2"/>
  <c r="H1011" i="2"/>
  <c r="W1010" i="2"/>
  <c r="V1010" i="2"/>
  <c r="U1010" i="2"/>
  <c r="T1010" i="2"/>
  <c r="S1010" i="2"/>
  <c r="R1010" i="2"/>
  <c r="Q1010" i="2"/>
  <c r="P1010" i="2"/>
  <c r="O1010" i="2"/>
  <c r="N1010" i="2"/>
  <c r="M1010" i="2"/>
  <c r="L1010" i="2"/>
  <c r="K1010" i="2"/>
  <c r="J1010" i="2"/>
  <c r="I1010" i="2"/>
  <c r="H1010" i="2"/>
  <c r="W1009" i="2"/>
  <c r="V1009" i="2"/>
  <c r="U1009" i="2"/>
  <c r="T1009" i="2"/>
  <c r="S1009" i="2"/>
  <c r="R1009" i="2"/>
  <c r="Q1009" i="2"/>
  <c r="P1009" i="2"/>
  <c r="O1009" i="2"/>
  <c r="N1009" i="2"/>
  <c r="M1009" i="2"/>
  <c r="L1009" i="2"/>
  <c r="K1009" i="2"/>
  <c r="J1009" i="2"/>
  <c r="I1009" i="2"/>
  <c r="H1009" i="2"/>
  <c r="W1008" i="2"/>
  <c r="V1008" i="2"/>
  <c r="U1008" i="2"/>
  <c r="T1008" i="2"/>
  <c r="S1008" i="2"/>
  <c r="R1008" i="2"/>
  <c r="Q1008" i="2"/>
  <c r="P1008" i="2"/>
  <c r="O1008" i="2"/>
  <c r="N1008" i="2"/>
  <c r="M1008" i="2"/>
  <c r="L1008" i="2"/>
  <c r="K1008" i="2"/>
  <c r="J1008" i="2"/>
  <c r="I1008" i="2"/>
  <c r="H1008" i="2"/>
  <c r="W1007" i="2"/>
  <c r="V1007" i="2"/>
  <c r="U1007" i="2"/>
  <c r="T1007" i="2"/>
  <c r="S1007" i="2"/>
  <c r="R1007" i="2"/>
  <c r="Q1007" i="2"/>
  <c r="P1007" i="2"/>
  <c r="O1007" i="2"/>
  <c r="N1007" i="2"/>
  <c r="M1007" i="2"/>
  <c r="L1007" i="2"/>
  <c r="K1007" i="2"/>
  <c r="J1007" i="2"/>
  <c r="I1007" i="2"/>
  <c r="H1007" i="2"/>
  <c r="W1006" i="2"/>
  <c r="V1006" i="2"/>
  <c r="U1006" i="2"/>
  <c r="T1006" i="2"/>
  <c r="S1006" i="2"/>
  <c r="R1006" i="2"/>
  <c r="Q1006" i="2"/>
  <c r="P1006" i="2"/>
  <c r="O1006" i="2"/>
  <c r="N1006" i="2"/>
  <c r="M1006" i="2"/>
  <c r="L1006" i="2"/>
  <c r="K1006" i="2"/>
  <c r="J1006" i="2"/>
  <c r="I1006" i="2"/>
  <c r="H1006" i="2"/>
  <c r="W1005" i="2"/>
  <c r="V1005" i="2"/>
  <c r="U1005" i="2"/>
  <c r="T1005" i="2"/>
  <c r="S1005" i="2"/>
  <c r="R1005" i="2"/>
  <c r="Q1005" i="2"/>
  <c r="P1005" i="2"/>
  <c r="O1005" i="2"/>
  <c r="N1005" i="2"/>
  <c r="M1005" i="2"/>
  <c r="L1005" i="2"/>
  <c r="K1005" i="2"/>
  <c r="J1005" i="2"/>
  <c r="I1005" i="2"/>
  <c r="H1005" i="2"/>
  <c r="W1004" i="2"/>
  <c r="V1004" i="2"/>
  <c r="U1004" i="2"/>
  <c r="T1004" i="2"/>
  <c r="S1004" i="2"/>
  <c r="R1004" i="2"/>
  <c r="Q1004" i="2"/>
  <c r="P1004" i="2"/>
  <c r="O1004" i="2"/>
  <c r="N1004" i="2"/>
  <c r="M1004" i="2"/>
  <c r="L1004" i="2"/>
  <c r="K1004" i="2"/>
  <c r="J1004" i="2"/>
  <c r="I1004" i="2"/>
  <c r="H1004" i="2"/>
  <c r="W1003" i="2"/>
  <c r="V1003" i="2"/>
  <c r="U1003" i="2"/>
  <c r="T1003" i="2"/>
  <c r="S1003" i="2"/>
  <c r="R1003" i="2"/>
  <c r="Q1003" i="2"/>
  <c r="P1003" i="2"/>
  <c r="O1003" i="2"/>
  <c r="N1003" i="2"/>
  <c r="M1003" i="2"/>
  <c r="L1003" i="2"/>
  <c r="K1003" i="2"/>
  <c r="J1003" i="2"/>
  <c r="I1003" i="2"/>
  <c r="H1003" i="2"/>
  <c r="W1002" i="2"/>
  <c r="V1002" i="2"/>
  <c r="U1002" i="2"/>
  <c r="T1002" i="2"/>
  <c r="S1002" i="2"/>
  <c r="R1002" i="2"/>
  <c r="Q1002" i="2"/>
  <c r="P1002" i="2"/>
  <c r="O1002" i="2"/>
  <c r="N1002" i="2"/>
  <c r="M1002" i="2"/>
  <c r="L1002" i="2"/>
  <c r="K1002" i="2"/>
  <c r="J1002" i="2"/>
  <c r="I1002" i="2"/>
  <c r="H1002" i="2"/>
  <c r="W1001" i="2"/>
  <c r="V1001" i="2"/>
  <c r="U1001" i="2"/>
  <c r="T1001" i="2"/>
  <c r="S1001" i="2"/>
  <c r="R1001" i="2"/>
  <c r="Q1001" i="2"/>
  <c r="P1001" i="2"/>
  <c r="O1001" i="2"/>
  <c r="N1001" i="2"/>
  <c r="M1001" i="2"/>
  <c r="L1001" i="2"/>
  <c r="K1001" i="2"/>
  <c r="J1001" i="2"/>
  <c r="I1001" i="2"/>
  <c r="H1001" i="2"/>
  <c r="W1000" i="2"/>
  <c r="V1000" i="2"/>
  <c r="U1000" i="2"/>
  <c r="T1000" i="2"/>
  <c r="S1000" i="2"/>
  <c r="R1000" i="2"/>
  <c r="Q1000" i="2"/>
  <c r="P1000" i="2"/>
  <c r="O1000" i="2"/>
  <c r="N1000" i="2"/>
  <c r="M1000" i="2"/>
  <c r="L1000" i="2"/>
  <c r="K1000" i="2"/>
  <c r="J1000" i="2"/>
  <c r="I1000" i="2"/>
  <c r="H1000" i="2"/>
  <c r="W999" i="2"/>
  <c r="V999" i="2"/>
  <c r="U999" i="2"/>
  <c r="T999" i="2"/>
  <c r="S999" i="2"/>
  <c r="R999" i="2"/>
  <c r="Q999" i="2"/>
  <c r="P999" i="2"/>
  <c r="O999" i="2"/>
  <c r="N999" i="2"/>
  <c r="M999" i="2"/>
  <c r="L999" i="2"/>
  <c r="K999" i="2"/>
  <c r="J999" i="2"/>
  <c r="I999" i="2"/>
  <c r="H999" i="2"/>
  <c r="W998" i="2"/>
  <c r="V998" i="2"/>
  <c r="U998" i="2"/>
  <c r="T998" i="2"/>
  <c r="S998" i="2"/>
  <c r="R998" i="2"/>
  <c r="Q998" i="2"/>
  <c r="P998" i="2"/>
  <c r="O998" i="2"/>
  <c r="N998" i="2"/>
  <c r="M998" i="2"/>
  <c r="L998" i="2"/>
  <c r="K998" i="2"/>
  <c r="J998" i="2"/>
  <c r="I998" i="2"/>
  <c r="H998" i="2"/>
  <c r="W997" i="2"/>
  <c r="V997" i="2"/>
  <c r="U997" i="2"/>
  <c r="T997" i="2"/>
  <c r="S997" i="2"/>
  <c r="R997" i="2"/>
  <c r="Q997" i="2"/>
  <c r="P997" i="2"/>
  <c r="O997" i="2"/>
  <c r="N997" i="2"/>
  <c r="M997" i="2"/>
  <c r="L997" i="2"/>
  <c r="K997" i="2"/>
  <c r="J997" i="2"/>
  <c r="I997" i="2"/>
  <c r="H997" i="2"/>
  <c r="W996" i="2"/>
  <c r="V996" i="2"/>
  <c r="U996" i="2"/>
  <c r="T996" i="2"/>
  <c r="S996" i="2"/>
  <c r="R996" i="2"/>
  <c r="Q996" i="2"/>
  <c r="P996" i="2"/>
  <c r="O996" i="2"/>
  <c r="N996" i="2"/>
  <c r="M996" i="2"/>
  <c r="L996" i="2"/>
  <c r="K996" i="2"/>
  <c r="J996" i="2"/>
  <c r="I996" i="2"/>
  <c r="H996" i="2"/>
  <c r="W995" i="2"/>
  <c r="V995" i="2"/>
  <c r="U995" i="2"/>
  <c r="T995" i="2"/>
  <c r="S995" i="2"/>
  <c r="R995" i="2"/>
  <c r="Q995" i="2"/>
  <c r="P995" i="2"/>
  <c r="O995" i="2"/>
  <c r="N995" i="2"/>
  <c r="M995" i="2"/>
  <c r="L995" i="2"/>
  <c r="K995" i="2"/>
  <c r="J995" i="2"/>
  <c r="I995" i="2"/>
  <c r="H995" i="2"/>
  <c r="W994" i="2"/>
  <c r="V994" i="2"/>
  <c r="U994" i="2"/>
  <c r="T994" i="2"/>
  <c r="S994" i="2"/>
  <c r="R994" i="2"/>
  <c r="Q994" i="2"/>
  <c r="P994" i="2"/>
  <c r="O994" i="2"/>
  <c r="N994" i="2"/>
  <c r="M994" i="2"/>
  <c r="L994" i="2"/>
  <c r="K994" i="2"/>
  <c r="J994" i="2"/>
  <c r="I994" i="2"/>
  <c r="H994" i="2"/>
  <c r="W993" i="2"/>
  <c r="V993" i="2"/>
  <c r="U993" i="2"/>
  <c r="T993" i="2"/>
  <c r="S993" i="2"/>
  <c r="R993" i="2"/>
  <c r="Q993" i="2"/>
  <c r="P993" i="2"/>
  <c r="O993" i="2"/>
  <c r="N993" i="2"/>
  <c r="M993" i="2"/>
  <c r="L993" i="2"/>
  <c r="K993" i="2"/>
  <c r="J993" i="2"/>
  <c r="I993" i="2"/>
  <c r="H993" i="2"/>
  <c r="W992" i="2"/>
  <c r="V992" i="2"/>
  <c r="U992" i="2"/>
  <c r="T992" i="2"/>
  <c r="S992" i="2"/>
  <c r="R992" i="2"/>
  <c r="Q992" i="2"/>
  <c r="P992" i="2"/>
  <c r="O992" i="2"/>
  <c r="N992" i="2"/>
  <c r="M992" i="2"/>
  <c r="L992" i="2"/>
  <c r="K992" i="2"/>
  <c r="J992" i="2"/>
  <c r="I992" i="2"/>
  <c r="H992" i="2"/>
  <c r="W991" i="2"/>
  <c r="V991" i="2"/>
  <c r="U991" i="2"/>
  <c r="T991" i="2"/>
  <c r="S991" i="2"/>
  <c r="R991" i="2"/>
  <c r="Q991" i="2"/>
  <c r="P991" i="2"/>
  <c r="O991" i="2"/>
  <c r="N991" i="2"/>
  <c r="M991" i="2"/>
  <c r="L991" i="2"/>
  <c r="K991" i="2"/>
  <c r="J991" i="2"/>
  <c r="I991" i="2"/>
  <c r="H991" i="2"/>
  <c r="W990" i="2"/>
  <c r="V990" i="2"/>
  <c r="U990" i="2"/>
  <c r="T990" i="2"/>
  <c r="S990" i="2"/>
  <c r="R990" i="2"/>
  <c r="Q990" i="2"/>
  <c r="P990" i="2"/>
  <c r="O990" i="2"/>
  <c r="N990" i="2"/>
  <c r="M990" i="2"/>
  <c r="L990" i="2"/>
  <c r="K990" i="2"/>
  <c r="J990" i="2"/>
  <c r="I990" i="2"/>
  <c r="H990" i="2"/>
  <c r="W989" i="2"/>
  <c r="V989" i="2"/>
  <c r="U989" i="2"/>
  <c r="T989" i="2"/>
  <c r="S989" i="2"/>
  <c r="R989" i="2"/>
  <c r="Q989" i="2"/>
  <c r="P989" i="2"/>
  <c r="O989" i="2"/>
  <c r="N989" i="2"/>
  <c r="M989" i="2"/>
  <c r="L989" i="2"/>
  <c r="K989" i="2"/>
  <c r="J989" i="2"/>
  <c r="I989" i="2"/>
  <c r="H989" i="2"/>
  <c r="W988" i="2"/>
  <c r="V988" i="2"/>
  <c r="U988" i="2"/>
  <c r="T988" i="2"/>
  <c r="S988" i="2"/>
  <c r="R988" i="2"/>
  <c r="Q988" i="2"/>
  <c r="P988" i="2"/>
  <c r="O988" i="2"/>
  <c r="N988" i="2"/>
  <c r="M988" i="2"/>
  <c r="L988" i="2"/>
  <c r="K988" i="2"/>
  <c r="J988" i="2"/>
  <c r="I988" i="2"/>
  <c r="H988" i="2"/>
  <c r="W987" i="2"/>
  <c r="V987" i="2"/>
  <c r="U987" i="2"/>
  <c r="T987" i="2"/>
  <c r="S987" i="2"/>
  <c r="R987" i="2"/>
  <c r="Q987" i="2"/>
  <c r="P987" i="2"/>
  <c r="O987" i="2"/>
  <c r="N987" i="2"/>
  <c r="M987" i="2"/>
  <c r="L987" i="2"/>
  <c r="K987" i="2"/>
  <c r="J987" i="2"/>
  <c r="I987" i="2"/>
  <c r="H987" i="2"/>
  <c r="W986" i="2"/>
  <c r="V986" i="2"/>
  <c r="U986" i="2"/>
  <c r="T986" i="2"/>
  <c r="S986" i="2"/>
  <c r="R986" i="2"/>
  <c r="Q986" i="2"/>
  <c r="P986" i="2"/>
  <c r="O986" i="2"/>
  <c r="N986" i="2"/>
  <c r="M986" i="2"/>
  <c r="L986" i="2"/>
  <c r="K986" i="2"/>
  <c r="J986" i="2"/>
  <c r="I986" i="2"/>
  <c r="H986" i="2"/>
  <c r="W985" i="2"/>
  <c r="V985" i="2"/>
  <c r="U985" i="2"/>
  <c r="T985" i="2"/>
  <c r="S985" i="2"/>
  <c r="R985" i="2"/>
  <c r="Q985" i="2"/>
  <c r="P985" i="2"/>
  <c r="O985" i="2"/>
  <c r="N985" i="2"/>
  <c r="M985" i="2"/>
  <c r="L985" i="2"/>
  <c r="K985" i="2"/>
  <c r="J985" i="2"/>
  <c r="I985" i="2"/>
  <c r="H985" i="2"/>
  <c r="W984" i="2"/>
  <c r="V984" i="2"/>
  <c r="U984" i="2"/>
  <c r="T984" i="2"/>
  <c r="S984" i="2"/>
  <c r="R984" i="2"/>
  <c r="Q984" i="2"/>
  <c r="P984" i="2"/>
  <c r="O984" i="2"/>
  <c r="N984" i="2"/>
  <c r="M984" i="2"/>
  <c r="L984" i="2"/>
  <c r="K984" i="2"/>
  <c r="J984" i="2"/>
  <c r="I984" i="2"/>
  <c r="H984" i="2"/>
  <c r="W983" i="2"/>
  <c r="V983" i="2"/>
  <c r="U983" i="2"/>
  <c r="T983" i="2"/>
  <c r="S983" i="2"/>
  <c r="R983" i="2"/>
  <c r="Q983" i="2"/>
  <c r="P983" i="2"/>
  <c r="O983" i="2"/>
  <c r="N983" i="2"/>
  <c r="M983" i="2"/>
  <c r="L983" i="2"/>
  <c r="K983" i="2"/>
  <c r="J983" i="2"/>
  <c r="I983" i="2"/>
  <c r="H983" i="2"/>
  <c r="W982" i="2"/>
  <c r="V982" i="2"/>
  <c r="U982" i="2"/>
  <c r="T982" i="2"/>
  <c r="S982" i="2"/>
  <c r="R982" i="2"/>
  <c r="Q982" i="2"/>
  <c r="P982" i="2"/>
  <c r="O982" i="2"/>
  <c r="N982" i="2"/>
  <c r="M982" i="2"/>
  <c r="L982" i="2"/>
  <c r="K982" i="2"/>
  <c r="J982" i="2"/>
  <c r="I982" i="2"/>
  <c r="H982" i="2"/>
  <c r="W981" i="2"/>
  <c r="V981" i="2"/>
  <c r="U981" i="2"/>
  <c r="T981" i="2"/>
  <c r="S981" i="2"/>
  <c r="R981" i="2"/>
  <c r="Q981" i="2"/>
  <c r="P981" i="2"/>
  <c r="O981" i="2"/>
  <c r="N981" i="2"/>
  <c r="M981" i="2"/>
  <c r="L981" i="2"/>
  <c r="K981" i="2"/>
  <c r="J981" i="2"/>
  <c r="I981" i="2"/>
  <c r="H981" i="2"/>
  <c r="W980" i="2"/>
  <c r="V980" i="2"/>
  <c r="U980" i="2"/>
  <c r="T980" i="2"/>
  <c r="S980" i="2"/>
  <c r="R980" i="2"/>
  <c r="Q980" i="2"/>
  <c r="P980" i="2"/>
  <c r="O980" i="2"/>
  <c r="N980" i="2"/>
  <c r="M980" i="2"/>
  <c r="L980" i="2"/>
  <c r="K980" i="2"/>
  <c r="J980" i="2"/>
  <c r="I980" i="2"/>
  <c r="H980" i="2"/>
  <c r="W979" i="2"/>
  <c r="V979" i="2"/>
  <c r="U979" i="2"/>
  <c r="T979" i="2"/>
  <c r="S979" i="2"/>
  <c r="R979" i="2"/>
  <c r="Q979" i="2"/>
  <c r="P979" i="2"/>
  <c r="O979" i="2"/>
  <c r="N979" i="2"/>
  <c r="M979" i="2"/>
  <c r="L979" i="2"/>
  <c r="K979" i="2"/>
  <c r="J979" i="2"/>
  <c r="I979" i="2"/>
  <c r="H979" i="2"/>
  <c r="W978" i="2"/>
  <c r="V978" i="2"/>
  <c r="U978" i="2"/>
  <c r="T978" i="2"/>
  <c r="S978" i="2"/>
  <c r="R978" i="2"/>
  <c r="Q978" i="2"/>
  <c r="P978" i="2"/>
  <c r="O978" i="2"/>
  <c r="N978" i="2"/>
  <c r="M978" i="2"/>
  <c r="L978" i="2"/>
  <c r="K978" i="2"/>
  <c r="J978" i="2"/>
  <c r="I978" i="2"/>
  <c r="H978" i="2"/>
  <c r="W977" i="2"/>
  <c r="V977" i="2"/>
  <c r="U977" i="2"/>
  <c r="T977" i="2"/>
  <c r="S977" i="2"/>
  <c r="R977" i="2"/>
  <c r="Q977" i="2"/>
  <c r="P977" i="2"/>
  <c r="O977" i="2"/>
  <c r="N977" i="2"/>
  <c r="M977" i="2"/>
  <c r="L977" i="2"/>
  <c r="K977" i="2"/>
  <c r="J977" i="2"/>
  <c r="I977" i="2"/>
  <c r="H977" i="2"/>
  <c r="W976" i="2"/>
  <c r="V976" i="2"/>
  <c r="U976" i="2"/>
  <c r="T976" i="2"/>
  <c r="S976" i="2"/>
  <c r="R976" i="2"/>
  <c r="Q976" i="2"/>
  <c r="P976" i="2"/>
  <c r="O976" i="2"/>
  <c r="N976" i="2"/>
  <c r="M976" i="2"/>
  <c r="L976" i="2"/>
  <c r="K976" i="2"/>
  <c r="J976" i="2"/>
  <c r="I976" i="2"/>
  <c r="H976" i="2"/>
  <c r="W975" i="2"/>
  <c r="V975" i="2"/>
  <c r="U975" i="2"/>
  <c r="T975" i="2"/>
  <c r="S975" i="2"/>
  <c r="R975" i="2"/>
  <c r="Q975" i="2"/>
  <c r="P975" i="2"/>
  <c r="O975" i="2"/>
  <c r="N975" i="2"/>
  <c r="M975" i="2"/>
  <c r="L975" i="2"/>
  <c r="K975" i="2"/>
  <c r="J975" i="2"/>
  <c r="I975" i="2"/>
  <c r="H975" i="2"/>
  <c r="W974" i="2"/>
  <c r="V974" i="2"/>
  <c r="U974" i="2"/>
  <c r="T974" i="2"/>
  <c r="S974" i="2"/>
  <c r="R974" i="2"/>
  <c r="Q974" i="2"/>
  <c r="P974" i="2"/>
  <c r="O974" i="2"/>
  <c r="N974" i="2"/>
  <c r="M974" i="2"/>
  <c r="L974" i="2"/>
  <c r="K974" i="2"/>
  <c r="J974" i="2"/>
  <c r="I974" i="2"/>
  <c r="H974" i="2"/>
  <c r="W973" i="2"/>
  <c r="V973" i="2"/>
  <c r="U973" i="2"/>
  <c r="T973" i="2"/>
  <c r="S973" i="2"/>
  <c r="R973" i="2"/>
  <c r="Q973" i="2"/>
  <c r="P973" i="2"/>
  <c r="O973" i="2"/>
  <c r="N973" i="2"/>
  <c r="M973" i="2"/>
  <c r="L973" i="2"/>
  <c r="K973" i="2"/>
  <c r="J973" i="2"/>
  <c r="I973" i="2"/>
  <c r="H973" i="2"/>
  <c r="W972" i="2"/>
  <c r="V972" i="2"/>
  <c r="U972" i="2"/>
  <c r="T972" i="2"/>
  <c r="S972" i="2"/>
  <c r="R972" i="2"/>
  <c r="Q972" i="2"/>
  <c r="P972" i="2"/>
  <c r="O972" i="2"/>
  <c r="N972" i="2"/>
  <c r="M972" i="2"/>
  <c r="L972" i="2"/>
  <c r="K972" i="2"/>
  <c r="J972" i="2"/>
  <c r="I972" i="2"/>
  <c r="H972" i="2"/>
  <c r="W971" i="2"/>
  <c r="V971" i="2"/>
  <c r="U971" i="2"/>
  <c r="T971" i="2"/>
  <c r="S971" i="2"/>
  <c r="R971" i="2"/>
  <c r="Q971" i="2"/>
  <c r="P971" i="2"/>
  <c r="O971" i="2"/>
  <c r="N971" i="2"/>
  <c r="M971" i="2"/>
  <c r="L971" i="2"/>
  <c r="K971" i="2"/>
  <c r="J971" i="2"/>
  <c r="I971" i="2"/>
  <c r="H971" i="2"/>
  <c r="W970" i="2"/>
  <c r="V970" i="2"/>
  <c r="U970" i="2"/>
  <c r="T970" i="2"/>
  <c r="S970" i="2"/>
  <c r="R970" i="2"/>
  <c r="Q970" i="2"/>
  <c r="P970" i="2"/>
  <c r="O970" i="2"/>
  <c r="N970" i="2"/>
  <c r="M970" i="2"/>
  <c r="L970" i="2"/>
  <c r="K970" i="2"/>
  <c r="J970" i="2"/>
  <c r="I970" i="2"/>
  <c r="H970" i="2"/>
  <c r="W969" i="2"/>
  <c r="V969" i="2"/>
  <c r="U969" i="2"/>
  <c r="T969" i="2"/>
  <c r="S969" i="2"/>
  <c r="R969" i="2"/>
  <c r="Q969" i="2"/>
  <c r="P969" i="2"/>
  <c r="O969" i="2"/>
  <c r="N969" i="2"/>
  <c r="M969" i="2"/>
  <c r="L969" i="2"/>
  <c r="K969" i="2"/>
  <c r="J969" i="2"/>
  <c r="I969" i="2"/>
  <c r="H969" i="2"/>
  <c r="W968" i="2"/>
  <c r="V968" i="2"/>
  <c r="U968" i="2"/>
  <c r="T968" i="2"/>
  <c r="S968" i="2"/>
  <c r="R968" i="2"/>
  <c r="Q968" i="2"/>
  <c r="P968" i="2"/>
  <c r="O968" i="2"/>
  <c r="N968" i="2"/>
  <c r="M968" i="2"/>
  <c r="L968" i="2"/>
  <c r="K968" i="2"/>
  <c r="J968" i="2"/>
  <c r="I968" i="2"/>
  <c r="H968" i="2"/>
  <c r="W967" i="2"/>
  <c r="V967" i="2"/>
  <c r="U967" i="2"/>
  <c r="T967" i="2"/>
  <c r="S967" i="2"/>
  <c r="R967" i="2"/>
  <c r="Q967" i="2"/>
  <c r="P967" i="2"/>
  <c r="O967" i="2"/>
  <c r="N967" i="2"/>
  <c r="M967" i="2"/>
  <c r="L967" i="2"/>
  <c r="K967" i="2"/>
  <c r="J967" i="2"/>
  <c r="I967" i="2"/>
  <c r="H967" i="2"/>
  <c r="W966" i="2"/>
  <c r="V966" i="2"/>
  <c r="U966" i="2"/>
  <c r="T966" i="2"/>
  <c r="S966" i="2"/>
  <c r="R966" i="2"/>
  <c r="Q966" i="2"/>
  <c r="P966" i="2"/>
  <c r="O966" i="2"/>
  <c r="N966" i="2"/>
  <c r="M966" i="2"/>
  <c r="L966" i="2"/>
  <c r="K966" i="2"/>
  <c r="J966" i="2"/>
  <c r="I966" i="2"/>
  <c r="H966" i="2"/>
  <c r="W965" i="2"/>
  <c r="V965" i="2"/>
  <c r="U965" i="2"/>
  <c r="T965" i="2"/>
  <c r="S965" i="2"/>
  <c r="R965" i="2"/>
  <c r="Q965" i="2"/>
  <c r="P965" i="2"/>
  <c r="O965" i="2"/>
  <c r="N965" i="2"/>
  <c r="M965" i="2"/>
  <c r="L965" i="2"/>
  <c r="K965" i="2"/>
  <c r="J965" i="2"/>
  <c r="I965" i="2"/>
  <c r="H965" i="2"/>
  <c r="W964" i="2"/>
  <c r="V964" i="2"/>
  <c r="U964" i="2"/>
  <c r="T964" i="2"/>
  <c r="S964" i="2"/>
  <c r="R964" i="2"/>
  <c r="Q964" i="2"/>
  <c r="P964" i="2"/>
  <c r="O964" i="2"/>
  <c r="N964" i="2"/>
  <c r="M964" i="2"/>
  <c r="L964" i="2"/>
  <c r="K964" i="2"/>
  <c r="J964" i="2"/>
  <c r="I964" i="2"/>
  <c r="H964" i="2"/>
  <c r="W963" i="2"/>
  <c r="V963" i="2"/>
  <c r="U963" i="2"/>
  <c r="T963" i="2"/>
  <c r="S963" i="2"/>
  <c r="R963" i="2"/>
  <c r="Q963" i="2"/>
  <c r="P963" i="2"/>
  <c r="O963" i="2"/>
  <c r="N963" i="2"/>
  <c r="M963" i="2"/>
  <c r="L963" i="2"/>
  <c r="K963" i="2"/>
  <c r="J963" i="2"/>
  <c r="I963" i="2"/>
  <c r="H963" i="2"/>
  <c r="W962" i="2"/>
  <c r="V962" i="2"/>
  <c r="U962" i="2"/>
  <c r="T962" i="2"/>
  <c r="S962" i="2"/>
  <c r="R962" i="2"/>
  <c r="Q962" i="2"/>
  <c r="P962" i="2"/>
  <c r="O962" i="2"/>
  <c r="N962" i="2"/>
  <c r="M962" i="2"/>
  <c r="L962" i="2"/>
  <c r="K962" i="2"/>
  <c r="J962" i="2"/>
  <c r="I962" i="2"/>
  <c r="H962" i="2"/>
  <c r="W961" i="2"/>
  <c r="V961" i="2"/>
  <c r="U961" i="2"/>
  <c r="T961" i="2"/>
  <c r="S961" i="2"/>
  <c r="R961" i="2"/>
  <c r="Q961" i="2"/>
  <c r="P961" i="2"/>
  <c r="O961" i="2"/>
  <c r="N961" i="2"/>
  <c r="M961" i="2"/>
  <c r="L961" i="2"/>
  <c r="K961" i="2"/>
  <c r="J961" i="2"/>
  <c r="I961" i="2"/>
  <c r="H961" i="2"/>
  <c r="W960" i="2"/>
  <c r="V960" i="2"/>
  <c r="U960" i="2"/>
  <c r="T960" i="2"/>
  <c r="S960" i="2"/>
  <c r="R960" i="2"/>
  <c r="Q960" i="2"/>
  <c r="P960" i="2"/>
  <c r="O960" i="2"/>
  <c r="N960" i="2"/>
  <c r="M960" i="2"/>
  <c r="L960" i="2"/>
  <c r="K960" i="2"/>
  <c r="J960" i="2"/>
  <c r="I960" i="2"/>
  <c r="H960" i="2"/>
  <c r="W959" i="2"/>
  <c r="V959" i="2"/>
  <c r="U959" i="2"/>
  <c r="T959" i="2"/>
  <c r="S959" i="2"/>
  <c r="R959" i="2"/>
  <c r="Q959" i="2"/>
  <c r="P959" i="2"/>
  <c r="O959" i="2"/>
  <c r="N959" i="2"/>
  <c r="M959" i="2"/>
  <c r="L959" i="2"/>
  <c r="K959" i="2"/>
  <c r="J959" i="2"/>
  <c r="I959" i="2"/>
  <c r="H959" i="2"/>
  <c r="W958" i="2"/>
  <c r="V958" i="2"/>
  <c r="U958" i="2"/>
  <c r="T958" i="2"/>
  <c r="S958" i="2"/>
  <c r="R958" i="2"/>
  <c r="Q958" i="2"/>
  <c r="P958" i="2"/>
  <c r="O958" i="2"/>
  <c r="N958" i="2"/>
  <c r="M958" i="2"/>
  <c r="L958" i="2"/>
  <c r="K958" i="2"/>
  <c r="J958" i="2"/>
  <c r="I958" i="2"/>
  <c r="H958" i="2"/>
  <c r="W957" i="2"/>
  <c r="V957" i="2"/>
  <c r="U957" i="2"/>
  <c r="T957" i="2"/>
  <c r="S957" i="2"/>
  <c r="R957" i="2"/>
  <c r="Q957" i="2"/>
  <c r="P957" i="2"/>
  <c r="O957" i="2"/>
  <c r="N957" i="2"/>
  <c r="M957" i="2"/>
  <c r="L957" i="2"/>
  <c r="K957" i="2"/>
  <c r="J957" i="2"/>
  <c r="I957" i="2"/>
  <c r="H957" i="2"/>
  <c r="W956" i="2"/>
  <c r="V956" i="2"/>
  <c r="U956" i="2"/>
  <c r="T956" i="2"/>
  <c r="S956" i="2"/>
  <c r="R956" i="2"/>
  <c r="Q956" i="2"/>
  <c r="P956" i="2"/>
  <c r="O956" i="2"/>
  <c r="N956" i="2"/>
  <c r="M956" i="2"/>
  <c r="L956" i="2"/>
  <c r="K956" i="2"/>
  <c r="J956" i="2"/>
  <c r="I956" i="2"/>
  <c r="H956" i="2"/>
  <c r="W955" i="2"/>
  <c r="V955" i="2"/>
  <c r="U955" i="2"/>
  <c r="T955" i="2"/>
  <c r="S955" i="2"/>
  <c r="R955" i="2"/>
  <c r="Q955" i="2"/>
  <c r="P955" i="2"/>
  <c r="O955" i="2"/>
  <c r="N955" i="2"/>
  <c r="M955" i="2"/>
  <c r="L955" i="2"/>
  <c r="K955" i="2"/>
  <c r="J955" i="2"/>
  <c r="I955" i="2"/>
  <c r="H955" i="2"/>
  <c r="W954" i="2"/>
  <c r="V954" i="2"/>
  <c r="U954" i="2"/>
  <c r="T954" i="2"/>
  <c r="S954" i="2"/>
  <c r="R954" i="2"/>
  <c r="Q954" i="2"/>
  <c r="P954" i="2"/>
  <c r="O954" i="2"/>
  <c r="N954" i="2"/>
  <c r="M954" i="2"/>
  <c r="L954" i="2"/>
  <c r="K954" i="2"/>
  <c r="J954" i="2"/>
  <c r="I954" i="2"/>
  <c r="H954" i="2"/>
  <c r="W953" i="2"/>
  <c r="V953" i="2"/>
  <c r="U953" i="2"/>
  <c r="T953" i="2"/>
  <c r="S953" i="2"/>
  <c r="R953" i="2"/>
  <c r="Q953" i="2"/>
  <c r="P953" i="2"/>
  <c r="O953" i="2"/>
  <c r="N953" i="2"/>
  <c r="M953" i="2"/>
  <c r="L953" i="2"/>
  <c r="K953" i="2"/>
  <c r="J953" i="2"/>
  <c r="I953" i="2"/>
  <c r="H953" i="2"/>
  <c r="W952" i="2"/>
  <c r="V952" i="2"/>
  <c r="U952" i="2"/>
  <c r="T952" i="2"/>
  <c r="S952" i="2"/>
  <c r="R952" i="2"/>
  <c r="Q952" i="2"/>
  <c r="P952" i="2"/>
  <c r="O952" i="2"/>
  <c r="N952" i="2"/>
  <c r="M952" i="2"/>
  <c r="L952" i="2"/>
  <c r="K952" i="2"/>
  <c r="J952" i="2"/>
  <c r="I952" i="2"/>
  <c r="H952" i="2"/>
  <c r="W951" i="2"/>
  <c r="V951" i="2"/>
  <c r="U951" i="2"/>
  <c r="T951" i="2"/>
  <c r="S951" i="2"/>
  <c r="R951" i="2"/>
  <c r="Q951" i="2"/>
  <c r="P951" i="2"/>
  <c r="O951" i="2"/>
  <c r="N951" i="2"/>
  <c r="M951" i="2"/>
  <c r="L951" i="2"/>
  <c r="K951" i="2"/>
  <c r="J951" i="2"/>
  <c r="I951" i="2"/>
  <c r="H951" i="2"/>
  <c r="W950" i="2"/>
  <c r="V950" i="2"/>
  <c r="U950" i="2"/>
  <c r="T950" i="2"/>
  <c r="S950" i="2"/>
  <c r="R950" i="2"/>
  <c r="Q950" i="2"/>
  <c r="P950" i="2"/>
  <c r="O950" i="2"/>
  <c r="N950" i="2"/>
  <c r="M950" i="2"/>
  <c r="L950" i="2"/>
  <c r="K950" i="2"/>
  <c r="J950" i="2"/>
  <c r="I950" i="2"/>
  <c r="H950" i="2"/>
  <c r="W949" i="2"/>
  <c r="V949" i="2"/>
  <c r="U949" i="2"/>
  <c r="T949" i="2"/>
  <c r="S949" i="2"/>
  <c r="R949" i="2"/>
  <c r="Q949" i="2"/>
  <c r="P949" i="2"/>
  <c r="O949" i="2"/>
  <c r="N949" i="2"/>
  <c r="M949" i="2"/>
  <c r="L949" i="2"/>
  <c r="K949" i="2"/>
  <c r="J949" i="2"/>
  <c r="I949" i="2"/>
  <c r="H949" i="2"/>
  <c r="W948" i="2"/>
  <c r="V948" i="2"/>
  <c r="U948" i="2"/>
  <c r="T948" i="2"/>
  <c r="S948" i="2"/>
  <c r="R948" i="2"/>
  <c r="Q948" i="2"/>
  <c r="P948" i="2"/>
  <c r="O948" i="2"/>
  <c r="N948" i="2"/>
  <c r="M948" i="2"/>
  <c r="L948" i="2"/>
  <c r="K948" i="2"/>
  <c r="J948" i="2"/>
  <c r="I948" i="2"/>
  <c r="H948" i="2"/>
  <c r="W947" i="2"/>
  <c r="V947" i="2"/>
  <c r="U947" i="2"/>
  <c r="T947" i="2"/>
  <c r="S947" i="2"/>
  <c r="R947" i="2"/>
  <c r="Q947" i="2"/>
  <c r="P947" i="2"/>
  <c r="O947" i="2"/>
  <c r="N947" i="2"/>
  <c r="M947" i="2"/>
  <c r="L947" i="2"/>
  <c r="K947" i="2"/>
  <c r="J947" i="2"/>
  <c r="I947" i="2"/>
  <c r="H947" i="2"/>
  <c r="W946" i="2"/>
  <c r="V946" i="2"/>
  <c r="U946" i="2"/>
  <c r="T946" i="2"/>
  <c r="S946" i="2"/>
  <c r="R946" i="2"/>
  <c r="Q946" i="2"/>
  <c r="P946" i="2"/>
  <c r="O946" i="2"/>
  <c r="N946" i="2"/>
  <c r="M946" i="2"/>
  <c r="L946" i="2"/>
  <c r="K946" i="2"/>
  <c r="J946" i="2"/>
  <c r="I946" i="2"/>
  <c r="H946" i="2"/>
  <c r="W945" i="2"/>
  <c r="V945" i="2"/>
  <c r="U945" i="2"/>
  <c r="T945" i="2"/>
  <c r="S945" i="2"/>
  <c r="R945" i="2"/>
  <c r="Q945" i="2"/>
  <c r="P945" i="2"/>
  <c r="O945" i="2"/>
  <c r="N945" i="2"/>
  <c r="M945" i="2"/>
  <c r="L945" i="2"/>
  <c r="K945" i="2"/>
  <c r="J945" i="2"/>
  <c r="I945" i="2"/>
  <c r="H945" i="2"/>
  <c r="W944" i="2"/>
  <c r="V944" i="2"/>
  <c r="U944" i="2"/>
  <c r="T944" i="2"/>
  <c r="S944" i="2"/>
  <c r="R944" i="2"/>
  <c r="Q944" i="2"/>
  <c r="P944" i="2"/>
  <c r="O944" i="2"/>
  <c r="N944" i="2"/>
  <c r="M944" i="2"/>
  <c r="L944" i="2"/>
  <c r="K944" i="2"/>
  <c r="J944" i="2"/>
  <c r="I944" i="2"/>
  <c r="H944" i="2"/>
  <c r="W943" i="2"/>
  <c r="V943" i="2"/>
  <c r="U943" i="2"/>
  <c r="T943" i="2"/>
  <c r="S943" i="2"/>
  <c r="R943" i="2"/>
  <c r="Q943" i="2"/>
  <c r="P943" i="2"/>
  <c r="O943" i="2"/>
  <c r="N943" i="2"/>
  <c r="M943" i="2"/>
  <c r="L943" i="2"/>
  <c r="K943" i="2"/>
  <c r="J943" i="2"/>
  <c r="I943" i="2"/>
  <c r="H943" i="2"/>
  <c r="W942" i="2"/>
  <c r="V942" i="2"/>
  <c r="U942" i="2"/>
  <c r="T942" i="2"/>
  <c r="S942" i="2"/>
  <c r="R942" i="2"/>
  <c r="Q942" i="2"/>
  <c r="P942" i="2"/>
  <c r="O942" i="2"/>
  <c r="N942" i="2"/>
  <c r="M942" i="2"/>
  <c r="L942" i="2"/>
  <c r="K942" i="2"/>
  <c r="J942" i="2"/>
  <c r="I942" i="2"/>
  <c r="H942" i="2"/>
  <c r="W941" i="2"/>
  <c r="V941" i="2"/>
  <c r="U941" i="2"/>
  <c r="T941" i="2"/>
  <c r="S941" i="2"/>
  <c r="R941" i="2"/>
  <c r="Q941" i="2"/>
  <c r="P941" i="2"/>
  <c r="O941" i="2"/>
  <c r="N941" i="2"/>
  <c r="M941" i="2"/>
  <c r="L941" i="2"/>
  <c r="K941" i="2"/>
  <c r="J941" i="2"/>
  <c r="I941" i="2"/>
  <c r="H941" i="2"/>
  <c r="W940" i="2"/>
  <c r="V940" i="2"/>
  <c r="U940" i="2"/>
  <c r="T940" i="2"/>
  <c r="S940" i="2"/>
  <c r="R940" i="2"/>
  <c r="Q940" i="2"/>
  <c r="P940" i="2"/>
  <c r="O940" i="2"/>
  <c r="N940" i="2"/>
  <c r="M940" i="2"/>
  <c r="L940" i="2"/>
  <c r="K940" i="2"/>
  <c r="J940" i="2"/>
  <c r="I940" i="2"/>
  <c r="H940" i="2"/>
  <c r="W939" i="2"/>
  <c r="V939" i="2"/>
  <c r="U939" i="2"/>
  <c r="T939" i="2"/>
  <c r="S939" i="2"/>
  <c r="R939" i="2"/>
  <c r="Q939" i="2"/>
  <c r="P939" i="2"/>
  <c r="O939" i="2"/>
  <c r="N939" i="2"/>
  <c r="M939" i="2"/>
  <c r="L939" i="2"/>
  <c r="K939" i="2"/>
  <c r="J939" i="2"/>
  <c r="I939" i="2"/>
  <c r="H939" i="2"/>
  <c r="W938" i="2"/>
  <c r="V938" i="2"/>
  <c r="U938" i="2"/>
  <c r="T938" i="2"/>
  <c r="S938" i="2"/>
  <c r="R938" i="2"/>
  <c r="Q938" i="2"/>
  <c r="P938" i="2"/>
  <c r="O938" i="2"/>
  <c r="N938" i="2"/>
  <c r="M938" i="2"/>
  <c r="L938" i="2"/>
  <c r="K938" i="2"/>
  <c r="J938" i="2"/>
  <c r="I938" i="2"/>
  <c r="H938" i="2"/>
  <c r="W937" i="2"/>
  <c r="V937" i="2"/>
  <c r="U937" i="2"/>
  <c r="T937" i="2"/>
  <c r="S937" i="2"/>
  <c r="R937" i="2"/>
  <c r="Q937" i="2"/>
  <c r="P937" i="2"/>
  <c r="O937" i="2"/>
  <c r="N937" i="2"/>
  <c r="M937" i="2"/>
  <c r="L937" i="2"/>
  <c r="K937" i="2"/>
  <c r="J937" i="2"/>
  <c r="I937" i="2"/>
  <c r="H937" i="2"/>
  <c r="W936" i="2"/>
  <c r="V936" i="2"/>
  <c r="U936" i="2"/>
  <c r="T936" i="2"/>
  <c r="S936" i="2"/>
  <c r="R936" i="2"/>
  <c r="Q936" i="2"/>
  <c r="P936" i="2"/>
  <c r="O936" i="2"/>
  <c r="N936" i="2"/>
  <c r="M936" i="2"/>
  <c r="L936" i="2"/>
  <c r="K936" i="2"/>
  <c r="J936" i="2"/>
  <c r="I936" i="2"/>
  <c r="H936" i="2"/>
  <c r="W935" i="2"/>
  <c r="V935" i="2"/>
  <c r="U935" i="2"/>
  <c r="T935" i="2"/>
  <c r="S935" i="2"/>
  <c r="R935" i="2"/>
  <c r="Q935" i="2"/>
  <c r="P935" i="2"/>
  <c r="O935" i="2"/>
  <c r="N935" i="2"/>
  <c r="M935" i="2"/>
  <c r="L935" i="2"/>
  <c r="K935" i="2"/>
  <c r="J935" i="2"/>
  <c r="I935" i="2"/>
  <c r="H935" i="2"/>
  <c r="W934" i="2"/>
  <c r="V934" i="2"/>
  <c r="U934" i="2"/>
  <c r="T934" i="2"/>
  <c r="S934" i="2"/>
  <c r="R934" i="2"/>
  <c r="Q934" i="2"/>
  <c r="P934" i="2"/>
  <c r="O934" i="2"/>
  <c r="N934" i="2"/>
  <c r="M934" i="2"/>
  <c r="L934" i="2"/>
  <c r="K934" i="2"/>
  <c r="J934" i="2"/>
  <c r="I934" i="2"/>
  <c r="H934" i="2"/>
  <c r="W933" i="2"/>
  <c r="V933" i="2"/>
  <c r="U933" i="2"/>
  <c r="T933" i="2"/>
  <c r="S933" i="2"/>
  <c r="R933" i="2"/>
  <c r="Q933" i="2"/>
  <c r="P933" i="2"/>
  <c r="O933" i="2"/>
  <c r="N933" i="2"/>
  <c r="M933" i="2"/>
  <c r="L933" i="2"/>
  <c r="K933" i="2"/>
  <c r="J933" i="2"/>
  <c r="I933" i="2"/>
  <c r="H933" i="2"/>
  <c r="W932" i="2"/>
  <c r="V932" i="2"/>
  <c r="U932" i="2"/>
  <c r="T932" i="2"/>
  <c r="S932" i="2"/>
  <c r="R932" i="2"/>
  <c r="Q932" i="2"/>
  <c r="P932" i="2"/>
  <c r="O932" i="2"/>
  <c r="N932" i="2"/>
  <c r="M932" i="2"/>
  <c r="L932" i="2"/>
  <c r="K932" i="2"/>
  <c r="J932" i="2"/>
  <c r="I932" i="2"/>
  <c r="H932" i="2"/>
  <c r="W931" i="2"/>
  <c r="V931" i="2"/>
  <c r="U931" i="2"/>
  <c r="T931" i="2"/>
  <c r="S931" i="2"/>
  <c r="R931" i="2"/>
  <c r="Q931" i="2"/>
  <c r="P931" i="2"/>
  <c r="O931" i="2"/>
  <c r="N931" i="2"/>
  <c r="M931" i="2"/>
  <c r="L931" i="2"/>
  <c r="K931" i="2"/>
  <c r="J931" i="2"/>
  <c r="I931" i="2"/>
  <c r="H931" i="2"/>
  <c r="W930" i="2"/>
  <c r="V930" i="2"/>
  <c r="U930" i="2"/>
  <c r="T930" i="2"/>
  <c r="S930" i="2"/>
  <c r="R930" i="2"/>
  <c r="Q930" i="2"/>
  <c r="P930" i="2"/>
  <c r="O930" i="2"/>
  <c r="N930" i="2"/>
  <c r="M930" i="2"/>
  <c r="L930" i="2"/>
  <c r="K930" i="2"/>
  <c r="J930" i="2"/>
  <c r="I930" i="2"/>
  <c r="H930" i="2"/>
  <c r="W929" i="2"/>
  <c r="V929" i="2"/>
  <c r="U929" i="2"/>
  <c r="T929" i="2"/>
  <c r="S929" i="2"/>
  <c r="R929" i="2"/>
  <c r="Q929" i="2"/>
  <c r="P929" i="2"/>
  <c r="O929" i="2"/>
  <c r="N929" i="2"/>
  <c r="M929" i="2"/>
  <c r="L929" i="2"/>
  <c r="K929" i="2"/>
  <c r="J929" i="2"/>
  <c r="I929" i="2"/>
  <c r="H929" i="2"/>
  <c r="W928" i="2"/>
  <c r="V928" i="2"/>
  <c r="U928" i="2"/>
  <c r="T928" i="2"/>
  <c r="S928" i="2"/>
  <c r="R928" i="2"/>
  <c r="Q928" i="2"/>
  <c r="P928" i="2"/>
  <c r="O928" i="2"/>
  <c r="N928" i="2"/>
  <c r="M928" i="2"/>
  <c r="L928" i="2"/>
  <c r="K928" i="2"/>
  <c r="J928" i="2"/>
  <c r="I928" i="2"/>
  <c r="H928" i="2"/>
  <c r="W927" i="2"/>
  <c r="V927" i="2"/>
  <c r="U927" i="2"/>
  <c r="T927" i="2"/>
  <c r="S927" i="2"/>
  <c r="R927" i="2"/>
  <c r="Q927" i="2"/>
  <c r="P927" i="2"/>
  <c r="O927" i="2"/>
  <c r="N927" i="2"/>
  <c r="M927" i="2"/>
  <c r="L927" i="2"/>
  <c r="K927" i="2"/>
  <c r="J927" i="2"/>
  <c r="I927" i="2"/>
  <c r="H927" i="2"/>
  <c r="W926" i="2"/>
  <c r="V926" i="2"/>
  <c r="U926" i="2"/>
  <c r="T926" i="2"/>
  <c r="S926" i="2"/>
  <c r="R926" i="2"/>
  <c r="Q926" i="2"/>
  <c r="P926" i="2"/>
  <c r="O926" i="2"/>
  <c r="N926" i="2"/>
  <c r="M926" i="2"/>
  <c r="L926" i="2"/>
  <c r="K926" i="2"/>
  <c r="J926" i="2"/>
  <c r="I926" i="2"/>
  <c r="H926" i="2"/>
  <c r="W925" i="2"/>
  <c r="V925" i="2"/>
  <c r="U925" i="2"/>
  <c r="T925" i="2"/>
  <c r="S925" i="2"/>
  <c r="R925" i="2"/>
  <c r="Q925" i="2"/>
  <c r="P925" i="2"/>
  <c r="O925" i="2"/>
  <c r="N925" i="2"/>
  <c r="M925" i="2"/>
  <c r="L925" i="2"/>
  <c r="K925" i="2"/>
  <c r="J925" i="2"/>
  <c r="I925" i="2"/>
  <c r="H925" i="2"/>
  <c r="W924" i="2"/>
  <c r="V924" i="2"/>
  <c r="U924" i="2"/>
  <c r="T924" i="2"/>
  <c r="S924" i="2"/>
  <c r="R924" i="2"/>
  <c r="Q924" i="2"/>
  <c r="P924" i="2"/>
  <c r="O924" i="2"/>
  <c r="N924" i="2"/>
  <c r="M924" i="2"/>
  <c r="L924" i="2"/>
  <c r="K924" i="2"/>
  <c r="J924" i="2"/>
  <c r="I924" i="2"/>
  <c r="H924" i="2"/>
  <c r="W923" i="2"/>
  <c r="V923" i="2"/>
  <c r="U923" i="2"/>
  <c r="T923" i="2"/>
  <c r="S923" i="2"/>
  <c r="R923" i="2"/>
  <c r="Q923" i="2"/>
  <c r="P923" i="2"/>
  <c r="O923" i="2"/>
  <c r="N923" i="2"/>
  <c r="M923" i="2"/>
  <c r="L923" i="2"/>
  <c r="K923" i="2"/>
  <c r="J923" i="2"/>
  <c r="I923" i="2"/>
  <c r="H923" i="2"/>
  <c r="W922" i="2"/>
  <c r="V922" i="2"/>
  <c r="U922" i="2"/>
  <c r="T922" i="2"/>
  <c r="S922" i="2"/>
  <c r="R922" i="2"/>
  <c r="Q922" i="2"/>
  <c r="P922" i="2"/>
  <c r="O922" i="2"/>
  <c r="N922" i="2"/>
  <c r="M922" i="2"/>
  <c r="L922" i="2"/>
  <c r="K922" i="2"/>
  <c r="J922" i="2"/>
  <c r="I922" i="2"/>
  <c r="H922" i="2"/>
  <c r="W921" i="2"/>
  <c r="V921" i="2"/>
  <c r="U921" i="2"/>
  <c r="T921" i="2"/>
  <c r="S921" i="2"/>
  <c r="R921" i="2"/>
  <c r="Q921" i="2"/>
  <c r="P921" i="2"/>
  <c r="O921" i="2"/>
  <c r="N921" i="2"/>
  <c r="M921" i="2"/>
  <c r="L921" i="2"/>
  <c r="K921" i="2"/>
  <c r="J921" i="2"/>
  <c r="I921" i="2"/>
  <c r="H921" i="2"/>
  <c r="W920" i="2"/>
  <c r="V920" i="2"/>
  <c r="U920" i="2"/>
  <c r="T920" i="2"/>
  <c r="S920" i="2"/>
  <c r="R920" i="2"/>
  <c r="Q920" i="2"/>
  <c r="P920" i="2"/>
  <c r="O920" i="2"/>
  <c r="N920" i="2"/>
  <c r="M920" i="2"/>
  <c r="L920" i="2"/>
  <c r="K920" i="2"/>
  <c r="J920" i="2"/>
  <c r="I920" i="2"/>
  <c r="H920" i="2"/>
  <c r="W919" i="2"/>
  <c r="V919" i="2"/>
  <c r="U919" i="2"/>
  <c r="T919" i="2"/>
  <c r="S919" i="2"/>
  <c r="R919" i="2"/>
  <c r="Q919" i="2"/>
  <c r="P919" i="2"/>
  <c r="O919" i="2"/>
  <c r="N919" i="2"/>
  <c r="M919" i="2"/>
  <c r="L919" i="2"/>
  <c r="K919" i="2"/>
  <c r="J919" i="2"/>
  <c r="I919" i="2"/>
  <c r="H919" i="2"/>
  <c r="W918" i="2"/>
  <c r="V918" i="2"/>
  <c r="U918" i="2"/>
  <c r="T918" i="2"/>
  <c r="S918" i="2"/>
  <c r="R918" i="2"/>
  <c r="Q918" i="2"/>
  <c r="P918" i="2"/>
  <c r="O918" i="2"/>
  <c r="N918" i="2"/>
  <c r="M918" i="2"/>
  <c r="L918" i="2"/>
  <c r="K918" i="2"/>
  <c r="J918" i="2"/>
  <c r="I918" i="2"/>
  <c r="H918" i="2"/>
  <c r="W917" i="2"/>
  <c r="V917" i="2"/>
  <c r="U917" i="2"/>
  <c r="T917" i="2"/>
  <c r="S917" i="2"/>
  <c r="R917" i="2"/>
  <c r="Q917" i="2"/>
  <c r="P917" i="2"/>
  <c r="O917" i="2"/>
  <c r="N917" i="2"/>
  <c r="M917" i="2"/>
  <c r="L917" i="2"/>
  <c r="K917" i="2"/>
  <c r="J917" i="2"/>
  <c r="I917" i="2"/>
  <c r="H917" i="2"/>
  <c r="W916" i="2"/>
  <c r="V916" i="2"/>
  <c r="U916" i="2"/>
  <c r="T916" i="2"/>
  <c r="S916" i="2"/>
  <c r="R916" i="2"/>
  <c r="Q916" i="2"/>
  <c r="P916" i="2"/>
  <c r="O916" i="2"/>
  <c r="N916" i="2"/>
  <c r="M916" i="2"/>
  <c r="L916" i="2"/>
  <c r="K916" i="2"/>
  <c r="J916" i="2"/>
  <c r="I916" i="2"/>
  <c r="H916" i="2"/>
  <c r="W915" i="2"/>
  <c r="V915" i="2"/>
  <c r="U915" i="2"/>
  <c r="T915" i="2"/>
  <c r="S915" i="2"/>
  <c r="R915" i="2"/>
  <c r="Q915" i="2"/>
  <c r="P915" i="2"/>
  <c r="O915" i="2"/>
  <c r="N915" i="2"/>
  <c r="M915" i="2"/>
  <c r="L915" i="2"/>
  <c r="K915" i="2"/>
  <c r="J915" i="2"/>
  <c r="I915" i="2"/>
  <c r="H915" i="2"/>
  <c r="W914" i="2"/>
  <c r="V914" i="2"/>
  <c r="U914" i="2"/>
  <c r="T914" i="2"/>
  <c r="S914" i="2"/>
  <c r="R914" i="2"/>
  <c r="Q914" i="2"/>
  <c r="P914" i="2"/>
  <c r="O914" i="2"/>
  <c r="N914" i="2"/>
  <c r="M914" i="2"/>
  <c r="L914" i="2"/>
  <c r="K914" i="2"/>
  <c r="J914" i="2"/>
  <c r="I914" i="2"/>
  <c r="H914" i="2"/>
  <c r="W913" i="2"/>
  <c r="V913" i="2"/>
  <c r="U913" i="2"/>
  <c r="T913" i="2"/>
  <c r="S913" i="2"/>
  <c r="R913" i="2"/>
  <c r="Q913" i="2"/>
  <c r="P913" i="2"/>
  <c r="O913" i="2"/>
  <c r="N913" i="2"/>
  <c r="M913" i="2"/>
  <c r="L913" i="2"/>
  <c r="K913" i="2"/>
  <c r="J913" i="2"/>
  <c r="I913" i="2"/>
  <c r="H913" i="2"/>
  <c r="W912" i="2"/>
  <c r="V912" i="2"/>
  <c r="U912" i="2"/>
  <c r="T912" i="2"/>
  <c r="S912" i="2"/>
  <c r="R912" i="2"/>
  <c r="Q912" i="2"/>
  <c r="P912" i="2"/>
  <c r="O912" i="2"/>
  <c r="N912" i="2"/>
  <c r="M912" i="2"/>
  <c r="L912" i="2"/>
  <c r="K912" i="2"/>
  <c r="J912" i="2"/>
  <c r="I912" i="2"/>
  <c r="H912" i="2"/>
  <c r="W911" i="2"/>
  <c r="V911" i="2"/>
  <c r="U911" i="2"/>
  <c r="T911" i="2"/>
  <c r="S911" i="2"/>
  <c r="R911" i="2"/>
  <c r="Q911" i="2"/>
  <c r="P911" i="2"/>
  <c r="O911" i="2"/>
  <c r="N911" i="2"/>
  <c r="M911" i="2"/>
  <c r="L911" i="2"/>
  <c r="K911" i="2"/>
  <c r="J911" i="2"/>
  <c r="I911" i="2"/>
  <c r="H911" i="2"/>
  <c r="W910" i="2"/>
  <c r="V910" i="2"/>
  <c r="U910" i="2"/>
  <c r="T910" i="2"/>
  <c r="S910" i="2"/>
  <c r="R910" i="2"/>
  <c r="Q910" i="2"/>
  <c r="P910" i="2"/>
  <c r="O910" i="2"/>
  <c r="N910" i="2"/>
  <c r="M910" i="2"/>
  <c r="L910" i="2"/>
  <c r="K910" i="2"/>
  <c r="J910" i="2"/>
  <c r="I910" i="2"/>
  <c r="H910" i="2"/>
  <c r="W909" i="2"/>
  <c r="V909" i="2"/>
  <c r="U909" i="2"/>
  <c r="T909" i="2"/>
  <c r="S909" i="2"/>
  <c r="R909" i="2"/>
  <c r="Q909" i="2"/>
  <c r="P909" i="2"/>
  <c r="O909" i="2"/>
  <c r="N909" i="2"/>
  <c r="M909" i="2"/>
  <c r="L909" i="2"/>
  <c r="K909" i="2"/>
  <c r="J909" i="2"/>
  <c r="I909" i="2"/>
  <c r="H909" i="2"/>
  <c r="W908" i="2"/>
  <c r="V908" i="2"/>
  <c r="U908" i="2"/>
  <c r="T908" i="2"/>
  <c r="S908" i="2"/>
  <c r="R908" i="2"/>
  <c r="Q908" i="2"/>
  <c r="P908" i="2"/>
  <c r="O908" i="2"/>
  <c r="N908" i="2"/>
  <c r="M908" i="2"/>
  <c r="L908" i="2"/>
  <c r="K908" i="2"/>
  <c r="J908" i="2"/>
  <c r="I908" i="2"/>
  <c r="H908" i="2"/>
  <c r="W907" i="2"/>
  <c r="V907" i="2"/>
  <c r="U907" i="2"/>
  <c r="T907" i="2"/>
  <c r="S907" i="2"/>
  <c r="R907" i="2"/>
  <c r="Q907" i="2"/>
  <c r="P907" i="2"/>
  <c r="O907" i="2"/>
  <c r="N907" i="2"/>
  <c r="M907" i="2"/>
  <c r="L907" i="2"/>
  <c r="K907" i="2"/>
  <c r="J907" i="2"/>
  <c r="I907" i="2"/>
  <c r="H907" i="2"/>
  <c r="W906" i="2"/>
  <c r="V906" i="2"/>
  <c r="U906" i="2"/>
  <c r="T906" i="2"/>
  <c r="S906" i="2"/>
  <c r="R906" i="2"/>
  <c r="Q906" i="2"/>
  <c r="P906" i="2"/>
  <c r="O906" i="2"/>
  <c r="N906" i="2"/>
  <c r="M906" i="2"/>
  <c r="L906" i="2"/>
  <c r="K906" i="2"/>
  <c r="J906" i="2"/>
  <c r="I906" i="2"/>
  <c r="H906" i="2"/>
  <c r="W905" i="2"/>
  <c r="V905" i="2"/>
  <c r="U905" i="2"/>
  <c r="T905" i="2"/>
  <c r="S905" i="2"/>
  <c r="R905" i="2"/>
  <c r="Q905" i="2"/>
  <c r="P905" i="2"/>
  <c r="O905" i="2"/>
  <c r="N905" i="2"/>
  <c r="M905" i="2"/>
  <c r="L905" i="2"/>
  <c r="K905" i="2"/>
  <c r="J905" i="2"/>
  <c r="I905" i="2"/>
  <c r="H905" i="2"/>
  <c r="W904" i="2"/>
  <c r="V904" i="2"/>
  <c r="U904" i="2"/>
  <c r="T904" i="2"/>
  <c r="S904" i="2"/>
  <c r="R904" i="2"/>
  <c r="Q904" i="2"/>
  <c r="P904" i="2"/>
  <c r="O904" i="2"/>
  <c r="N904" i="2"/>
  <c r="M904" i="2"/>
  <c r="L904" i="2"/>
  <c r="K904" i="2"/>
  <c r="J904" i="2"/>
  <c r="I904" i="2"/>
  <c r="H904" i="2"/>
  <c r="W903" i="2"/>
  <c r="V903" i="2"/>
  <c r="U903" i="2"/>
  <c r="T903" i="2"/>
  <c r="S903" i="2"/>
  <c r="R903" i="2"/>
  <c r="Q903" i="2"/>
  <c r="P903" i="2"/>
  <c r="O903" i="2"/>
  <c r="N903" i="2"/>
  <c r="M903" i="2"/>
  <c r="L903" i="2"/>
  <c r="K903" i="2"/>
  <c r="J903" i="2"/>
  <c r="I903" i="2"/>
  <c r="H903" i="2"/>
  <c r="W902" i="2"/>
  <c r="V902" i="2"/>
  <c r="U902" i="2"/>
  <c r="T902" i="2"/>
  <c r="S902" i="2"/>
  <c r="R902" i="2"/>
  <c r="Q902" i="2"/>
  <c r="P902" i="2"/>
  <c r="O902" i="2"/>
  <c r="N902" i="2"/>
  <c r="M902" i="2"/>
  <c r="L902" i="2"/>
  <c r="K902" i="2"/>
  <c r="J902" i="2"/>
  <c r="I902" i="2"/>
  <c r="H902" i="2"/>
  <c r="W901" i="2"/>
  <c r="V901" i="2"/>
  <c r="U901" i="2"/>
  <c r="T901" i="2"/>
  <c r="S901" i="2"/>
  <c r="R901" i="2"/>
  <c r="Q901" i="2"/>
  <c r="P901" i="2"/>
  <c r="O901" i="2"/>
  <c r="N901" i="2"/>
  <c r="M901" i="2"/>
  <c r="L901" i="2"/>
  <c r="K901" i="2"/>
  <c r="J901" i="2"/>
  <c r="I901" i="2"/>
  <c r="H901" i="2"/>
  <c r="W900" i="2"/>
  <c r="V900" i="2"/>
  <c r="U900" i="2"/>
  <c r="T900" i="2"/>
  <c r="S900" i="2"/>
  <c r="R900" i="2"/>
  <c r="Q900" i="2"/>
  <c r="P900" i="2"/>
  <c r="O900" i="2"/>
  <c r="N900" i="2"/>
  <c r="M900" i="2"/>
  <c r="L900" i="2"/>
  <c r="K900" i="2"/>
  <c r="J900" i="2"/>
  <c r="I900" i="2"/>
  <c r="H900" i="2"/>
  <c r="W899" i="2"/>
  <c r="V899" i="2"/>
  <c r="U899" i="2"/>
  <c r="T899" i="2"/>
  <c r="S899" i="2"/>
  <c r="R899" i="2"/>
  <c r="Q899" i="2"/>
  <c r="P899" i="2"/>
  <c r="O899" i="2"/>
  <c r="N899" i="2"/>
  <c r="M899" i="2"/>
  <c r="L899" i="2"/>
  <c r="K899" i="2"/>
  <c r="J899" i="2"/>
  <c r="I899" i="2"/>
  <c r="H899" i="2"/>
  <c r="W898" i="2"/>
  <c r="V898" i="2"/>
  <c r="U898" i="2"/>
  <c r="T898" i="2"/>
  <c r="S898" i="2"/>
  <c r="R898" i="2"/>
  <c r="Q898" i="2"/>
  <c r="P898" i="2"/>
  <c r="O898" i="2"/>
  <c r="N898" i="2"/>
  <c r="M898" i="2"/>
  <c r="L898" i="2"/>
  <c r="K898" i="2"/>
  <c r="J898" i="2"/>
  <c r="I898" i="2"/>
  <c r="H898" i="2"/>
  <c r="W897" i="2"/>
  <c r="V897" i="2"/>
  <c r="U897" i="2"/>
  <c r="T897" i="2"/>
  <c r="S897" i="2"/>
  <c r="R897" i="2"/>
  <c r="Q897" i="2"/>
  <c r="P897" i="2"/>
  <c r="O897" i="2"/>
  <c r="N897" i="2"/>
  <c r="M897" i="2"/>
  <c r="L897" i="2"/>
  <c r="K897" i="2"/>
  <c r="J897" i="2"/>
  <c r="I897" i="2"/>
  <c r="H897" i="2"/>
  <c r="W896" i="2"/>
  <c r="V896" i="2"/>
  <c r="U896" i="2"/>
  <c r="T896" i="2"/>
  <c r="S896" i="2"/>
  <c r="R896" i="2"/>
  <c r="Q896" i="2"/>
  <c r="P896" i="2"/>
  <c r="O896" i="2"/>
  <c r="N896" i="2"/>
  <c r="M896" i="2"/>
  <c r="L896" i="2"/>
  <c r="K896" i="2"/>
  <c r="J896" i="2"/>
  <c r="I896" i="2"/>
  <c r="H896" i="2"/>
  <c r="W895" i="2"/>
  <c r="V895" i="2"/>
  <c r="U895" i="2"/>
  <c r="T895" i="2"/>
  <c r="S895" i="2"/>
  <c r="R895" i="2"/>
  <c r="Q895" i="2"/>
  <c r="P895" i="2"/>
  <c r="O895" i="2"/>
  <c r="N895" i="2"/>
  <c r="M895" i="2"/>
  <c r="L895" i="2"/>
  <c r="K895" i="2"/>
  <c r="J895" i="2"/>
  <c r="I895" i="2"/>
  <c r="H895" i="2"/>
  <c r="W894" i="2"/>
  <c r="V894" i="2"/>
  <c r="U894" i="2"/>
  <c r="T894" i="2"/>
  <c r="S894" i="2"/>
  <c r="R894" i="2"/>
  <c r="Q894" i="2"/>
  <c r="P894" i="2"/>
  <c r="O894" i="2"/>
  <c r="N894" i="2"/>
  <c r="M894" i="2"/>
  <c r="L894" i="2"/>
  <c r="K894" i="2"/>
  <c r="J894" i="2"/>
  <c r="I894" i="2"/>
  <c r="H894" i="2"/>
  <c r="W893" i="2"/>
  <c r="V893" i="2"/>
  <c r="U893" i="2"/>
  <c r="T893" i="2"/>
  <c r="S893" i="2"/>
  <c r="R893" i="2"/>
  <c r="Q893" i="2"/>
  <c r="P893" i="2"/>
  <c r="O893" i="2"/>
  <c r="N893" i="2"/>
  <c r="M893" i="2"/>
  <c r="L893" i="2"/>
  <c r="K893" i="2"/>
  <c r="J893" i="2"/>
  <c r="I893" i="2"/>
  <c r="H893" i="2"/>
  <c r="W892" i="2"/>
  <c r="V892" i="2"/>
  <c r="U892" i="2"/>
  <c r="T892" i="2"/>
  <c r="S892" i="2"/>
  <c r="R892" i="2"/>
  <c r="Q892" i="2"/>
  <c r="P892" i="2"/>
  <c r="O892" i="2"/>
  <c r="N892" i="2"/>
  <c r="M892" i="2"/>
  <c r="L892" i="2"/>
  <c r="K892" i="2"/>
  <c r="J892" i="2"/>
  <c r="I892" i="2"/>
  <c r="H892" i="2"/>
  <c r="W891" i="2"/>
  <c r="V891" i="2"/>
  <c r="U891" i="2"/>
  <c r="T891" i="2"/>
  <c r="S891" i="2"/>
  <c r="R891" i="2"/>
  <c r="Q891" i="2"/>
  <c r="P891" i="2"/>
  <c r="O891" i="2"/>
  <c r="N891" i="2"/>
  <c r="M891" i="2"/>
  <c r="L891" i="2"/>
  <c r="K891" i="2"/>
  <c r="J891" i="2"/>
  <c r="I891" i="2"/>
  <c r="H891" i="2"/>
  <c r="W890" i="2"/>
  <c r="V890" i="2"/>
  <c r="U890" i="2"/>
  <c r="T890" i="2"/>
  <c r="S890" i="2"/>
  <c r="R890" i="2"/>
  <c r="Q890" i="2"/>
  <c r="P890" i="2"/>
  <c r="O890" i="2"/>
  <c r="N890" i="2"/>
  <c r="M890" i="2"/>
  <c r="L890" i="2"/>
  <c r="K890" i="2"/>
  <c r="J890" i="2"/>
  <c r="I890" i="2"/>
  <c r="H890" i="2"/>
  <c r="W889" i="2"/>
  <c r="V889" i="2"/>
  <c r="U889" i="2"/>
  <c r="T889" i="2"/>
  <c r="S889" i="2"/>
  <c r="R889" i="2"/>
  <c r="Q889" i="2"/>
  <c r="P889" i="2"/>
  <c r="O889" i="2"/>
  <c r="N889" i="2"/>
  <c r="M889" i="2"/>
  <c r="L889" i="2"/>
  <c r="K889" i="2"/>
  <c r="J889" i="2"/>
  <c r="I889" i="2"/>
  <c r="H889" i="2"/>
  <c r="W888" i="2"/>
  <c r="V888" i="2"/>
  <c r="U888" i="2"/>
  <c r="T888" i="2"/>
  <c r="S888" i="2"/>
  <c r="R888" i="2"/>
  <c r="Q888" i="2"/>
  <c r="P888" i="2"/>
  <c r="O888" i="2"/>
  <c r="N888" i="2"/>
  <c r="M888" i="2"/>
  <c r="L888" i="2"/>
  <c r="K888" i="2"/>
  <c r="J888" i="2"/>
  <c r="I888" i="2"/>
  <c r="H888" i="2"/>
  <c r="W887" i="2"/>
  <c r="V887" i="2"/>
  <c r="U887" i="2"/>
  <c r="T887" i="2"/>
  <c r="S887" i="2"/>
  <c r="R887" i="2"/>
  <c r="Q887" i="2"/>
  <c r="P887" i="2"/>
  <c r="O887" i="2"/>
  <c r="N887" i="2"/>
  <c r="M887" i="2"/>
  <c r="L887" i="2"/>
  <c r="K887" i="2"/>
  <c r="J887" i="2"/>
  <c r="I887" i="2"/>
  <c r="H887" i="2"/>
  <c r="W886" i="2"/>
  <c r="V886" i="2"/>
  <c r="U886" i="2"/>
  <c r="T886" i="2"/>
  <c r="S886" i="2"/>
  <c r="R886" i="2"/>
  <c r="Q886" i="2"/>
  <c r="P886" i="2"/>
  <c r="O886" i="2"/>
  <c r="N886" i="2"/>
  <c r="M886" i="2"/>
  <c r="L886" i="2"/>
  <c r="K886" i="2"/>
  <c r="J886" i="2"/>
  <c r="I886" i="2"/>
  <c r="H886" i="2"/>
  <c r="W885" i="2"/>
  <c r="V885" i="2"/>
  <c r="U885" i="2"/>
  <c r="T885" i="2"/>
  <c r="S885" i="2"/>
  <c r="R885" i="2"/>
  <c r="Q885" i="2"/>
  <c r="P885" i="2"/>
  <c r="O885" i="2"/>
  <c r="N885" i="2"/>
  <c r="M885" i="2"/>
  <c r="L885" i="2"/>
  <c r="K885" i="2"/>
  <c r="J885" i="2"/>
  <c r="I885" i="2"/>
  <c r="H885" i="2"/>
  <c r="W884" i="2"/>
  <c r="V884" i="2"/>
  <c r="U884" i="2"/>
  <c r="T884" i="2"/>
  <c r="S884" i="2"/>
  <c r="R884" i="2"/>
  <c r="Q884" i="2"/>
  <c r="P884" i="2"/>
  <c r="O884" i="2"/>
  <c r="N884" i="2"/>
  <c r="M884" i="2"/>
  <c r="L884" i="2"/>
  <c r="K884" i="2"/>
  <c r="J884" i="2"/>
  <c r="I884" i="2"/>
  <c r="H884" i="2"/>
  <c r="W883" i="2"/>
  <c r="V883" i="2"/>
  <c r="U883" i="2"/>
  <c r="T883" i="2"/>
  <c r="S883" i="2"/>
  <c r="R883" i="2"/>
  <c r="Q883" i="2"/>
  <c r="P883" i="2"/>
  <c r="O883" i="2"/>
  <c r="N883" i="2"/>
  <c r="M883" i="2"/>
  <c r="L883" i="2"/>
  <c r="K883" i="2"/>
  <c r="J883" i="2"/>
  <c r="I883" i="2"/>
  <c r="H883" i="2"/>
  <c r="W882" i="2"/>
  <c r="V882" i="2"/>
  <c r="U882" i="2"/>
  <c r="T882" i="2"/>
  <c r="S882" i="2"/>
  <c r="R882" i="2"/>
  <c r="Q882" i="2"/>
  <c r="P882" i="2"/>
  <c r="O882" i="2"/>
  <c r="N882" i="2"/>
  <c r="M882" i="2"/>
  <c r="L882" i="2"/>
  <c r="K882" i="2"/>
  <c r="J882" i="2"/>
  <c r="I882" i="2"/>
  <c r="H882" i="2"/>
  <c r="W881" i="2"/>
  <c r="V881" i="2"/>
  <c r="U881" i="2"/>
  <c r="T881" i="2"/>
  <c r="S881" i="2"/>
  <c r="R881" i="2"/>
  <c r="Q881" i="2"/>
  <c r="P881" i="2"/>
  <c r="O881" i="2"/>
  <c r="N881" i="2"/>
  <c r="M881" i="2"/>
  <c r="L881" i="2"/>
  <c r="K881" i="2"/>
  <c r="J881" i="2"/>
  <c r="I881" i="2"/>
  <c r="H881" i="2"/>
  <c r="W880" i="2"/>
  <c r="V880" i="2"/>
  <c r="U880" i="2"/>
  <c r="T880" i="2"/>
  <c r="S880" i="2"/>
  <c r="R880" i="2"/>
  <c r="Q880" i="2"/>
  <c r="P880" i="2"/>
  <c r="O880" i="2"/>
  <c r="N880" i="2"/>
  <c r="M880" i="2"/>
  <c r="L880" i="2"/>
  <c r="K880" i="2"/>
  <c r="J880" i="2"/>
  <c r="I880" i="2"/>
  <c r="H880" i="2"/>
  <c r="W879" i="2"/>
  <c r="V879" i="2"/>
  <c r="U879" i="2"/>
  <c r="T879" i="2"/>
  <c r="S879" i="2"/>
  <c r="R879" i="2"/>
  <c r="Q879" i="2"/>
  <c r="P879" i="2"/>
  <c r="O879" i="2"/>
  <c r="N879" i="2"/>
  <c r="M879" i="2"/>
  <c r="L879" i="2"/>
  <c r="K879" i="2"/>
  <c r="J879" i="2"/>
  <c r="I879" i="2"/>
  <c r="H879" i="2"/>
  <c r="W878" i="2"/>
  <c r="V878" i="2"/>
  <c r="U878" i="2"/>
  <c r="T878" i="2"/>
  <c r="S878" i="2"/>
  <c r="R878" i="2"/>
  <c r="Q878" i="2"/>
  <c r="P878" i="2"/>
  <c r="O878" i="2"/>
  <c r="N878" i="2"/>
  <c r="M878" i="2"/>
  <c r="L878" i="2"/>
  <c r="K878" i="2"/>
  <c r="J878" i="2"/>
  <c r="I878" i="2"/>
  <c r="H878" i="2"/>
  <c r="W877" i="2"/>
  <c r="V877" i="2"/>
  <c r="U877" i="2"/>
  <c r="T877" i="2"/>
  <c r="S877" i="2"/>
  <c r="R877" i="2"/>
  <c r="Q877" i="2"/>
  <c r="P877" i="2"/>
  <c r="O877" i="2"/>
  <c r="N877" i="2"/>
  <c r="M877" i="2"/>
  <c r="L877" i="2"/>
  <c r="K877" i="2"/>
  <c r="J877" i="2"/>
  <c r="I877" i="2"/>
  <c r="H877" i="2"/>
  <c r="W876" i="2"/>
  <c r="V876" i="2"/>
  <c r="U876" i="2"/>
  <c r="T876" i="2"/>
  <c r="S876" i="2"/>
  <c r="R876" i="2"/>
  <c r="Q876" i="2"/>
  <c r="P876" i="2"/>
  <c r="O876" i="2"/>
  <c r="N876" i="2"/>
  <c r="M876" i="2"/>
  <c r="L876" i="2"/>
  <c r="K876" i="2"/>
  <c r="J876" i="2"/>
  <c r="I876" i="2"/>
  <c r="H876" i="2"/>
  <c r="W875" i="2"/>
  <c r="V875" i="2"/>
  <c r="U875" i="2"/>
  <c r="T875" i="2"/>
  <c r="S875" i="2"/>
  <c r="R875" i="2"/>
  <c r="Q875" i="2"/>
  <c r="P875" i="2"/>
  <c r="O875" i="2"/>
  <c r="N875" i="2"/>
  <c r="M875" i="2"/>
  <c r="L875" i="2"/>
  <c r="K875" i="2"/>
  <c r="J875" i="2"/>
  <c r="I875" i="2"/>
  <c r="H875" i="2"/>
  <c r="W874" i="2"/>
  <c r="V874" i="2"/>
  <c r="U874" i="2"/>
  <c r="T874" i="2"/>
  <c r="S874" i="2"/>
  <c r="R874" i="2"/>
  <c r="Q874" i="2"/>
  <c r="P874" i="2"/>
  <c r="O874" i="2"/>
  <c r="N874" i="2"/>
  <c r="M874" i="2"/>
  <c r="L874" i="2"/>
  <c r="K874" i="2"/>
  <c r="J874" i="2"/>
  <c r="I874" i="2"/>
  <c r="H874" i="2"/>
  <c r="W873" i="2"/>
  <c r="V873" i="2"/>
  <c r="U873" i="2"/>
  <c r="T873" i="2"/>
  <c r="S873" i="2"/>
  <c r="R873" i="2"/>
  <c r="Q873" i="2"/>
  <c r="P873" i="2"/>
  <c r="O873" i="2"/>
  <c r="N873" i="2"/>
  <c r="M873" i="2"/>
  <c r="L873" i="2"/>
  <c r="K873" i="2"/>
  <c r="J873" i="2"/>
  <c r="I873" i="2"/>
  <c r="H873" i="2"/>
  <c r="W872" i="2"/>
  <c r="V872" i="2"/>
  <c r="U872" i="2"/>
  <c r="T872" i="2"/>
  <c r="S872" i="2"/>
  <c r="R872" i="2"/>
  <c r="Q872" i="2"/>
  <c r="P872" i="2"/>
  <c r="O872" i="2"/>
  <c r="N872" i="2"/>
  <c r="M872" i="2"/>
  <c r="L872" i="2"/>
  <c r="K872" i="2"/>
  <c r="J872" i="2"/>
  <c r="I872" i="2"/>
  <c r="H872" i="2"/>
  <c r="W871" i="2"/>
  <c r="V871" i="2"/>
  <c r="U871" i="2"/>
  <c r="T871" i="2"/>
  <c r="S871" i="2"/>
  <c r="R871" i="2"/>
  <c r="Q871" i="2"/>
  <c r="P871" i="2"/>
  <c r="O871" i="2"/>
  <c r="N871" i="2"/>
  <c r="M871" i="2"/>
  <c r="L871" i="2"/>
  <c r="K871" i="2"/>
  <c r="J871" i="2"/>
  <c r="I871" i="2"/>
  <c r="H871" i="2"/>
  <c r="W870" i="2"/>
  <c r="V870" i="2"/>
  <c r="U870" i="2"/>
  <c r="T870" i="2"/>
  <c r="S870" i="2"/>
  <c r="R870" i="2"/>
  <c r="Q870" i="2"/>
  <c r="P870" i="2"/>
  <c r="O870" i="2"/>
  <c r="N870" i="2"/>
  <c r="M870" i="2"/>
  <c r="L870" i="2"/>
  <c r="K870" i="2"/>
  <c r="J870" i="2"/>
  <c r="I870" i="2"/>
  <c r="H870" i="2"/>
  <c r="W869" i="2"/>
  <c r="V869" i="2"/>
  <c r="U869" i="2"/>
  <c r="T869" i="2"/>
  <c r="S869" i="2"/>
  <c r="R869" i="2"/>
  <c r="Q869" i="2"/>
  <c r="P869" i="2"/>
  <c r="O869" i="2"/>
  <c r="N869" i="2"/>
  <c r="M869" i="2"/>
  <c r="L869" i="2"/>
  <c r="K869" i="2"/>
  <c r="J869" i="2"/>
  <c r="I869" i="2"/>
  <c r="H869" i="2"/>
  <c r="W868" i="2"/>
  <c r="V868" i="2"/>
  <c r="U868" i="2"/>
  <c r="T868" i="2"/>
  <c r="S868" i="2"/>
  <c r="R868" i="2"/>
  <c r="Q868" i="2"/>
  <c r="P868" i="2"/>
  <c r="O868" i="2"/>
  <c r="N868" i="2"/>
  <c r="M868" i="2"/>
  <c r="L868" i="2"/>
  <c r="K868" i="2"/>
  <c r="J868" i="2"/>
  <c r="I868" i="2"/>
  <c r="H868" i="2"/>
  <c r="W867" i="2"/>
  <c r="V867" i="2"/>
  <c r="U867" i="2"/>
  <c r="T867" i="2"/>
  <c r="S867" i="2"/>
  <c r="R867" i="2"/>
  <c r="Q867" i="2"/>
  <c r="P867" i="2"/>
  <c r="O867" i="2"/>
  <c r="N867" i="2"/>
  <c r="M867" i="2"/>
  <c r="L867" i="2"/>
  <c r="K867" i="2"/>
  <c r="J867" i="2"/>
  <c r="I867" i="2"/>
  <c r="H867" i="2"/>
  <c r="W866" i="2"/>
  <c r="V866" i="2"/>
  <c r="U866" i="2"/>
  <c r="T866" i="2"/>
  <c r="S866" i="2"/>
  <c r="R866" i="2"/>
  <c r="Q866" i="2"/>
  <c r="P866" i="2"/>
  <c r="O866" i="2"/>
  <c r="N866" i="2"/>
  <c r="M866" i="2"/>
  <c r="L866" i="2"/>
  <c r="K866" i="2"/>
  <c r="J866" i="2"/>
  <c r="I866" i="2"/>
  <c r="H866" i="2"/>
  <c r="W865" i="2"/>
  <c r="V865" i="2"/>
  <c r="U865" i="2"/>
  <c r="T865" i="2"/>
  <c r="S865" i="2"/>
  <c r="R865" i="2"/>
  <c r="Q865" i="2"/>
  <c r="P865" i="2"/>
  <c r="O865" i="2"/>
  <c r="N865" i="2"/>
  <c r="M865" i="2"/>
  <c r="L865" i="2"/>
  <c r="K865" i="2"/>
  <c r="J865" i="2"/>
  <c r="I865" i="2"/>
  <c r="H865" i="2"/>
  <c r="W864" i="2"/>
  <c r="V864" i="2"/>
  <c r="U864" i="2"/>
  <c r="T864" i="2"/>
  <c r="S864" i="2"/>
  <c r="R864" i="2"/>
  <c r="Q864" i="2"/>
  <c r="P864" i="2"/>
  <c r="O864" i="2"/>
  <c r="N864" i="2"/>
  <c r="M864" i="2"/>
  <c r="L864" i="2"/>
  <c r="K864" i="2"/>
  <c r="J864" i="2"/>
  <c r="I864" i="2"/>
  <c r="H864" i="2"/>
  <c r="W863" i="2"/>
  <c r="V863" i="2"/>
  <c r="U863" i="2"/>
  <c r="T863" i="2"/>
  <c r="S863" i="2"/>
  <c r="R863" i="2"/>
  <c r="Q863" i="2"/>
  <c r="P863" i="2"/>
  <c r="O863" i="2"/>
  <c r="N863" i="2"/>
  <c r="M863" i="2"/>
  <c r="L863" i="2"/>
  <c r="K863" i="2"/>
  <c r="J863" i="2"/>
  <c r="I863" i="2"/>
  <c r="H863" i="2"/>
  <c r="W862" i="2"/>
  <c r="V862" i="2"/>
  <c r="U862" i="2"/>
  <c r="T862" i="2"/>
  <c r="S862" i="2"/>
  <c r="R862" i="2"/>
  <c r="Q862" i="2"/>
  <c r="P862" i="2"/>
  <c r="O862" i="2"/>
  <c r="N862" i="2"/>
  <c r="M862" i="2"/>
  <c r="L862" i="2"/>
  <c r="K862" i="2"/>
  <c r="J862" i="2"/>
  <c r="I862" i="2"/>
  <c r="H862" i="2"/>
  <c r="W861" i="2"/>
  <c r="V861" i="2"/>
  <c r="U861" i="2"/>
  <c r="T861" i="2"/>
  <c r="S861" i="2"/>
  <c r="R861" i="2"/>
  <c r="Q861" i="2"/>
  <c r="P861" i="2"/>
  <c r="O861" i="2"/>
  <c r="N861" i="2"/>
  <c r="M861" i="2"/>
  <c r="L861" i="2"/>
  <c r="K861" i="2"/>
  <c r="J861" i="2"/>
  <c r="I861" i="2"/>
  <c r="H861" i="2"/>
  <c r="W860" i="2"/>
  <c r="V860" i="2"/>
  <c r="U860" i="2"/>
  <c r="T860" i="2"/>
  <c r="S860" i="2"/>
  <c r="R860" i="2"/>
  <c r="Q860" i="2"/>
  <c r="P860" i="2"/>
  <c r="O860" i="2"/>
  <c r="N860" i="2"/>
  <c r="M860" i="2"/>
  <c r="L860" i="2"/>
  <c r="K860" i="2"/>
  <c r="J860" i="2"/>
  <c r="I860" i="2"/>
  <c r="H860" i="2"/>
  <c r="W859" i="2"/>
  <c r="V859" i="2"/>
  <c r="U859" i="2"/>
  <c r="T859" i="2"/>
  <c r="S859" i="2"/>
  <c r="R859" i="2"/>
  <c r="Q859" i="2"/>
  <c r="P859" i="2"/>
  <c r="O859" i="2"/>
  <c r="N859" i="2"/>
  <c r="M859" i="2"/>
  <c r="L859" i="2"/>
  <c r="K859" i="2"/>
  <c r="J859" i="2"/>
  <c r="I859" i="2"/>
  <c r="H859" i="2"/>
  <c r="W858" i="2"/>
  <c r="V858" i="2"/>
  <c r="U858" i="2"/>
  <c r="T858" i="2"/>
  <c r="S858" i="2"/>
  <c r="R858" i="2"/>
  <c r="Q858" i="2"/>
  <c r="P858" i="2"/>
  <c r="O858" i="2"/>
  <c r="N858" i="2"/>
  <c r="M858" i="2"/>
  <c r="L858" i="2"/>
  <c r="K858" i="2"/>
  <c r="J858" i="2"/>
  <c r="I858" i="2"/>
  <c r="H858" i="2"/>
  <c r="W857" i="2"/>
  <c r="V857" i="2"/>
  <c r="U857" i="2"/>
  <c r="T857" i="2"/>
  <c r="S857" i="2"/>
  <c r="R857" i="2"/>
  <c r="Q857" i="2"/>
  <c r="P857" i="2"/>
  <c r="O857" i="2"/>
  <c r="N857" i="2"/>
  <c r="M857" i="2"/>
  <c r="L857" i="2"/>
  <c r="K857" i="2"/>
  <c r="J857" i="2"/>
  <c r="I857" i="2"/>
  <c r="H857" i="2"/>
  <c r="W856" i="2"/>
  <c r="V856" i="2"/>
  <c r="U856" i="2"/>
  <c r="T856" i="2"/>
  <c r="S856" i="2"/>
  <c r="R856" i="2"/>
  <c r="Q856" i="2"/>
  <c r="P856" i="2"/>
  <c r="O856" i="2"/>
  <c r="N856" i="2"/>
  <c r="M856" i="2"/>
  <c r="L856" i="2"/>
  <c r="K856" i="2"/>
  <c r="J856" i="2"/>
  <c r="I856" i="2"/>
  <c r="H856" i="2"/>
  <c r="W855" i="2"/>
  <c r="V855" i="2"/>
  <c r="U855" i="2"/>
  <c r="T855" i="2"/>
  <c r="S855" i="2"/>
  <c r="R855" i="2"/>
  <c r="Q855" i="2"/>
  <c r="P855" i="2"/>
  <c r="O855" i="2"/>
  <c r="N855" i="2"/>
  <c r="M855" i="2"/>
  <c r="L855" i="2"/>
  <c r="K855" i="2"/>
  <c r="J855" i="2"/>
  <c r="I855" i="2"/>
  <c r="H855" i="2"/>
  <c r="W854" i="2"/>
  <c r="V854" i="2"/>
  <c r="U854" i="2"/>
  <c r="T854" i="2"/>
  <c r="S854" i="2"/>
  <c r="R854" i="2"/>
  <c r="Q854" i="2"/>
  <c r="P854" i="2"/>
  <c r="O854" i="2"/>
  <c r="N854" i="2"/>
  <c r="M854" i="2"/>
  <c r="L854" i="2"/>
  <c r="K854" i="2"/>
  <c r="J854" i="2"/>
  <c r="I854" i="2"/>
  <c r="H854" i="2"/>
  <c r="W853" i="2"/>
  <c r="V853" i="2"/>
  <c r="U853" i="2"/>
  <c r="T853" i="2"/>
  <c r="S853" i="2"/>
  <c r="R853" i="2"/>
  <c r="Q853" i="2"/>
  <c r="P853" i="2"/>
  <c r="O853" i="2"/>
  <c r="N853" i="2"/>
  <c r="M853" i="2"/>
  <c r="L853" i="2"/>
  <c r="K853" i="2"/>
  <c r="J853" i="2"/>
  <c r="I853" i="2"/>
  <c r="H853" i="2"/>
  <c r="W852" i="2"/>
  <c r="V852" i="2"/>
  <c r="U852" i="2"/>
  <c r="T852" i="2"/>
  <c r="S852" i="2"/>
  <c r="R852" i="2"/>
  <c r="Q852" i="2"/>
  <c r="P852" i="2"/>
  <c r="O852" i="2"/>
  <c r="N852" i="2"/>
  <c r="M852" i="2"/>
  <c r="L852" i="2"/>
  <c r="K852" i="2"/>
  <c r="J852" i="2"/>
  <c r="I852" i="2"/>
  <c r="H852" i="2"/>
  <c r="W851" i="2"/>
  <c r="V851" i="2"/>
  <c r="U851" i="2"/>
  <c r="T851" i="2"/>
  <c r="S851" i="2"/>
  <c r="R851" i="2"/>
  <c r="Q851" i="2"/>
  <c r="P851" i="2"/>
  <c r="O851" i="2"/>
  <c r="N851" i="2"/>
  <c r="M851" i="2"/>
  <c r="L851" i="2"/>
  <c r="K851" i="2"/>
  <c r="J851" i="2"/>
  <c r="I851" i="2"/>
  <c r="H851" i="2"/>
  <c r="W850" i="2"/>
  <c r="V850" i="2"/>
  <c r="U850" i="2"/>
  <c r="T850" i="2"/>
  <c r="S850" i="2"/>
  <c r="R850" i="2"/>
  <c r="Q850" i="2"/>
  <c r="P850" i="2"/>
  <c r="O850" i="2"/>
  <c r="N850" i="2"/>
  <c r="M850" i="2"/>
  <c r="L850" i="2"/>
  <c r="K850" i="2"/>
  <c r="J850" i="2"/>
  <c r="I850" i="2"/>
  <c r="H850" i="2"/>
  <c r="W849" i="2"/>
  <c r="V849" i="2"/>
  <c r="U849" i="2"/>
  <c r="T849" i="2"/>
  <c r="S849" i="2"/>
  <c r="R849" i="2"/>
  <c r="Q849" i="2"/>
  <c r="P849" i="2"/>
  <c r="O849" i="2"/>
  <c r="N849" i="2"/>
  <c r="M849" i="2"/>
  <c r="L849" i="2"/>
  <c r="K849" i="2"/>
  <c r="J849" i="2"/>
  <c r="I849" i="2"/>
  <c r="H849" i="2"/>
  <c r="W848" i="2"/>
  <c r="V848" i="2"/>
  <c r="U848" i="2"/>
  <c r="T848" i="2"/>
  <c r="S848" i="2"/>
  <c r="R848" i="2"/>
  <c r="Q848" i="2"/>
  <c r="P848" i="2"/>
  <c r="O848" i="2"/>
  <c r="N848" i="2"/>
  <c r="M848" i="2"/>
  <c r="L848" i="2"/>
  <c r="K848" i="2"/>
  <c r="J848" i="2"/>
  <c r="I848" i="2"/>
  <c r="H848" i="2"/>
  <c r="W847" i="2"/>
  <c r="V847" i="2"/>
  <c r="U847" i="2"/>
  <c r="T847" i="2"/>
  <c r="S847" i="2"/>
  <c r="R847" i="2"/>
  <c r="Q847" i="2"/>
  <c r="P847" i="2"/>
  <c r="O847" i="2"/>
  <c r="N847" i="2"/>
  <c r="M847" i="2"/>
  <c r="L847" i="2"/>
  <c r="K847" i="2"/>
  <c r="J847" i="2"/>
  <c r="I847" i="2"/>
  <c r="H847" i="2"/>
  <c r="W846" i="2"/>
  <c r="V846" i="2"/>
  <c r="U846" i="2"/>
  <c r="T846" i="2"/>
  <c r="S846" i="2"/>
  <c r="R846" i="2"/>
  <c r="Q846" i="2"/>
  <c r="P846" i="2"/>
  <c r="O846" i="2"/>
  <c r="N846" i="2"/>
  <c r="M846" i="2"/>
  <c r="L846" i="2"/>
  <c r="K846" i="2"/>
  <c r="J846" i="2"/>
  <c r="I846" i="2"/>
  <c r="H846" i="2"/>
  <c r="W845" i="2"/>
  <c r="V845" i="2"/>
  <c r="U845" i="2"/>
  <c r="T845" i="2"/>
  <c r="S845" i="2"/>
  <c r="R845" i="2"/>
  <c r="Q845" i="2"/>
  <c r="P845" i="2"/>
  <c r="O845" i="2"/>
  <c r="N845" i="2"/>
  <c r="M845" i="2"/>
  <c r="L845" i="2"/>
  <c r="K845" i="2"/>
  <c r="J845" i="2"/>
  <c r="I845" i="2"/>
  <c r="H845" i="2"/>
  <c r="W844" i="2"/>
  <c r="V844" i="2"/>
  <c r="U844" i="2"/>
  <c r="T844" i="2"/>
  <c r="S844" i="2"/>
  <c r="R844" i="2"/>
  <c r="Q844" i="2"/>
  <c r="P844" i="2"/>
  <c r="O844" i="2"/>
  <c r="N844" i="2"/>
  <c r="M844" i="2"/>
  <c r="L844" i="2"/>
  <c r="K844" i="2"/>
  <c r="J844" i="2"/>
  <c r="I844" i="2"/>
  <c r="H844" i="2"/>
  <c r="W843" i="2"/>
  <c r="V843" i="2"/>
  <c r="U843" i="2"/>
  <c r="T843" i="2"/>
  <c r="S843" i="2"/>
  <c r="R843" i="2"/>
  <c r="Q843" i="2"/>
  <c r="P843" i="2"/>
  <c r="O843" i="2"/>
  <c r="N843" i="2"/>
  <c r="M843" i="2"/>
  <c r="L843" i="2"/>
  <c r="K843" i="2"/>
  <c r="J843" i="2"/>
  <c r="I843" i="2"/>
  <c r="H843" i="2"/>
  <c r="W842" i="2"/>
  <c r="V842" i="2"/>
  <c r="U842" i="2"/>
  <c r="T842" i="2"/>
  <c r="S842" i="2"/>
  <c r="R842" i="2"/>
  <c r="Q842" i="2"/>
  <c r="P842" i="2"/>
  <c r="O842" i="2"/>
  <c r="N842" i="2"/>
  <c r="M842" i="2"/>
  <c r="L842" i="2"/>
  <c r="K842" i="2"/>
  <c r="J842" i="2"/>
  <c r="I842" i="2"/>
  <c r="H842" i="2"/>
  <c r="W841" i="2"/>
  <c r="V841" i="2"/>
  <c r="U841" i="2"/>
  <c r="T841" i="2"/>
  <c r="S841" i="2"/>
  <c r="R841" i="2"/>
  <c r="Q841" i="2"/>
  <c r="P841" i="2"/>
  <c r="O841" i="2"/>
  <c r="N841" i="2"/>
  <c r="M841" i="2"/>
  <c r="L841" i="2"/>
  <c r="K841" i="2"/>
  <c r="J841" i="2"/>
  <c r="I841" i="2"/>
  <c r="H841" i="2"/>
  <c r="W840" i="2"/>
  <c r="V840" i="2"/>
  <c r="U840" i="2"/>
  <c r="T840" i="2"/>
  <c r="S840" i="2"/>
  <c r="R840" i="2"/>
  <c r="Q840" i="2"/>
  <c r="P840" i="2"/>
  <c r="O840" i="2"/>
  <c r="N840" i="2"/>
  <c r="M840" i="2"/>
  <c r="L840" i="2"/>
  <c r="K840" i="2"/>
  <c r="J840" i="2"/>
  <c r="I840" i="2"/>
  <c r="H840" i="2"/>
  <c r="W839" i="2"/>
  <c r="V839" i="2"/>
  <c r="U839" i="2"/>
  <c r="T839" i="2"/>
  <c r="S839" i="2"/>
  <c r="R839" i="2"/>
  <c r="Q839" i="2"/>
  <c r="P839" i="2"/>
  <c r="O839" i="2"/>
  <c r="N839" i="2"/>
  <c r="M839" i="2"/>
  <c r="L839" i="2"/>
  <c r="K839" i="2"/>
  <c r="J839" i="2"/>
  <c r="I839" i="2"/>
  <c r="H839" i="2"/>
  <c r="W838" i="2"/>
  <c r="V838" i="2"/>
  <c r="U838" i="2"/>
  <c r="T838" i="2"/>
  <c r="S838" i="2"/>
  <c r="R838" i="2"/>
  <c r="Q838" i="2"/>
  <c r="P838" i="2"/>
  <c r="O838" i="2"/>
  <c r="N838" i="2"/>
  <c r="M838" i="2"/>
  <c r="L838" i="2"/>
  <c r="K838" i="2"/>
  <c r="J838" i="2"/>
  <c r="I838" i="2"/>
  <c r="H838" i="2"/>
  <c r="W837" i="2"/>
  <c r="V837" i="2"/>
  <c r="U837" i="2"/>
  <c r="T837" i="2"/>
  <c r="S837" i="2"/>
  <c r="R837" i="2"/>
  <c r="Q837" i="2"/>
  <c r="P837" i="2"/>
  <c r="O837" i="2"/>
  <c r="N837" i="2"/>
  <c r="M837" i="2"/>
  <c r="L837" i="2"/>
  <c r="K837" i="2"/>
  <c r="J837" i="2"/>
  <c r="I837" i="2"/>
  <c r="H837" i="2"/>
  <c r="W836" i="2"/>
  <c r="V836" i="2"/>
  <c r="U836" i="2"/>
  <c r="T836" i="2"/>
  <c r="S836" i="2"/>
  <c r="R836" i="2"/>
  <c r="Q836" i="2"/>
  <c r="P836" i="2"/>
  <c r="O836" i="2"/>
  <c r="N836" i="2"/>
  <c r="M836" i="2"/>
  <c r="L836" i="2"/>
  <c r="K836" i="2"/>
  <c r="J836" i="2"/>
  <c r="I836" i="2"/>
  <c r="H836" i="2"/>
  <c r="W835" i="2"/>
  <c r="V835" i="2"/>
  <c r="U835" i="2"/>
  <c r="T835" i="2"/>
  <c r="S835" i="2"/>
  <c r="R835" i="2"/>
  <c r="Q835" i="2"/>
  <c r="P835" i="2"/>
  <c r="O835" i="2"/>
  <c r="N835" i="2"/>
  <c r="M835" i="2"/>
  <c r="L835" i="2"/>
  <c r="K835" i="2"/>
  <c r="J835" i="2"/>
  <c r="I835" i="2"/>
  <c r="H835" i="2"/>
  <c r="W834" i="2"/>
  <c r="V834" i="2"/>
  <c r="U834" i="2"/>
  <c r="T834" i="2"/>
  <c r="S834" i="2"/>
  <c r="R834" i="2"/>
  <c r="Q834" i="2"/>
  <c r="P834" i="2"/>
  <c r="O834" i="2"/>
  <c r="N834" i="2"/>
  <c r="M834" i="2"/>
  <c r="L834" i="2"/>
  <c r="K834" i="2"/>
  <c r="J834" i="2"/>
  <c r="I834" i="2"/>
  <c r="H834" i="2"/>
  <c r="W833" i="2"/>
  <c r="V833" i="2"/>
  <c r="U833" i="2"/>
  <c r="T833" i="2"/>
  <c r="S833" i="2"/>
  <c r="R833" i="2"/>
  <c r="Q833" i="2"/>
  <c r="P833" i="2"/>
  <c r="O833" i="2"/>
  <c r="N833" i="2"/>
  <c r="M833" i="2"/>
  <c r="L833" i="2"/>
  <c r="K833" i="2"/>
  <c r="J833" i="2"/>
  <c r="I833" i="2"/>
  <c r="H833" i="2"/>
  <c r="W832" i="2"/>
  <c r="V832" i="2"/>
  <c r="U832" i="2"/>
  <c r="T832" i="2"/>
  <c r="S832" i="2"/>
  <c r="R832" i="2"/>
  <c r="Q832" i="2"/>
  <c r="P832" i="2"/>
  <c r="O832" i="2"/>
  <c r="N832" i="2"/>
  <c r="M832" i="2"/>
  <c r="L832" i="2"/>
  <c r="K832" i="2"/>
  <c r="J832" i="2"/>
  <c r="I832" i="2"/>
  <c r="H832" i="2"/>
  <c r="W831" i="2"/>
  <c r="V831" i="2"/>
  <c r="U831" i="2"/>
  <c r="T831" i="2"/>
  <c r="S831" i="2"/>
  <c r="R831" i="2"/>
  <c r="Q831" i="2"/>
  <c r="P831" i="2"/>
  <c r="O831" i="2"/>
  <c r="N831" i="2"/>
  <c r="M831" i="2"/>
  <c r="L831" i="2"/>
  <c r="K831" i="2"/>
  <c r="J831" i="2"/>
  <c r="I831" i="2"/>
  <c r="H831" i="2"/>
  <c r="W830" i="2"/>
  <c r="V830" i="2"/>
  <c r="U830" i="2"/>
  <c r="T830" i="2"/>
  <c r="S830" i="2"/>
  <c r="R830" i="2"/>
  <c r="Q830" i="2"/>
  <c r="P830" i="2"/>
  <c r="O830" i="2"/>
  <c r="N830" i="2"/>
  <c r="M830" i="2"/>
  <c r="L830" i="2"/>
  <c r="K830" i="2"/>
  <c r="J830" i="2"/>
  <c r="I830" i="2"/>
  <c r="H830" i="2"/>
  <c r="W829" i="2"/>
  <c r="V829" i="2"/>
  <c r="U829" i="2"/>
  <c r="T829" i="2"/>
  <c r="S829" i="2"/>
  <c r="R829" i="2"/>
  <c r="Q829" i="2"/>
  <c r="P829" i="2"/>
  <c r="O829" i="2"/>
  <c r="N829" i="2"/>
  <c r="M829" i="2"/>
  <c r="L829" i="2"/>
  <c r="K829" i="2"/>
  <c r="J829" i="2"/>
  <c r="I829" i="2"/>
  <c r="H829" i="2"/>
  <c r="W828" i="2"/>
  <c r="V828" i="2"/>
  <c r="U828" i="2"/>
  <c r="T828" i="2"/>
  <c r="S828" i="2"/>
  <c r="R828" i="2"/>
  <c r="Q828" i="2"/>
  <c r="P828" i="2"/>
  <c r="O828" i="2"/>
  <c r="N828" i="2"/>
  <c r="M828" i="2"/>
  <c r="L828" i="2"/>
  <c r="K828" i="2"/>
  <c r="J828" i="2"/>
  <c r="I828" i="2"/>
  <c r="H828" i="2"/>
  <c r="W827" i="2"/>
  <c r="V827" i="2"/>
  <c r="U827" i="2"/>
  <c r="T827" i="2"/>
  <c r="S827" i="2"/>
  <c r="R827" i="2"/>
  <c r="Q827" i="2"/>
  <c r="P827" i="2"/>
  <c r="O827" i="2"/>
  <c r="N827" i="2"/>
  <c r="M827" i="2"/>
  <c r="L827" i="2"/>
  <c r="K827" i="2"/>
  <c r="J827" i="2"/>
  <c r="I827" i="2"/>
  <c r="H827" i="2"/>
  <c r="W826" i="2"/>
  <c r="V826" i="2"/>
  <c r="U826" i="2"/>
  <c r="T826" i="2"/>
  <c r="S826" i="2"/>
  <c r="R826" i="2"/>
  <c r="Q826" i="2"/>
  <c r="P826" i="2"/>
  <c r="O826" i="2"/>
  <c r="N826" i="2"/>
  <c r="M826" i="2"/>
  <c r="L826" i="2"/>
  <c r="K826" i="2"/>
  <c r="J826" i="2"/>
  <c r="I826" i="2"/>
  <c r="H826" i="2"/>
  <c r="W825" i="2"/>
  <c r="V825" i="2"/>
  <c r="U825" i="2"/>
  <c r="T825" i="2"/>
  <c r="S825" i="2"/>
  <c r="R825" i="2"/>
  <c r="Q825" i="2"/>
  <c r="P825" i="2"/>
  <c r="O825" i="2"/>
  <c r="N825" i="2"/>
  <c r="M825" i="2"/>
  <c r="L825" i="2"/>
  <c r="K825" i="2"/>
  <c r="J825" i="2"/>
  <c r="I825" i="2"/>
  <c r="H825" i="2"/>
  <c r="W824" i="2"/>
  <c r="V824" i="2"/>
  <c r="U824" i="2"/>
  <c r="T824" i="2"/>
  <c r="S824" i="2"/>
  <c r="R824" i="2"/>
  <c r="Q824" i="2"/>
  <c r="P824" i="2"/>
  <c r="O824" i="2"/>
  <c r="N824" i="2"/>
  <c r="M824" i="2"/>
  <c r="L824" i="2"/>
  <c r="K824" i="2"/>
  <c r="J824" i="2"/>
  <c r="I824" i="2"/>
  <c r="H824" i="2"/>
  <c r="W823" i="2"/>
  <c r="V823" i="2"/>
  <c r="U823" i="2"/>
  <c r="T823" i="2"/>
  <c r="S823" i="2"/>
  <c r="R823" i="2"/>
  <c r="Q823" i="2"/>
  <c r="P823" i="2"/>
  <c r="O823" i="2"/>
  <c r="N823" i="2"/>
  <c r="M823" i="2"/>
  <c r="L823" i="2"/>
  <c r="K823" i="2"/>
  <c r="J823" i="2"/>
  <c r="I823" i="2"/>
  <c r="H823" i="2"/>
  <c r="W822" i="2"/>
  <c r="V822" i="2"/>
  <c r="U822" i="2"/>
  <c r="T822" i="2"/>
  <c r="S822" i="2"/>
  <c r="R822" i="2"/>
  <c r="Q822" i="2"/>
  <c r="P822" i="2"/>
  <c r="O822" i="2"/>
  <c r="N822" i="2"/>
  <c r="M822" i="2"/>
  <c r="L822" i="2"/>
  <c r="K822" i="2"/>
  <c r="J822" i="2"/>
  <c r="I822" i="2"/>
  <c r="H822" i="2"/>
  <c r="W821" i="2"/>
  <c r="V821" i="2"/>
  <c r="U821" i="2"/>
  <c r="T821" i="2"/>
  <c r="S821" i="2"/>
  <c r="R821" i="2"/>
  <c r="Q821" i="2"/>
  <c r="P821" i="2"/>
  <c r="O821" i="2"/>
  <c r="N821" i="2"/>
  <c r="M821" i="2"/>
  <c r="L821" i="2"/>
  <c r="K821" i="2"/>
  <c r="J821" i="2"/>
  <c r="I821" i="2"/>
  <c r="H821" i="2"/>
  <c r="W820" i="2"/>
  <c r="V820" i="2"/>
  <c r="U820" i="2"/>
  <c r="T820" i="2"/>
  <c r="S820" i="2"/>
  <c r="R820" i="2"/>
  <c r="Q820" i="2"/>
  <c r="P820" i="2"/>
  <c r="O820" i="2"/>
  <c r="N820" i="2"/>
  <c r="M820" i="2"/>
  <c r="L820" i="2"/>
  <c r="K820" i="2"/>
  <c r="J820" i="2"/>
  <c r="I820" i="2"/>
  <c r="H820" i="2"/>
  <c r="W819" i="2"/>
  <c r="V819" i="2"/>
  <c r="U819" i="2"/>
  <c r="T819" i="2"/>
  <c r="S819" i="2"/>
  <c r="R819" i="2"/>
  <c r="Q819" i="2"/>
  <c r="P819" i="2"/>
  <c r="O819" i="2"/>
  <c r="N819" i="2"/>
  <c r="M819" i="2"/>
  <c r="L819" i="2"/>
  <c r="K819" i="2"/>
  <c r="J819" i="2"/>
  <c r="I819" i="2"/>
  <c r="H819" i="2"/>
  <c r="W818" i="2"/>
  <c r="V818" i="2"/>
  <c r="U818" i="2"/>
  <c r="T818" i="2"/>
  <c r="S818" i="2"/>
  <c r="R818" i="2"/>
  <c r="Q818" i="2"/>
  <c r="P818" i="2"/>
  <c r="O818" i="2"/>
  <c r="N818" i="2"/>
  <c r="M818" i="2"/>
  <c r="L818" i="2"/>
  <c r="K818" i="2"/>
  <c r="J818" i="2"/>
  <c r="I818" i="2"/>
  <c r="H818" i="2"/>
  <c r="W817" i="2"/>
  <c r="V817" i="2"/>
  <c r="U817" i="2"/>
  <c r="T817" i="2"/>
  <c r="S817" i="2"/>
  <c r="R817" i="2"/>
  <c r="Q817" i="2"/>
  <c r="P817" i="2"/>
  <c r="O817" i="2"/>
  <c r="N817" i="2"/>
  <c r="M817" i="2"/>
  <c r="L817" i="2"/>
  <c r="K817" i="2"/>
  <c r="J817" i="2"/>
  <c r="I817" i="2"/>
  <c r="H817" i="2"/>
  <c r="W816" i="2"/>
  <c r="V816" i="2"/>
  <c r="U816" i="2"/>
  <c r="T816" i="2"/>
  <c r="S816" i="2"/>
  <c r="R816" i="2"/>
  <c r="Q816" i="2"/>
  <c r="P816" i="2"/>
  <c r="O816" i="2"/>
  <c r="N816" i="2"/>
  <c r="M816" i="2"/>
  <c r="L816" i="2"/>
  <c r="K816" i="2"/>
  <c r="J816" i="2"/>
  <c r="I816" i="2"/>
  <c r="H816" i="2"/>
  <c r="W815" i="2"/>
  <c r="V815" i="2"/>
  <c r="U815" i="2"/>
  <c r="T815" i="2"/>
  <c r="S815" i="2"/>
  <c r="R815" i="2"/>
  <c r="Q815" i="2"/>
  <c r="P815" i="2"/>
  <c r="O815" i="2"/>
  <c r="N815" i="2"/>
  <c r="M815" i="2"/>
  <c r="L815" i="2"/>
  <c r="K815" i="2"/>
  <c r="J815" i="2"/>
  <c r="I815" i="2"/>
  <c r="H815" i="2"/>
  <c r="W814" i="2"/>
  <c r="V814" i="2"/>
  <c r="U814" i="2"/>
  <c r="T814" i="2"/>
  <c r="S814" i="2"/>
  <c r="R814" i="2"/>
  <c r="Q814" i="2"/>
  <c r="P814" i="2"/>
  <c r="O814" i="2"/>
  <c r="N814" i="2"/>
  <c r="M814" i="2"/>
  <c r="L814" i="2"/>
  <c r="K814" i="2"/>
  <c r="J814" i="2"/>
  <c r="I814" i="2"/>
  <c r="H814" i="2"/>
  <c r="W813" i="2"/>
  <c r="V813" i="2"/>
  <c r="U813" i="2"/>
  <c r="T813" i="2"/>
  <c r="S813" i="2"/>
  <c r="R813" i="2"/>
  <c r="Q813" i="2"/>
  <c r="P813" i="2"/>
  <c r="O813" i="2"/>
  <c r="N813" i="2"/>
  <c r="M813" i="2"/>
  <c r="L813" i="2"/>
  <c r="K813" i="2"/>
  <c r="J813" i="2"/>
  <c r="I813" i="2"/>
  <c r="H813" i="2"/>
  <c r="W812" i="2"/>
  <c r="V812" i="2"/>
  <c r="U812" i="2"/>
  <c r="T812" i="2"/>
  <c r="S812" i="2"/>
  <c r="R812" i="2"/>
  <c r="Q812" i="2"/>
  <c r="P812" i="2"/>
  <c r="O812" i="2"/>
  <c r="N812" i="2"/>
  <c r="M812" i="2"/>
  <c r="L812" i="2"/>
  <c r="K812" i="2"/>
  <c r="J812" i="2"/>
  <c r="I812" i="2"/>
  <c r="H812" i="2"/>
  <c r="W811" i="2"/>
  <c r="V811" i="2"/>
  <c r="U811" i="2"/>
  <c r="T811" i="2"/>
  <c r="S811" i="2"/>
  <c r="R811" i="2"/>
  <c r="Q811" i="2"/>
  <c r="P811" i="2"/>
  <c r="O811" i="2"/>
  <c r="N811" i="2"/>
  <c r="M811" i="2"/>
  <c r="L811" i="2"/>
  <c r="K811" i="2"/>
  <c r="J811" i="2"/>
  <c r="I811" i="2"/>
  <c r="H811" i="2"/>
  <c r="W810" i="2"/>
  <c r="V810" i="2"/>
  <c r="U810" i="2"/>
  <c r="T810" i="2"/>
  <c r="S810" i="2"/>
  <c r="R810" i="2"/>
  <c r="Q810" i="2"/>
  <c r="P810" i="2"/>
  <c r="O810" i="2"/>
  <c r="N810" i="2"/>
  <c r="M810" i="2"/>
  <c r="L810" i="2"/>
  <c r="K810" i="2"/>
  <c r="J810" i="2"/>
  <c r="I810" i="2"/>
  <c r="H810" i="2"/>
  <c r="W809" i="2"/>
  <c r="V809" i="2"/>
  <c r="U809" i="2"/>
  <c r="T809" i="2"/>
  <c r="S809" i="2"/>
  <c r="R809" i="2"/>
  <c r="Q809" i="2"/>
  <c r="P809" i="2"/>
  <c r="O809" i="2"/>
  <c r="N809" i="2"/>
  <c r="M809" i="2"/>
  <c r="L809" i="2"/>
  <c r="K809" i="2"/>
  <c r="J809" i="2"/>
  <c r="I809" i="2"/>
  <c r="H809" i="2"/>
  <c r="W808" i="2"/>
  <c r="V808" i="2"/>
  <c r="U808" i="2"/>
  <c r="T808" i="2"/>
  <c r="S808" i="2"/>
  <c r="R808" i="2"/>
  <c r="Q808" i="2"/>
  <c r="P808" i="2"/>
  <c r="O808" i="2"/>
  <c r="N808" i="2"/>
  <c r="M808" i="2"/>
  <c r="L808" i="2"/>
  <c r="K808" i="2"/>
  <c r="J808" i="2"/>
  <c r="I808" i="2"/>
  <c r="H808" i="2"/>
  <c r="W807" i="2"/>
  <c r="V807" i="2"/>
  <c r="U807" i="2"/>
  <c r="T807" i="2"/>
  <c r="S807" i="2"/>
  <c r="R807" i="2"/>
  <c r="Q807" i="2"/>
  <c r="P807" i="2"/>
  <c r="O807" i="2"/>
  <c r="N807" i="2"/>
  <c r="M807" i="2"/>
  <c r="L807" i="2"/>
  <c r="K807" i="2"/>
  <c r="J807" i="2"/>
  <c r="I807" i="2"/>
  <c r="H807" i="2"/>
  <c r="W806" i="2"/>
  <c r="V806" i="2"/>
  <c r="U806" i="2"/>
  <c r="T806" i="2"/>
  <c r="S806" i="2"/>
  <c r="R806" i="2"/>
  <c r="Q806" i="2"/>
  <c r="P806" i="2"/>
  <c r="O806" i="2"/>
  <c r="N806" i="2"/>
  <c r="M806" i="2"/>
  <c r="L806" i="2"/>
  <c r="K806" i="2"/>
  <c r="J806" i="2"/>
  <c r="I806" i="2"/>
  <c r="H806" i="2"/>
  <c r="W805" i="2"/>
  <c r="V805" i="2"/>
  <c r="U805" i="2"/>
  <c r="T805" i="2"/>
  <c r="S805" i="2"/>
  <c r="R805" i="2"/>
  <c r="Q805" i="2"/>
  <c r="P805" i="2"/>
  <c r="O805" i="2"/>
  <c r="N805" i="2"/>
  <c r="M805" i="2"/>
  <c r="L805" i="2"/>
  <c r="K805" i="2"/>
  <c r="J805" i="2"/>
  <c r="I805" i="2"/>
  <c r="H805" i="2"/>
  <c r="W804" i="2"/>
  <c r="V804" i="2"/>
  <c r="U804" i="2"/>
  <c r="T804" i="2"/>
  <c r="S804" i="2"/>
  <c r="R804" i="2"/>
  <c r="Q804" i="2"/>
  <c r="P804" i="2"/>
  <c r="O804" i="2"/>
  <c r="N804" i="2"/>
  <c r="M804" i="2"/>
  <c r="L804" i="2"/>
  <c r="K804" i="2"/>
  <c r="J804" i="2"/>
  <c r="I804" i="2"/>
  <c r="H804" i="2"/>
  <c r="W803" i="2"/>
  <c r="V803" i="2"/>
  <c r="U803" i="2"/>
  <c r="T803" i="2"/>
  <c r="S803" i="2"/>
  <c r="R803" i="2"/>
  <c r="Q803" i="2"/>
  <c r="P803" i="2"/>
  <c r="O803" i="2"/>
  <c r="N803" i="2"/>
  <c r="M803" i="2"/>
  <c r="L803" i="2"/>
  <c r="K803" i="2"/>
  <c r="J803" i="2"/>
  <c r="I803" i="2"/>
  <c r="H803" i="2"/>
  <c r="W802" i="2"/>
  <c r="V802" i="2"/>
  <c r="U802" i="2"/>
  <c r="T802" i="2"/>
  <c r="S802" i="2"/>
  <c r="R802" i="2"/>
  <c r="Q802" i="2"/>
  <c r="P802" i="2"/>
  <c r="O802" i="2"/>
  <c r="N802" i="2"/>
  <c r="M802" i="2"/>
  <c r="L802" i="2"/>
  <c r="K802" i="2"/>
  <c r="J802" i="2"/>
  <c r="I802" i="2"/>
  <c r="H802" i="2"/>
  <c r="W801" i="2"/>
  <c r="V801" i="2"/>
  <c r="U801" i="2"/>
  <c r="T801" i="2"/>
  <c r="S801" i="2"/>
  <c r="R801" i="2"/>
  <c r="Q801" i="2"/>
  <c r="P801" i="2"/>
  <c r="O801" i="2"/>
  <c r="N801" i="2"/>
  <c r="M801" i="2"/>
  <c r="L801" i="2"/>
  <c r="K801" i="2"/>
  <c r="J801" i="2"/>
  <c r="I801" i="2"/>
  <c r="H801" i="2"/>
  <c r="W800" i="2"/>
  <c r="V800" i="2"/>
  <c r="U800" i="2"/>
  <c r="T800" i="2"/>
  <c r="S800" i="2"/>
  <c r="R800" i="2"/>
  <c r="Q800" i="2"/>
  <c r="P800" i="2"/>
  <c r="O800" i="2"/>
  <c r="N800" i="2"/>
  <c r="M800" i="2"/>
  <c r="L800" i="2"/>
  <c r="K800" i="2"/>
  <c r="J800" i="2"/>
  <c r="I800" i="2"/>
  <c r="H800" i="2"/>
  <c r="W799" i="2"/>
  <c r="V799" i="2"/>
  <c r="U799" i="2"/>
  <c r="T799" i="2"/>
  <c r="S799" i="2"/>
  <c r="R799" i="2"/>
  <c r="Q799" i="2"/>
  <c r="P799" i="2"/>
  <c r="O799" i="2"/>
  <c r="N799" i="2"/>
  <c r="M799" i="2"/>
  <c r="L799" i="2"/>
  <c r="K799" i="2"/>
  <c r="J799" i="2"/>
  <c r="I799" i="2"/>
  <c r="H799" i="2"/>
  <c r="W798" i="2"/>
  <c r="V798" i="2"/>
  <c r="U798" i="2"/>
  <c r="T798" i="2"/>
  <c r="S798" i="2"/>
  <c r="R798" i="2"/>
  <c r="Q798" i="2"/>
  <c r="P798" i="2"/>
  <c r="O798" i="2"/>
  <c r="N798" i="2"/>
  <c r="M798" i="2"/>
  <c r="L798" i="2"/>
  <c r="K798" i="2"/>
  <c r="J798" i="2"/>
  <c r="I798" i="2"/>
  <c r="H798" i="2"/>
  <c r="W797" i="2"/>
  <c r="V797" i="2"/>
  <c r="U797" i="2"/>
  <c r="T797" i="2"/>
  <c r="S797" i="2"/>
  <c r="R797" i="2"/>
  <c r="Q797" i="2"/>
  <c r="P797" i="2"/>
  <c r="O797" i="2"/>
  <c r="N797" i="2"/>
  <c r="M797" i="2"/>
  <c r="L797" i="2"/>
  <c r="K797" i="2"/>
  <c r="J797" i="2"/>
  <c r="I797" i="2"/>
  <c r="H797" i="2"/>
  <c r="W796" i="2"/>
  <c r="V796" i="2"/>
  <c r="U796" i="2"/>
  <c r="T796" i="2"/>
  <c r="S796" i="2"/>
  <c r="R796" i="2"/>
  <c r="Q796" i="2"/>
  <c r="P796" i="2"/>
  <c r="O796" i="2"/>
  <c r="N796" i="2"/>
  <c r="M796" i="2"/>
  <c r="L796" i="2"/>
  <c r="K796" i="2"/>
  <c r="J796" i="2"/>
  <c r="I796" i="2"/>
  <c r="H796" i="2"/>
  <c r="W795" i="2"/>
  <c r="V795" i="2"/>
  <c r="U795" i="2"/>
  <c r="T795" i="2"/>
  <c r="S795" i="2"/>
  <c r="R795" i="2"/>
  <c r="Q795" i="2"/>
  <c r="P795" i="2"/>
  <c r="O795" i="2"/>
  <c r="N795" i="2"/>
  <c r="M795" i="2"/>
  <c r="L795" i="2"/>
  <c r="K795" i="2"/>
  <c r="J795" i="2"/>
  <c r="I795" i="2"/>
  <c r="H795" i="2"/>
  <c r="W794" i="2"/>
  <c r="V794" i="2"/>
  <c r="U794" i="2"/>
  <c r="T794" i="2"/>
  <c r="S794" i="2"/>
  <c r="R794" i="2"/>
  <c r="Q794" i="2"/>
  <c r="P794" i="2"/>
  <c r="O794" i="2"/>
  <c r="N794" i="2"/>
  <c r="M794" i="2"/>
  <c r="L794" i="2"/>
  <c r="K794" i="2"/>
  <c r="J794" i="2"/>
  <c r="I794" i="2"/>
  <c r="H794" i="2"/>
  <c r="W793" i="2"/>
  <c r="V793" i="2"/>
  <c r="U793" i="2"/>
  <c r="T793" i="2"/>
  <c r="S793" i="2"/>
  <c r="R793" i="2"/>
  <c r="Q793" i="2"/>
  <c r="P793" i="2"/>
  <c r="O793" i="2"/>
  <c r="N793" i="2"/>
  <c r="M793" i="2"/>
  <c r="L793" i="2"/>
  <c r="K793" i="2"/>
  <c r="J793" i="2"/>
  <c r="I793" i="2"/>
  <c r="H793" i="2"/>
  <c r="W792" i="2"/>
  <c r="V792" i="2"/>
  <c r="U792" i="2"/>
  <c r="T792" i="2"/>
  <c r="S792" i="2"/>
  <c r="R792" i="2"/>
  <c r="Q792" i="2"/>
  <c r="P792" i="2"/>
  <c r="O792" i="2"/>
  <c r="N792" i="2"/>
  <c r="M792" i="2"/>
  <c r="L792" i="2"/>
  <c r="K792" i="2"/>
  <c r="J792" i="2"/>
  <c r="I792" i="2"/>
  <c r="H792" i="2"/>
  <c r="W791" i="2"/>
  <c r="V791" i="2"/>
  <c r="U791" i="2"/>
  <c r="T791" i="2"/>
  <c r="S791" i="2"/>
  <c r="R791" i="2"/>
  <c r="Q791" i="2"/>
  <c r="P791" i="2"/>
  <c r="O791" i="2"/>
  <c r="N791" i="2"/>
  <c r="M791" i="2"/>
  <c r="L791" i="2"/>
  <c r="K791" i="2"/>
  <c r="J791" i="2"/>
  <c r="I791" i="2"/>
  <c r="H791" i="2"/>
  <c r="W790" i="2"/>
  <c r="V790" i="2"/>
  <c r="U790" i="2"/>
  <c r="T790" i="2"/>
  <c r="S790" i="2"/>
  <c r="R790" i="2"/>
  <c r="Q790" i="2"/>
  <c r="P790" i="2"/>
  <c r="O790" i="2"/>
  <c r="N790" i="2"/>
  <c r="M790" i="2"/>
  <c r="L790" i="2"/>
  <c r="K790" i="2"/>
  <c r="J790" i="2"/>
  <c r="I790" i="2"/>
  <c r="H790" i="2"/>
  <c r="W789" i="2"/>
  <c r="V789" i="2"/>
  <c r="U789" i="2"/>
  <c r="T789" i="2"/>
  <c r="S789" i="2"/>
  <c r="R789" i="2"/>
  <c r="Q789" i="2"/>
  <c r="P789" i="2"/>
  <c r="O789" i="2"/>
  <c r="N789" i="2"/>
  <c r="M789" i="2"/>
  <c r="L789" i="2"/>
  <c r="K789" i="2"/>
  <c r="J789" i="2"/>
  <c r="I789" i="2"/>
  <c r="H789" i="2"/>
  <c r="W788" i="2"/>
  <c r="V788" i="2"/>
  <c r="U788" i="2"/>
  <c r="T788" i="2"/>
  <c r="S788" i="2"/>
  <c r="R788" i="2"/>
  <c r="Q788" i="2"/>
  <c r="P788" i="2"/>
  <c r="O788" i="2"/>
  <c r="N788" i="2"/>
  <c r="M788" i="2"/>
  <c r="L788" i="2"/>
  <c r="K788" i="2"/>
  <c r="J788" i="2"/>
  <c r="I788" i="2"/>
  <c r="H788" i="2"/>
  <c r="W787" i="2"/>
  <c r="V787" i="2"/>
  <c r="U787" i="2"/>
  <c r="T787" i="2"/>
  <c r="S787" i="2"/>
  <c r="R787" i="2"/>
  <c r="Q787" i="2"/>
  <c r="P787" i="2"/>
  <c r="O787" i="2"/>
  <c r="N787" i="2"/>
  <c r="M787" i="2"/>
  <c r="L787" i="2"/>
  <c r="K787" i="2"/>
  <c r="J787" i="2"/>
  <c r="I787" i="2"/>
  <c r="H787" i="2"/>
  <c r="W786" i="2"/>
  <c r="V786" i="2"/>
  <c r="U786" i="2"/>
  <c r="T786" i="2"/>
  <c r="S786" i="2"/>
  <c r="R786" i="2"/>
  <c r="Q786" i="2"/>
  <c r="P786" i="2"/>
  <c r="O786" i="2"/>
  <c r="N786" i="2"/>
  <c r="M786" i="2"/>
  <c r="L786" i="2"/>
  <c r="K786" i="2"/>
  <c r="J786" i="2"/>
  <c r="I786" i="2"/>
  <c r="H786" i="2"/>
  <c r="W785" i="2"/>
  <c r="V785" i="2"/>
  <c r="U785" i="2"/>
  <c r="T785" i="2"/>
  <c r="S785" i="2"/>
  <c r="R785" i="2"/>
  <c r="Q785" i="2"/>
  <c r="P785" i="2"/>
  <c r="O785" i="2"/>
  <c r="N785" i="2"/>
  <c r="M785" i="2"/>
  <c r="L785" i="2"/>
  <c r="K785" i="2"/>
  <c r="J785" i="2"/>
  <c r="I785" i="2"/>
  <c r="H785" i="2"/>
  <c r="W784" i="2"/>
  <c r="V784" i="2"/>
  <c r="U784" i="2"/>
  <c r="T784" i="2"/>
  <c r="S784" i="2"/>
  <c r="R784" i="2"/>
  <c r="Q784" i="2"/>
  <c r="P784" i="2"/>
  <c r="O784" i="2"/>
  <c r="N784" i="2"/>
  <c r="M784" i="2"/>
  <c r="L784" i="2"/>
  <c r="K784" i="2"/>
  <c r="J784" i="2"/>
  <c r="I784" i="2"/>
  <c r="H784" i="2"/>
  <c r="W783" i="2"/>
  <c r="V783" i="2"/>
  <c r="U783" i="2"/>
  <c r="T783" i="2"/>
  <c r="S783" i="2"/>
  <c r="R783" i="2"/>
  <c r="Q783" i="2"/>
  <c r="P783" i="2"/>
  <c r="O783" i="2"/>
  <c r="N783" i="2"/>
  <c r="M783" i="2"/>
  <c r="L783" i="2"/>
  <c r="K783" i="2"/>
  <c r="J783" i="2"/>
  <c r="I783" i="2"/>
  <c r="H783" i="2"/>
  <c r="W782" i="2"/>
  <c r="V782" i="2"/>
  <c r="U782" i="2"/>
  <c r="T782" i="2"/>
  <c r="S782" i="2"/>
  <c r="R782" i="2"/>
  <c r="Q782" i="2"/>
  <c r="P782" i="2"/>
  <c r="O782" i="2"/>
  <c r="N782" i="2"/>
  <c r="M782" i="2"/>
  <c r="L782" i="2"/>
  <c r="K782" i="2"/>
  <c r="J782" i="2"/>
  <c r="I782" i="2"/>
  <c r="H782" i="2"/>
  <c r="W781" i="2"/>
  <c r="V781" i="2"/>
  <c r="U781" i="2"/>
  <c r="T781" i="2"/>
  <c r="S781" i="2"/>
  <c r="R781" i="2"/>
  <c r="Q781" i="2"/>
  <c r="P781" i="2"/>
  <c r="O781" i="2"/>
  <c r="N781" i="2"/>
  <c r="M781" i="2"/>
  <c r="L781" i="2"/>
  <c r="K781" i="2"/>
  <c r="J781" i="2"/>
  <c r="I781" i="2"/>
  <c r="H781" i="2"/>
  <c r="W780" i="2"/>
  <c r="V780" i="2"/>
  <c r="U780" i="2"/>
  <c r="T780" i="2"/>
  <c r="S780" i="2"/>
  <c r="R780" i="2"/>
  <c r="Q780" i="2"/>
  <c r="P780" i="2"/>
  <c r="O780" i="2"/>
  <c r="N780" i="2"/>
  <c r="M780" i="2"/>
  <c r="L780" i="2"/>
  <c r="K780" i="2"/>
  <c r="J780" i="2"/>
  <c r="I780" i="2"/>
  <c r="H780" i="2"/>
  <c r="W779" i="2"/>
  <c r="V779" i="2"/>
  <c r="U779" i="2"/>
  <c r="T779" i="2"/>
  <c r="S779" i="2"/>
  <c r="R779" i="2"/>
  <c r="Q779" i="2"/>
  <c r="P779" i="2"/>
  <c r="O779" i="2"/>
  <c r="N779" i="2"/>
  <c r="M779" i="2"/>
  <c r="L779" i="2"/>
  <c r="K779" i="2"/>
  <c r="J779" i="2"/>
  <c r="I779" i="2"/>
  <c r="H779" i="2"/>
  <c r="W778" i="2"/>
  <c r="V778" i="2"/>
  <c r="U778" i="2"/>
  <c r="T778" i="2"/>
  <c r="S778" i="2"/>
  <c r="R778" i="2"/>
  <c r="Q778" i="2"/>
  <c r="P778" i="2"/>
  <c r="O778" i="2"/>
  <c r="N778" i="2"/>
  <c r="M778" i="2"/>
  <c r="L778" i="2"/>
  <c r="K778" i="2"/>
  <c r="J778" i="2"/>
  <c r="I778" i="2"/>
  <c r="H778" i="2"/>
  <c r="W777" i="2"/>
  <c r="V777" i="2"/>
  <c r="U777" i="2"/>
  <c r="T777" i="2"/>
  <c r="S777" i="2"/>
  <c r="R777" i="2"/>
  <c r="Q777" i="2"/>
  <c r="P777" i="2"/>
  <c r="O777" i="2"/>
  <c r="N777" i="2"/>
  <c r="M777" i="2"/>
  <c r="L777" i="2"/>
  <c r="K777" i="2"/>
  <c r="J777" i="2"/>
  <c r="I777" i="2"/>
  <c r="H777" i="2"/>
  <c r="W776" i="2"/>
  <c r="V776" i="2"/>
  <c r="U776" i="2"/>
  <c r="T776" i="2"/>
  <c r="S776" i="2"/>
  <c r="R776" i="2"/>
  <c r="Q776" i="2"/>
  <c r="P776" i="2"/>
  <c r="O776" i="2"/>
  <c r="N776" i="2"/>
  <c r="M776" i="2"/>
  <c r="L776" i="2"/>
  <c r="K776" i="2"/>
  <c r="J776" i="2"/>
  <c r="I776" i="2"/>
  <c r="H776" i="2"/>
  <c r="W775" i="2"/>
  <c r="V775" i="2"/>
  <c r="U775" i="2"/>
  <c r="T775" i="2"/>
  <c r="S775" i="2"/>
  <c r="R775" i="2"/>
  <c r="Q775" i="2"/>
  <c r="P775" i="2"/>
  <c r="O775" i="2"/>
  <c r="N775" i="2"/>
  <c r="M775" i="2"/>
  <c r="L775" i="2"/>
  <c r="K775" i="2"/>
  <c r="J775" i="2"/>
  <c r="I775" i="2"/>
  <c r="H775" i="2"/>
  <c r="W774" i="2"/>
  <c r="V774" i="2"/>
  <c r="U774" i="2"/>
  <c r="T774" i="2"/>
  <c r="S774" i="2"/>
  <c r="R774" i="2"/>
  <c r="Q774" i="2"/>
  <c r="P774" i="2"/>
  <c r="O774" i="2"/>
  <c r="N774" i="2"/>
  <c r="M774" i="2"/>
  <c r="L774" i="2"/>
  <c r="K774" i="2"/>
  <c r="J774" i="2"/>
  <c r="I774" i="2"/>
  <c r="H774" i="2"/>
  <c r="W773" i="2"/>
  <c r="V773" i="2"/>
  <c r="U773" i="2"/>
  <c r="T773" i="2"/>
  <c r="S773" i="2"/>
  <c r="R773" i="2"/>
  <c r="Q773" i="2"/>
  <c r="P773" i="2"/>
  <c r="O773" i="2"/>
  <c r="N773" i="2"/>
  <c r="M773" i="2"/>
  <c r="L773" i="2"/>
  <c r="K773" i="2"/>
  <c r="J773" i="2"/>
  <c r="I773" i="2"/>
  <c r="H773" i="2"/>
  <c r="W772" i="2"/>
  <c r="V772" i="2"/>
  <c r="U772" i="2"/>
  <c r="T772" i="2"/>
  <c r="S772" i="2"/>
  <c r="R772" i="2"/>
  <c r="Q772" i="2"/>
  <c r="P772" i="2"/>
  <c r="O772" i="2"/>
  <c r="N772" i="2"/>
  <c r="M772" i="2"/>
  <c r="L772" i="2"/>
  <c r="K772" i="2"/>
  <c r="J772" i="2"/>
  <c r="I772" i="2"/>
  <c r="H772" i="2"/>
  <c r="W771" i="2"/>
  <c r="V771" i="2"/>
  <c r="U771" i="2"/>
  <c r="T771" i="2"/>
  <c r="S771" i="2"/>
  <c r="R771" i="2"/>
  <c r="Q771" i="2"/>
  <c r="P771" i="2"/>
  <c r="O771" i="2"/>
  <c r="N771" i="2"/>
  <c r="M771" i="2"/>
  <c r="L771" i="2"/>
  <c r="K771" i="2"/>
  <c r="J771" i="2"/>
  <c r="I771" i="2"/>
  <c r="H771" i="2"/>
  <c r="W770" i="2"/>
  <c r="V770" i="2"/>
  <c r="U770" i="2"/>
  <c r="T770" i="2"/>
  <c r="S770" i="2"/>
  <c r="R770" i="2"/>
  <c r="Q770" i="2"/>
  <c r="P770" i="2"/>
  <c r="O770" i="2"/>
  <c r="N770" i="2"/>
  <c r="M770" i="2"/>
  <c r="L770" i="2"/>
  <c r="K770" i="2"/>
  <c r="J770" i="2"/>
  <c r="I770" i="2"/>
  <c r="H770" i="2"/>
  <c r="W769" i="2"/>
  <c r="V769" i="2"/>
  <c r="U769" i="2"/>
  <c r="T769" i="2"/>
  <c r="S769" i="2"/>
  <c r="R769" i="2"/>
  <c r="Q769" i="2"/>
  <c r="P769" i="2"/>
  <c r="O769" i="2"/>
  <c r="N769" i="2"/>
  <c r="M769" i="2"/>
  <c r="L769" i="2"/>
  <c r="K769" i="2"/>
  <c r="J769" i="2"/>
  <c r="I769" i="2"/>
  <c r="H769" i="2"/>
  <c r="W768" i="2"/>
  <c r="V768" i="2"/>
  <c r="U768" i="2"/>
  <c r="T768" i="2"/>
  <c r="S768" i="2"/>
  <c r="R768" i="2"/>
  <c r="Q768" i="2"/>
  <c r="P768" i="2"/>
  <c r="O768" i="2"/>
  <c r="N768" i="2"/>
  <c r="M768" i="2"/>
  <c r="L768" i="2"/>
  <c r="K768" i="2"/>
  <c r="J768" i="2"/>
  <c r="I768" i="2"/>
  <c r="H768" i="2"/>
  <c r="W767" i="2"/>
  <c r="V767" i="2"/>
  <c r="U767" i="2"/>
  <c r="T767" i="2"/>
  <c r="S767" i="2"/>
  <c r="R767" i="2"/>
  <c r="Q767" i="2"/>
  <c r="P767" i="2"/>
  <c r="O767" i="2"/>
  <c r="N767" i="2"/>
  <c r="M767" i="2"/>
  <c r="L767" i="2"/>
  <c r="K767" i="2"/>
  <c r="J767" i="2"/>
  <c r="I767" i="2"/>
  <c r="H767" i="2"/>
  <c r="W766" i="2"/>
  <c r="V766" i="2"/>
  <c r="U766" i="2"/>
  <c r="T766" i="2"/>
  <c r="S766" i="2"/>
  <c r="R766" i="2"/>
  <c r="Q766" i="2"/>
  <c r="P766" i="2"/>
  <c r="O766" i="2"/>
  <c r="N766" i="2"/>
  <c r="M766" i="2"/>
  <c r="L766" i="2"/>
  <c r="K766" i="2"/>
  <c r="J766" i="2"/>
  <c r="I766" i="2"/>
  <c r="H766" i="2"/>
  <c r="W765" i="2"/>
  <c r="V765" i="2"/>
  <c r="U765" i="2"/>
  <c r="T765" i="2"/>
  <c r="S765" i="2"/>
  <c r="R765" i="2"/>
  <c r="Q765" i="2"/>
  <c r="P765" i="2"/>
  <c r="O765" i="2"/>
  <c r="N765" i="2"/>
  <c r="M765" i="2"/>
  <c r="L765" i="2"/>
  <c r="K765" i="2"/>
  <c r="J765" i="2"/>
  <c r="I765" i="2"/>
  <c r="H765" i="2"/>
  <c r="W764" i="2"/>
  <c r="V764" i="2"/>
  <c r="U764" i="2"/>
  <c r="T764" i="2"/>
  <c r="S764" i="2"/>
  <c r="R764" i="2"/>
  <c r="Q764" i="2"/>
  <c r="P764" i="2"/>
  <c r="O764" i="2"/>
  <c r="N764" i="2"/>
  <c r="M764" i="2"/>
  <c r="L764" i="2"/>
  <c r="K764" i="2"/>
  <c r="J764" i="2"/>
  <c r="I764" i="2"/>
  <c r="H764" i="2"/>
  <c r="W763" i="2"/>
  <c r="V763" i="2"/>
  <c r="U763" i="2"/>
  <c r="T763" i="2"/>
  <c r="S763" i="2"/>
  <c r="R763" i="2"/>
  <c r="Q763" i="2"/>
  <c r="P763" i="2"/>
  <c r="O763" i="2"/>
  <c r="N763" i="2"/>
  <c r="M763" i="2"/>
  <c r="L763" i="2"/>
  <c r="K763" i="2"/>
  <c r="J763" i="2"/>
  <c r="I763" i="2"/>
  <c r="H763" i="2"/>
  <c r="W762" i="2"/>
  <c r="V762" i="2"/>
  <c r="U762" i="2"/>
  <c r="T762" i="2"/>
  <c r="S762" i="2"/>
  <c r="R762" i="2"/>
  <c r="Q762" i="2"/>
  <c r="P762" i="2"/>
  <c r="O762" i="2"/>
  <c r="N762" i="2"/>
  <c r="M762" i="2"/>
  <c r="L762" i="2"/>
  <c r="K762" i="2"/>
  <c r="J762" i="2"/>
  <c r="I762" i="2"/>
  <c r="H762" i="2"/>
  <c r="W761" i="2"/>
  <c r="V761" i="2"/>
  <c r="U761" i="2"/>
  <c r="T761" i="2"/>
  <c r="S761" i="2"/>
  <c r="R761" i="2"/>
  <c r="Q761" i="2"/>
  <c r="P761" i="2"/>
  <c r="O761" i="2"/>
  <c r="N761" i="2"/>
  <c r="M761" i="2"/>
  <c r="L761" i="2"/>
  <c r="K761" i="2"/>
  <c r="J761" i="2"/>
  <c r="I761" i="2"/>
  <c r="H761" i="2"/>
  <c r="W760" i="2"/>
  <c r="V760" i="2"/>
  <c r="U760" i="2"/>
  <c r="T760" i="2"/>
  <c r="S760" i="2"/>
  <c r="R760" i="2"/>
  <c r="Q760" i="2"/>
  <c r="P760" i="2"/>
  <c r="O760" i="2"/>
  <c r="N760" i="2"/>
  <c r="M760" i="2"/>
  <c r="L760" i="2"/>
  <c r="K760" i="2"/>
  <c r="J760" i="2"/>
  <c r="I760" i="2"/>
  <c r="H760" i="2"/>
  <c r="W759" i="2"/>
  <c r="V759" i="2"/>
  <c r="U759" i="2"/>
  <c r="T759" i="2"/>
  <c r="S759" i="2"/>
  <c r="R759" i="2"/>
  <c r="Q759" i="2"/>
  <c r="P759" i="2"/>
  <c r="O759" i="2"/>
  <c r="N759" i="2"/>
  <c r="M759" i="2"/>
  <c r="L759" i="2"/>
  <c r="K759" i="2"/>
  <c r="J759" i="2"/>
  <c r="I759" i="2"/>
  <c r="H759" i="2"/>
  <c r="W758" i="2"/>
  <c r="V758" i="2"/>
  <c r="U758" i="2"/>
  <c r="T758" i="2"/>
  <c r="S758" i="2"/>
  <c r="R758" i="2"/>
  <c r="Q758" i="2"/>
  <c r="P758" i="2"/>
  <c r="O758" i="2"/>
  <c r="N758" i="2"/>
  <c r="M758" i="2"/>
  <c r="L758" i="2"/>
  <c r="K758" i="2"/>
  <c r="J758" i="2"/>
  <c r="I758" i="2"/>
  <c r="H758" i="2"/>
  <c r="W757" i="2"/>
  <c r="V757" i="2"/>
  <c r="U757" i="2"/>
  <c r="T757" i="2"/>
  <c r="S757" i="2"/>
  <c r="R757" i="2"/>
  <c r="Q757" i="2"/>
  <c r="P757" i="2"/>
  <c r="O757" i="2"/>
  <c r="N757" i="2"/>
  <c r="M757" i="2"/>
  <c r="L757" i="2"/>
  <c r="K757" i="2"/>
  <c r="J757" i="2"/>
  <c r="I757" i="2"/>
  <c r="H757" i="2"/>
  <c r="W756" i="2"/>
  <c r="V756" i="2"/>
  <c r="U756" i="2"/>
  <c r="T756" i="2"/>
  <c r="S756" i="2"/>
  <c r="R756" i="2"/>
  <c r="Q756" i="2"/>
  <c r="P756" i="2"/>
  <c r="O756" i="2"/>
  <c r="N756" i="2"/>
  <c r="M756" i="2"/>
  <c r="L756" i="2"/>
  <c r="K756" i="2"/>
  <c r="J756" i="2"/>
  <c r="I756" i="2"/>
  <c r="H756" i="2"/>
  <c r="W755" i="2"/>
  <c r="V755" i="2"/>
  <c r="U755" i="2"/>
  <c r="T755" i="2"/>
  <c r="S755" i="2"/>
  <c r="R755" i="2"/>
  <c r="Q755" i="2"/>
  <c r="P755" i="2"/>
  <c r="O755" i="2"/>
  <c r="N755" i="2"/>
  <c r="M755" i="2"/>
  <c r="L755" i="2"/>
  <c r="K755" i="2"/>
  <c r="J755" i="2"/>
  <c r="I755" i="2"/>
  <c r="H755" i="2"/>
  <c r="W754" i="2"/>
  <c r="V754" i="2"/>
  <c r="U754" i="2"/>
  <c r="T754" i="2"/>
  <c r="S754" i="2"/>
  <c r="R754" i="2"/>
  <c r="Q754" i="2"/>
  <c r="P754" i="2"/>
  <c r="O754" i="2"/>
  <c r="N754" i="2"/>
  <c r="M754" i="2"/>
  <c r="L754" i="2"/>
  <c r="K754" i="2"/>
  <c r="J754" i="2"/>
  <c r="I754" i="2"/>
  <c r="H754" i="2"/>
  <c r="W753" i="2"/>
  <c r="V753" i="2"/>
  <c r="U753" i="2"/>
  <c r="T753" i="2"/>
  <c r="S753" i="2"/>
  <c r="R753" i="2"/>
  <c r="Q753" i="2"/>
  <c r="P753" i="2"/>
  <c r="O753" i="2"/>
  <c r="N753" i="2"/>
  <c r="M753" i="2"/>
  <c r="L753" i="2"/>
  <c r="K753" i="2"/>
  <c r="J753" i="2"/>
  <c r="I753" i="2"/>
  <c r="H753" i="2"/>
  <c r="W752" i="2"/>
  <c r="V752" i="2"/>
  <c r="U752" i="2"/>
  <c r="T752" i="2"/>
  <c r="S752" i="2"/>
  <c r="R752" i="2"/>
  <c r="Q752" i="2"/>
  <c r="P752" i="2"/>
  <c r="O752" i="2"/>
  <c r="N752" i="2"/>
  <c r="M752" i="2"/>
  <c r="L752" i="2"/>
  <c r="K752" i="2"/>
  <c r="J752" i="2"/>
  <c r="I752" i="2"/>
  <c r="H752" i="2"/>
  <c r="W751" i="2"/>
  <c r="V751" i="2"/>
  <c r="U751" i="2"/>
  <c r="T751" i="2"/>
  <c r="S751" i="2"/>
  <c r="R751" i="2"/>
  <c r="Q751" i="2"/>
  <c r="P751" i="2"/>
  <c r="O751" i="2"/>
  <c r="N751" i="2"/>
  <c r="M751" i="2"/>
  <c r="L751" i="2"/>
  <c r="K751" i="2"/>
  <c r="J751" i="2"/>
  <c r="I751" i="2"/>
  <c r="H751" i="2"/>
  <c r="W750" i="2"/>
  <c r="V750" i="2"/>
  <c r="U750" i="2"/>
  <c r="T750" i="2"/>
  <c r="S750" i="2"/>
  <c r="R750" i="2"/>
  <c r="Q750" i="2"/>
  <c r="P750" i="2"/>
  <c r="O750" i="2"/>
  <c r="N750" i="2"/>
  <c r="M750" i="2"/>
  <c r="L750" i="2"/>
  <c r="K750" i="2"/>
  <c r="J750" i="2"/>
  <c r="I750" i="2"/>
  <c r="H750" i="2"/>
  <c r="W749" i="2"/>
  <c r="V749" i="2"/>
  <c r="U749" i="2"/>
  <c r="T749" i="2"/>
  <c r="S749" i="2"/>
  <c r="R749" i="2"/>
  <c r="Q749" i="2"/>
  <c r="P749" i="2"/>
  <c r="O749" i="2"/>
  <c r="N749" i="2"/>
  <c r="M749" i="2"/>
  <c r="L749" i="2"/>
  <c r="K749" i="2"/>
  <c r="J749" i="2"/>
  <c r="I749" i="2"/>
  <c r="H749" i="2"/>
  <c r="W748" i="2"/>
  <c r="V748" i="2"/>
  <c r="U748" i="2"/>
  <c r="T748" i="2"/>
  <c r="S748" i="2"/>
  <c r="R748" i="2"/>
  <c r="Q748" i="2"/>
  <c r="P748" i="2"/>
  <c r="O748" i="2"/>
  <c r="N748" i="2"/>
  <c r="M748" i="2"/>
  <c r="L748" i="2"/>
  <c r="K748" i="2"/>
  <c r="J748" i="2"/>
  <c r="I748" i="2"/>
  <c r="H748" i="2"/>
  <c r="W747" i="2"/>
  <c r="V747" i="2"/>
  <c r="U747" i="2"/>
  <c r="T747" i="2"/>
  <c r="S747" i="2"/>
  <c r="R747" i="2"/>
  <c r="Q747" i="2"/>
  <c r="P747" i="2"/>
  <c r="O747" i="2"/>
  <c r="N747" i="2"/>
  <c r="M747" i="2"/>
  <c r="L747" i="2"/>
  <c r="K747" i="2"/>
  <c r="J747" i="2"/>
  <c r="I747" i="2"/>
  <c r="H747" i="2"/>
  <c r="W746" i="2"/>
  <c r="V746" i="2"/>
  <c r="U746" i="2"/>
  <c r="T746" i="2"/>
  <c r="S746" i="2"/>
  <c r="R746" i="2"/>
  <c r="Q746" i="2"/>
  <c r="P746" i="2"/>
  <c r="O746" i="2"/>
  <c r="N746" i="2"/>
  <c r="M746" i="2"/>
  <c r="L746" i="2"/>
  <c r="K746" i="2"/>
  <c r="J746" i="2"/>
  <c r="I746" i="2"/>
  <c r="H746" i="2"/>
  <c r="W745" i="2"/>
  <c r="V745" i="2"/>
  <c r="U745" i="2"/>
  <c r="T745" i="2"/>
  <c r="S745" i="2"/>
  <c r="R745" i="2"/>
  <c r="Q745" i="2"/>
  <c r="P745" i="2"/>
  <c r="O745" i="2"/>
  <c r="N745" i="2"/>
  <c r="M745" i="2"/>
  <c r="L745" i="2"/>
  <c r="K745" i="2"/>
  <c r="J745" i="2"/>
  <c r="I745" i="2"/>
  <c r="H745" i="2"/>
  <c r="W744" i="2"/>
  <c r="V744" i="2"/>
  <c r="U744" i="2"/>
  <c r="T744" i="2"/>
  <c r="S744" i="2"/>
  <c r="R744" i="2"/>
  <c r="Q744" i="2"/>
  <c r="P744" i="2"/>
  <c r="O744" i="2"/>
  <c r="N744" i="2"/>
  <c r="M744" i="2"/>
  <c r="L744" i="2"/>
  <c r="K744" i="2"/>
  <c r="J744" i="2"/>
  <c r="I744" i="2"/>
  <c r="H744" i="2"/>
  <c r="W743" i="2"/>
  <c r="V743" i="2"/>
  <c r="U743" i="2"/>
  <c r="T743" i="2"/>
  <c r="S743" i="2"/>
  <c r="R743" i="2"/>
  <c r="Q743" i="2"/>
  <c r="P743" i="2"/>
  <c r="O743" i="2"/>
  <c r="N743" i="2"/>
  <c r="M743" i="2"/>
  <c r="L743" i="2"/>
  <c r="K743" i="2"/>
  <c r="J743" i="2"/>
  <c r="I743" i="2"/>
  <c r="H743" i="2"/>
  <c r="W742" i="2"/>
  <c r="V742" i="2"/>
  <c r="U742" i="2"/>
  <c r="T742" i="2"/>
  <c r="S742" i="2"/>
  <c r="R742" i="2"/>
  <c r="Q742" i="2"/>
  <c r="P742" i="2"/>
  <c r="O742" i="2"/>
  <c r="N742" i="2"/>
  <c r="M742" i="2"/>
  <c r="L742" i="2"/>
  <c r="K742" i="2"/>
  <c r="J742" i="2"/>
  <c r="I742" i="2"/>
  <c r="H742" i="2"/>
  <c r="W741" i="2"/>
  <c r="V741" i="2"/>
  <c r="U741" i="2"/>
  <c r="T741" i="2"/>
  <c r="S741" i="2"/>
  <c r="R741" i="2"/>
  <c r="Q741" i="2"/>
  <c r="P741" i="2"/>
  <c r="O741" i="2"/>
  <c r="N741" i="2"/>
  <c r="M741" i="2"/>
  <c r="L741" i="2"/>
  <c r="K741" i="2"/>
  <c r="J741" i="2"/>
  <c r="I741" i="2"/>
  <c r="H741" i="2"/>
  <c r="W740" i="2"/>
  <c r="V740" i="2"/>
  <c r="U740" i="2"/>
  <c r="T740" i="2"/>
  <c r="S740" i="2"/>
  <c r="R740" i="2"/>
  <c r="Q740" i="2"/>
  <c r="P740" i="2"/>
  <c r="O740" i="2"/>
  <c r="N740" i="2"/>
  <c r="M740" i="2"/>
  <c r="L740" i="2"/>
  <c r="K740" i="2"/>
  <c r="J740" i="2"/>
  <c r="I740" i="2"/>
  <c r="H740" i="2"/>
  <c r="W739" i="2"/>
  <c r="V739" i="2"/>
  <c r="U739" i="2"/>
  <c r="T739" i="2"/>
  <c r="S739" i="2"/>
  <c r="R739" i="2"/>
  <c r="Q739" i="2"/>
  <c r="P739" i="2"/>
  <c r="O739" i="2"/>
  <c r="N739" i="2"/>
  <c r="M739" i="2"/>
  <c r="L739" i="2"/>
  <c r="K739" i="2"/>
  <c r="J739" i="2"/>
  <c r="I739" i="2"/>
  <c r="H739" i="2"/>
  <c r="W738" i="2"/>
  <c r="V738" i="2"/>
  <c r="U738" i="2"/>
  <c r="T738" i="2"/>
  <c r="S738" i="2"/>
  <c r="R738" i="2"/>
  <c r="Q738" i="2"/>
  <c r="P738" i="2"/>
  <c r="O738" i="2"/>
  <c r="N738" i="2"/>
  <c r="M738" i="2"/>
  <c r="L738" i="2"/>
  <c r="K738" i="2"/>
  <c r="J738" i="2"/>
  <c r="I738" i="2"/>
  <c r="H738" i="2"/>
  <c r="W737" i="2"/>
  <c r="V737" i="2"/>
  <c r="U737" i="2"/>
  <c r="T737" i="2"/>
  <c r="S737" i="2"/>
  <c r="R737" i="2"/>
  <c r="Q737" i="2"/>
  <c r="P737" i="2"/>
  <c r="O737" i="2"/>
  <c r="N737" i="2"/>
  <c r="M737" i="2"/>
  <c r="L737" i="2"/>
  <c r="K737" i="2"/>
  <c r="J737" i="2"/>
  <c r="I737" i="2"/>
  <c r="H737" i="2"/>
  <c r="W736" i="2"/>
  <c r="V736" i="2"/>
  <c r="U736" i="2"/>
  <c r="T736" i="2"/>
  <c r="S736" i="2"/>
  <c r="R736" i="2"/>
  <c r="Q736" i="2"/>
  <c r="P736" i="2"/>
  <c r="O736" i="2"/>
  <c r="N736" i="2"/>
  <c r="M736" i="2"/>
  <c r="L736" i="2"/>
  <c r="K736" i="2"/>
  <c r="J736" i="2"/>
  <c r="I736" i="2"/>
  <c r="H736" i="2"/>
  <c r="W735" i="2"/>
  <c r="V735" i="2"/>
  <c r="U735" i="2"/>
  <c r="T735" i="2"/>
  <c r="S735" i="2"/>
  <c r="R735" i="2"/>
  <c r="Q735" i="2"/>
  <c r="P735" i="2"/>
  <c r="O735" i="2"/>
  <c r="N735" i="2"/>
  <c r="M735" i="2"/>
  <c r="L735" i="2"/>
  <c r="K735" i="2"/>
  <c r="J735" i="2"/>
  <c r="I735" i="2"/>
  <c r="H735" i="2"/>
  <c r="W734" i="2"/>
  <c r="V734" i="2"/>
  <c r="U734" i="2"/>
  <c r="T734" i="2"/>
  <c r="S734" i="2"/>
  <c r="R734" i="2"/>
  <c r="Q734" i="2"/>
  <c r="P734" i="2"/>
  <c r="O734" i="2"/>
  <c r="N734" i="2"/>
  <c r="M734" i="2"/>
  <c r="L734" i="2"/>
  <c r="K734" i="2"/>
  <c r="J734" i="2"/>
  <c r="I734" i="2"/>
  <c r="H734" i="2"/>
  <c r="W733" i="2"/>
  <c r="V733" i="2"/>
  <c r="U733" i="2"/>
  <c r="T733" i="2"/>
  <c r="S733" i="2"/>
  <c r="R733" i="2"/>
  <c r="Q733" i="2"/>
  <c r="P733" i="2"/>
  <c r="O733" i="2"/>
  <c r="N733" i="2"/>
  <c r="M733" i="2"/>
  <c r="L733" i="2"/>
  <c r="K733" i="2"/>
  <c r="J733" i="2"/>
  <c r="I733" i="2"/>
  <c r="H733" i="2"/>
  <c r="W732" i="2"/>
  <c r="V732" i="2"/>
  <c r="U732" i="2"/>
  <c r="T732" i="2"/>
  <c r="S732" i="2"/>
  <c r="R732" i="2"/>
  <c r="Q732" i="2"/>
  <c r="P732" i="2"/>
  <c r="O732" i="2"/>
  <c r="N732" i="2"/>
  <c r="M732" i="2"/>
  <c r="L732" i="2"/>
  <c r="K732" i="2"/>
  <c r="J732" i="2"/>
  <c r="I732" i="2"/>
  <c r="H732" i="2"/>
  <c r="W731" i="2"/>
  <c r="V731" i="2"/>
  <c r="U731" i="2"/>
  <c r="T731" i="2"/>
  <c r="S731" i="2"/>
  <c r="R731" i="2"/>
  <c r="Q731" i="2"/>
  <c r="P731" i="2"/>
  <c r="O731" i="2"/>
  <c r="N731" i="2"/>
  <c r="M731" i="2"/>
  <c r="L731" i="2"/>
  <c r="K731" i="2"/>
  <c r="J731" i="2"/>
  <c r="I731" i="2"/>
  <c r="H731" i="2"/>
  <c r="W730" i="2"/>
  <c r="V730" i="2"/>
  <c r="U730" i="2"/>
  <c r="T730" i="2"/>
  <c r="S730" i="2"/>
  <c r="R730" i="2"/>
  <c r="Q730" i="2"/>
  <c r="P730" i="2"/>
  <c r="O730" i="2"/>
  <c r="N730" i="2"/>
  <c r="M730" i="2"/>
  <c r="L730" i="2"/>
  <c r="K730" i="2"/>
  <c r="J730" i="2"/>
  <c r="I730" i="2"/>
  <c r="H730" i="2"/>
  <c r="W729" i="2"/>
  <c r="V729" i="2"/>
  <c r="U729" i="2"/>
  <c r="T729" i="2"/>
  <c r="S729" i="2"/>
  <c r="R729" i="2"/>
  <c r="Q729" i="2"/>
  <c r="P729" i="2"/>
  <c r="O729" i="2"/>
  <c r="N729" i="2"/>
  <c r="M729" i="2"/>
  <c r="L729" i="2"/>
  <c r="K729" i="2"/>
  <c r="J729" i="2"/>
  <c r="I729" i="2"/>
  <c r="H729" i="2"/>
  <c r="W728" i="2"/>
  <c r="V728" i="2"/>
  <c r="U728" i="2"/>
  <c r="T728" i="2"/>
  <c r="S728" i="2"/>
  <c r="R728" i="2"/>
  <c r="Q728" i="2"/>
  <c r="P728" i="2"/>
  <c r="O728" i="2"/>
  <c r="N728" i="2"/>
  <c r="M728" i="2"/>
  <c r="L728" i="2"/>
  <c r="K728" i="2"/>
  <c r="J728" i="2"/>
  <c r="I728" i="2"/>
  <c r="H728" i="2"/>
  <c r="W727" i="2"/>
  <c r="V727" i="2"/>
  <c r="U727" i="2"/>
  <c r="T727" i="2"/>
  <c r="S727" i="2"/>
  <c r="R727" i="2"/>
  <c r="Q727" i="2"/>
  <c r="P727" i="2"/>
  <c r="O727" i="2"/>
  <c r="N727" i="2"/>
  <c r="M727" i="2"/>
  <c r="L727" i="2"/>
  <c r="K727" i="2"/>
  <c r="J727" i="2"/>
  <c r="I727" i="2"/>
  <c r="H727" i="2"/>
  <c r="W726" i="2"/>
  <c r="V726" i="2"/>
  <c r="U726" i="2"/>
  <c r="T726" i="2"/>
  <c r="S726" i="2"/>
  <c r="R726" i="2"/>
  <c r="Q726" i="2"/>
  <c r="P726" i="2"/>
  <c r="O726" i="2"/>
  <c r="N726" i="2"/>
  <c r="M726" i="2"/>
  <c r="L726" i="2"/>
  <c r="K726" i="2"/>
  <c r="J726" i="2"/>
  <c r="I726" i="2"/>
  <c r="H726" i="2"/>
  <c r="W725" i="2"/>
  <c r="V725" i="2"/>
  <c r="U725" i="2"/>
  <c r="T725" i="2"/>
  <c r="S725" i="2"/>
  <c r="R725" i="2"/>
  <c r="Q725" i="2"/>
  <c r="P725" i="2"/>
  <c r="O725" i="2"/>
  <c r="N725" i="2"/>
  <c r="M725" i="2"/>
  <c r="L725" i="2"/>
  <c r="K725" i="2"/>
  <c r="J725" i="2"/>
  <c r="I725" i="2"/>
  <c r="H725" i="2"/>
  <c r="W724" i="2"/>
  <c r="V724" i="2"/>
  <c r="U724" i="2"/>
  <c r="T724" i="2"/>
  <c r="S724" i="2"/>
  <c r="R724" i="2"/>
  <c r="Q724" i="2"/>
  <c r="P724" i="2"/>
  <c r="O724" i="2"/>
  <c r="N724" i="2"/>
  <c r="M724" i="2"/>
  <c r="L724" i="2"/>
  <c r="K724" i="2"/>
  <c r="J724" i="2"/>
  <c r="I724" i="2"/>
  <c r="H724" i="2"/>
  <c r="W723" i="2"/>
  <c r="V723" i="2"/>
  <c r="U723" i="2"/>
  <c r="T723" i="2"/>
  <c r="S723" i="2"/>
  <c r="R723" i="2"/>
  <c r="Q723" i="2"/>
  <c r="P723" i="2"/>
  <c r="O723" i="2"/>
  <c r="N723" i="2"/>
  <c r="M723" i="2"/>
  <c r="L723" i="2"/>
  <c r="K723" i="2"/>
  <c r="J723" i="2"/>
  <c r="I723" i="2"/>
  <c r="H723" i="2"/>
  <c r="W722" i="2"/>
  <c r="V722" i="2"/>
  <c r="U722" i="2"/>
  <c r="T722" i="2"/>
  <c r="S722" i="2"/>
  <c r="R722" i="2"/>
  <c r="Q722" i="2"/>
  <c r="P722" i="2"/>
  <c r="O722" i="2"/>
  <c r="N722" i="2"/>
  <c r="M722" i="2"/>
  <c r="L722" i="2"/>
  <c r="K722" i="2"/>
  <c r="J722" i="2"/>
  <c r="I722" i="2"/>
  <c r="H722" i="2"/>
  <c r="W721" i="2"/>
  <c r="V721" i="2"/>
  <c r="U721" i="2"/>
  <c r="T721" i="2"/>
  <c r="S721" i="2"/>
  <c r="R721" i="2"/>
  <c r="Q721" i="2"/>
  <c r="P721" i="2"/>
  <c r="O721" i="2"/>
  <c r="N721" i="2"/>
  <c r="M721" i="2"/>
  <c r="L721" i="2"/>
  <c r="K721" i="2"/>
  <c r="J721" i="2"/>
  <c r="I721" i="2"/>
  <c r="H721" i="2"/>
  <c r="W720" i="2"/>
  <c r="V720" i="2"/>
  <c r="U720" i="2"/>
  <c r="T720" i="2"/>
  <c r="S720" i="2"/>
  <c r="R720" i="2"/>
  <c r="Q720" i="2"/>
  <c r="P720" i="2"/>
  <c r="O720" i="2"/>
  <c r="N720" i="2"/>
  <c r="M720" i="2"/>
  <c r="L720" i="2"/>
  <c r="K720" i="2"/>
  <c r="J720" i="2"/>
  <c r="I720" i="2"/>
  <c r="H720" i="2"/>
  <c r="W719" i="2"/>
  <c r="V719" i="2"/>
  <c r="U719" i="2"/>
  <c r="T719" i="2"/>
  <c r="S719" i="2"/>
  <c r="R719" i="2"/>
  <c r="Q719" i="2"/>
  <c r="P719" i="2"/>
  <c r="O719" i="2"/>
  <c r="N719" i="2"/>
  <c r="M719" i="2"/>
  <c r="L719" i="2"/>
  <c r="K719" i="2"/>
  <c r="J719" i="2"/>
  <c r="I719" i="2"/>
  <c r="H719" i="2"/>
  <c r="W718" i="2"/>
  <c r="V718" i="2"/>
  <c r="U718" i="2"/>
  <c r="T718" i="2"/>
  <c r="S718" i="2"/>
  <c r="R718" i="2"/>
  <c r="Q718" i="2"/>
  <c r="P718" i="2"/>
  <c r="O718" i="2"/>
  <c r="N718" i="2"/>
  <c r="M718" i="2"/>
  <c r="L718" i="2"/>
  <c r="K718" i="2"/>
  <c r="J718" i="2"/>
  <c r="I718" i="2"/>
  <c r="H718" i="2"/>
  <c r="W717" i="2"/>
  <c r="V717" i="2"/>
  <c r="U717" i="2"/>
  <c r="T717" i="2"/>
  <c r="S717" i="2"/>
  <c r="R717" i="2"/>
  <c r="Q717" i="2"/>
  <c r="P717" i="2"/>
  <c r="O717" i="2"/>
  <c r="N717" i="2"/>
  <c r="M717" i="2"/>
  <c r="L717" i="2"/>
  <c r="K717" i="2"/>
  <c r="J717" i="2"/>
  <c r="I717" i="2"/>
  <c r="H717" i="2"/>
  <c r="W716" i="2"/>
  <c r="V716" i="2"/>
  <c r="U716" i="2"/>
  <c r="T716" i="2"/>
  <c r="S716" i="2"/>
  <c r="R716" i="2"/>
  <c r="Q716" i="2"/>
  <c r="P716" i="2"/>
  <c r="O716" i="2"/>
  <c r="N716" i="2"/>
  <c r="M716" i="2"/>
  <c r="L716" i="2"/>
  <c r="K716" i="2"/>
  <c r="J716" i="2"/>
  <c r="I716" i="2"/>
  <c r="H716" i="2"/>
  <c r="W715" i="2"/>
  <c r="V715" i="2"/>
  <c r="U715" i="2"/>
  <c r="T715" i="2"/>
  <c r="S715" i="2"/>
  <c r="R715" i="2"/>
  <c r="Q715" i="2"/>
  <c r="P715" i="2"/>
  <c r="O715" i="2"/>
  <c r="N715" i="2"/>
  <c r="M715" i="2"/>
  <c r="L715" i="2"/>
  <c r="K715" i="2"/>
  <c r="J715" i="2"/>
  <c r="I715" i="2"/>
  <c r="H715" i="2"/>
  <c r="W714" i="2"/>
  <c r="V714" i="2"/>
  <c r="U714" i="2"/>
  <c r="T714" i="2"/>
  <c r="S714" i="2"/>
  <c r="R714" i="2"/>
  <c r="Q714" i="2"/>
  <c r="P714" i="2"/>
  <c r="O714" i="2"/>
  <c r="N714" i="2"/>
  <c r="M714" i="2"/>
  <c r="L714" i="2"/>
  <c r="K714" i="2"/>
  <c r="J714" i="2"/>
  <c r="I714" i="2"/>
  <c r="H714" i="2"/>
  <c r="W713" i="2"/>
  <c r="V713" i="2"/>
  <c r="U713" i="2"/>
  <c r="T713" i="2"/>
  <c r="S713" i="2"/>
  <c r="R713" i="2"/>
  <c r="Q713" i="2"/>
  <c r="P713" i="2"/>
  <c r="O713" i="2"/>
  <c r="N713" i="2"/>
  <c r="M713" i="2"/>
  <c r="L713" i="2"/>
  <c r="K713" i="2"/>
  <c r="J713" i="2"/>
  <c r="I713" i="2"/>
  <c r="H713" i="2"/>
  <c r="W712" i="2"/>
  <c r="V712" i="2"/>
  <c r="U712" i="2"/>
  <c r="T712" i="2"/>
  <c r="S712" i="2"/>
  <c r="R712" i="2"/>
  <c r="Q712" i="2"/>
  <c r="P712" i="2"/>
  <c r="O712" i="2"/>
  <c r="N712" i="2"/>
  <c r="M712" i="2"/>
  <c r="L712" i="2"/>
  <c r="K712" i="2"/>
  <c r="J712" i="2"/>
  <c r="I712" i="2"/>
  <c r="H712" i="2"/>
  <c r="W711" i="2"/>
  <c r="V711" i="2"/>
  <c r="U711" i="2"/>
  <c r="T711" i="2"/>
  <c r="S711" i="2"/>
  <c r="R711" i="2"/>
  <c r="Q711" i="2"/>
  <c r="P711" i="2"/>
  <c r="O711" i="2"/>
  <c r="N711" i="2"/>
  <c r="M711" i="2"/>
  <c r="L711" i="2"/>
  <c r="K711" i="2"/>
  <c r="J711" i="2"/>
  <c r="I711" i="2"/>
  <c r="H711" i="2"/>
  <c r="W710" i="2"/>
  <c r="V710" i="2"/>
  <c r="U710" i="2"/>
  <c r="T710" i="2"/>
  <c r="S710" i="2"/>
  <c r="R710" i="2"/>
  <c r="Q710" i="2"/>
  <c r="P710" i="2"/>
  <c r="O710" i="2"/>
  <c r="N710" i="2"/>
  <c r="M710" i="2"/>
  <c r="L710" i="2"/>
  <c r="K710" i="2"/>
  <c r="J710" i="2"/>
  <c r="I710" i="2"/>
  <c r="H710" i="2"/>
  <c r="W709" i="2"/>
  <c r="V709" i="2"/>
  <c r="U709" i="2"/>
  <c r="T709" i="2"/>
  <c r="S709" i="2"/>
  <c r="R709" i="2"/>
  <c r="Q709" i="2"/>
  <c r="P709" i="2"/>
  <c r="O709" i="2"/>
  <c r="N709" i="2"/>
  <c r="M709" i="2"/>
  <c r="L709" i="2"/>
  <c r="K709" i="2"/>
  <c r="J709" i="2"/>
  <c r="I709" i="2"/>
  <c r="H709" i="2"/>
  <c r="W708" i="2"/>
  <c r="V708" i="2"/>
  <c r="U708" i="2"/>
  <c r="T708" i="2"/>
  <c r="S708" i="2"/>
  <c r="R708" i="2"/>
  <c r="Q708" i="2"/>
  <c r="P708" i="2"/>
  <c r="O708" i="2"/>
  <c r="N708" i="2"/>
  <c r="M708" i="2"/>
  <c r="L708" i="2"/>
  <c r="K708" i="2"/>
  <c r="J708" i="2"/>
  <c r="I708" i="2"/>
  <c r="H708" i="2"/>
  <c r="W707" i="2"/>
  <c r="V707" i="2"/>
  <c r="U707" i="2"/>
  <c r="T707" i="2"/>
  <c r="S707" i="2"/>
  <c r="R707" i="2"/>
  <c r="Q707" i="2"/>
  <c r="P707" i="2"/>
  <c r="O707" i="2"/>
  <c r="N707" i="2"/>
  <c r="M707" i="2"/>
  <c r="L707" i="2"/>
  <c r="K707" i="2"/>
  <c r="J707" i="2"/>
  <c r="I707" i="2"/>
  <c r="H707" i="2"/>
  <c r="W706" i="2"/>
  <c r="V706" i="2"/>
  <c r="U706" i="2"/>
  <c r="T706" i="2"/>
  <c r="S706" i="2"/>
  <c r="R706" i="2"/>
  <c r="Q706" i="2"/>
  <c r="P706" i="2"/>
  <c r="O706" i="2"/>
  <c r="N706" i="2"/>
  <c r="M706" i="2"/>
  <c r="L706" i="2"/>
  <c r="K706" i="2"/>
  <c r="J706" i="2"/>
  <c r="I706" i="2"/>
  <c r="H706" i="2"/>
  <c r="W705" i="2"/>
  <c r="V705" i="2"/>
  <c r="U705" i="2"/>
  <c r="T705" i="2"/>
  <c r="S705" i="2"/>
  <c r="R705" i="2"/>
  <c r="Q705" i="2"/>
  <c r="P705" i="2"/>
  <c r="O705" i="2"/>
  <c r="N705" i="2"/>
  <c r="M705" i="2"/>
  <c r="L705" i="2"/>
  <c r="K705" i="2"/>
  <c r="J705" i="2"/>
  <c r="I705" i="2"/>
  <c r="H705" i="2"/>
  <c r="W704" i="2"/>
  <c r="V704" i="2"/>
  <c r="U704" i="2"/>
  <c r="T704" i="2"/>
  <c r="S704" i="2"/>
  <c r="R704" i="2"/>
  <c r="Q704" i="2"/>
  <c r="P704" i="2"/>
  <c r="O704" i="2"/>
  <c r="N704" i="2"/>
  <c r="M704" i="2"/>
  <c r="L704" i="2"/>
  <c r="K704" i="2"/>
  <c r="J704" i="2"/>
  <c r="I704" i="2"/>
  <c r="H704" i="2"/>
  <c r="W703" i="2"/>
  <c r="V703" i="2"/>
  <c r="U703" i="2"/>
  <c r="T703" i="2"/>
  <c r="S703" i="2"/>
  <c r="R703" i="2"/>
  <c r="Q703" i="2"/>
  <c r="P703" i="2"/>
  <c r="O703" i="2"/>
  <c r="N703" i="2"/>
  <c r="M703" i="2"/>
  <c r="L703" i="2"/>
  <c r="K703" i="2"/>
  <c r="J703" i="2"/>
  <c r="I703" i="2"/>
  <c r="H703" i="2"/>
  <c r="W702" i="2"/>
  <c r="V702" i="2"/>
  <c r="U702" i="2"/>
  <c r="T702" i="2"/>
  <c r="S702" i="2"/>
  <c r="R702" i="2"/>
  <c r="Q702" i="2"/>
  <c r="P702" i="2"/>
  <c r="O702" i="2"/>
  <c r="N702" i="2"/>
  <c r="M702" i="2"/>
  <c r="L702" i="2"/>
  <c r="K702" i="2"/>
  <c r="J702" i="2"/>
  <c r="I702" i="2"/>
  <c r="H702" i="2"/>
  <c r="W701" i="2"/>
  <c r="V701" i="2"/>
  <c r="U701" i="2"/>
  <c r="T701" i="2"/>
  <c r="S701" i="2"/>
  <c r="R701" i="2"/>
  <c r="Q701" i="2"/>
  <c r="P701" i="2"/>
  <c r="O701" i="2"/>
  <c r="N701" i="2"/>
  <c r="M701" i="2"/>
  <c r="L701" i="2"/>
  <c r="K701" i="2"/>
  <c r="J701" i="2"/>
  <c r="I701" i="2"/>
  <c r="H701" i="2"/>
  <c r="W700" i="2"/>
  <c r="V700" i="2"/>
  <c r="U700" i="2"/>
  <c r="T700" i="2"/>
  <c r="S700" i="2"/>
  <c r="R700" i="2"/>
  <c r="Q700" i="2"/>
  <c r="P700" i="2"/>
  <c r="O700" i="2"/>
  <c r="N700" i="2"/>
  <c r="M700" i="2"/>
  <c r="L700" i="2"/>
  <c r="K700" i="2"/>
  <c r="J700" i="2"/>
  <c r="I700" i="2"/>
  <c r="H700" i="2"/>
  <c r="W699" i="2"/>
  <c r="V699" i="2"/>
  <c r="U699" i="2"/>
  <c r="T699" i="2"/>
  <c r="S699" i="2"/>
  <c r="R699" i="2"/>
  <c r="Q699" i="2"/>
  <c r="P699" i="2"/>
  <c r="O699" i="2"/>
  <c r="N699" i="2"/>
  <c r="M699" i="2"/>
  <c r="L699" i="2"/>
  <c r="K699" i="2"/>
  <c r="J699" i="2"/>
  <c r="I699" i="2"/>
  <c r="H699" i="2"/>
  <c r="W698" i="2"/>
  <c r="V698" i="2"/>
  <c r="U698" i="2"/>
  <c r="T698" i="2"/>
  <c r="S698" i="2"/>
  <c r="R698" i="2"/>
  <c r="Q698" i="2"/>
  <c r="P698" i="2"/>
  <c r="O698" i="2"/>
  <c r="N698" i="2"/>
  <c r="M698" i="2"/>
  <c r="L698" i="2"/>
  <c r="K698" i="2"/>
  <c r="J698" i="2"/>
  <c r="I698" i="2"/>
  <c r="H698" i="2"/>
  <c r="W697" i="2"/>
  <c r="V697" i="2"/>
  <c r="U697" i="2"/>
  <c r="T697" i="2"/>
  <c r="S697" i="2"/>
  <c r="R697" i="2"/>
  <c r="Q697" i="2"/>
  <c r="P697" i="2"/>
  <c r="O697" i="2"/>
  <c r="N697" i="2"/>
  <c r="M697" i="2"/>
  <c r="L697" i="2"/>
  <c r="K697" i="2"/>
  <c r="J697" i="2"/>
  <c r="I697" i="2"/>
  <c r="H697" i="2"/>
  <c r="W696" i="2"/>
  <c r="V696" i="2"/>
  <c r="U696" i="2"/>
  <c r="T696" i="2"/>
  <c r="S696" i="2"/>
  <c r="R696" i="2"/>
  <c r="Q696" i="2"/>
  <c r="P696" i="2"/>
  <c r="O696" i="2"/>
  <c r="N696" i="2"/>
  <c r="M696" i="2"/>
  <c r="L696" i="2"/>
  <c r="K696" i="2"/>
  <c r="J696" i="2"/>
  <c r="I696" i="2"/>
  <c r="H696" i="2"/>
  <c r="W695" i="2"/>
  <c r="V695" i="2"/>
  <c r="U695" i="2"/>
  <c r="T695" i="2"/>
  <c r="S695" i="2"/>
  <c r="R695" i="2"/>
  <c r="Q695" i="2"/>
  <c r="P695" i="2"/>
  <c r="O695" i="2"/>
  <c r="N695" i="2"/>
  <c r="M695" i="2"/>
  <c r="L695" i="2"/>
  <c r="K695" i="2"/>
  <c r="J695" i="2"/>
  <c r="I695" i="2"/>
  <c r="H695" i="2"/>
  <c r="W694" i="2"/>
  <c r="V694" i="2"/>
  <c r="U694" i="2"/>
  <c r="T694" i="2"/>
  <c r="S694" i="2"/>
  <c r="R694" i="2"/>
  <c r="Q694" i="2"/>
  <c r="P694" i="2"/>
  <c r="O694" i="2"/>
  <c r="N694" i="2"/>
  <c r="M694" i="2"/>
  <c r="L694" i="2"/>
  <c r="K694" i="2"/>
  <c r="J694" i="2"/>
  <c r="I694" i="2"/>
  <c r="H694" i="2"/>
  <c r="W693" i="2"/>
  <c r="V693" i="2"/>
  <c r="U693" i="2"/>
  <c r="T693" i="2"/>
  <c r="S693" i="2"/>
  <c r="R693" i="2"/>
  <c r="Q693" i="2"/>
  <c r="P693" i="2"/>
  <c r="O693" i="2"/>
  <c r="N693" i="2"/>
  <c r="M693" i="2"/>
  <c r="L693" i="2"/>
  <c r="K693" i="2"/>
  <c r="J693" i="2"/>
  <c r="I693" i="2"/>
  <c r="H693" i="2"/>
  <c r="W692" i="2"/>
  <c r="V692" i="2"/>
  <c r="U692" i="2"/>
  <c r="T692" i="2"/>
  <c r="S692" i="2"/>
  <c r="R692" i="2"/>
  <c r="Q692" i="2"/>
  <c r="P692" i="2"/>
  <c r="O692" i="2"/>
  <c r="N692" i="2"/>
  <c r="M692" i="2"/>
  <c r="L692" i="2"/>
  <c r="K692" i="2"/>
  <c r="J692" i="2"/>
  <c r="I692" i="2"/>
  <c r="H692" i="2"/>
  <c r="W691" i="2"/>
  <c r="V691" i="2"/>
  <c r="U691" i="2"/>
  <c r="T691" i="2"/>
  <c r="S691" i="2"/>
  <c r="R691" i="2"/>
  <c r="Q691" i="2"/>
  <c r="P691" i="2"/>
  <c r="O691" i="2"/>
  <c r="N691" i="2"/>
  <c r="M691" i="2"/>
  <c r="L691" i="2"/>
  <c r="K691" i="2"/>
  <c r="J691" i="2"/>
  <c r="I691" i="2"/>
  <c r="H691" i="2"/>
  <c r="W690" i="2"/>
  <c r="V690" i="2"/>
  <c r="U690" i="2"/>
  <c r="T690" i="2"/>
  <c r="S690" i="2"/>
  <c r="R690" i="2"/>
  <c r="Q690" i="2"/>
  <c r="P690" i="2"/>
  <c r="O690" i="2"/>
  <c r="N690" i="2"/>
  <c r="M690" i="2"/>
  <c r="L690" i="2"/>
  <c r="K690" i="2"/>
  <c r="J690" i="2"/>
  <c r="I690" i="2"/>
  <c r="H690" i="2"/>
  <c r="W689" i="2"/>
  <c r="V689" i="2"/>
  <c r="U689" i="2"/>
  <c r="T689" i="2"/>
  <c r="S689" i="2"/>
  <c r="R689" i="2"/>
  <c r="Q689" i="2"/>
  <c r="P689" i="2"/>
  <c r="O689" i="2"/>
  <c r="N689" i="2"/>
  <c r="M689" i="2"/>
  <c r="L689" i="2"/>
  <c r="K689" i="2"/>
  <c r="J689" i="2"/>
  <c r="I689" i="2"/>
  <c r="H689" i="2"/>
  <c r="W688" i="2"/>
  <c r="V688" i="2"/>
  <c r="U688" i="2"/>
  <c r="T688" i="2"/>
  <c r="S688" i="2"/>
  <c r="R688" i="2"/>
  <c r="Q688" i="2"/>
  <c r="P688" i="2"/>
  <c r="O688" i="2"/>
  <c r="N688" i="2"/>
  <c r="M688" i="2"/>
  <c r="L688" i="2"/>
  <c r="K688" i="2"/>
  <c r="J688" i="2"/>
  <c r="I688" i="2"/>
  <c r="H688" i="2"/>
  <c r="W687" i="2"/>
  <c r="V687" i="2"/>
  <c r="U687" i="2"/>
  <c r="T687" i="2"/>
  <c r="S687" i="2"/>
  <c r="R687" i="2"/>
  <c r="Q687" i="2"/>
  <c r="P687" i="2"/>
  <c r="O687" i="2"/>
  <c r="N687" i="2"/>
  <c r="M687" i="2"/>
  <c r="L687" i="2"/>
  <c r="K687" i="2"/>
  <c r="J687" i="2"/>
  <c r="I687" i="2"/>
  <c r="H687" i="2"/>
  <c r="W686" i="2"/>
  <c r="V686" i="2"/>
  <c r="U686" i="2"/>
  <c r="T686" i="2"/>
  <c r="S686" i="2"/>
  <c r="R686" i="2"/>
  <c r="Q686" i="2"/>
  <c r="P686" i="2"/>
  <c r="O686" i="2"/>
  <c r="N686" i="2"/>
  <c r="M686" i="2"/>
  <c r="L686" i="2"/>
  <c r="K686" i="2"/>
  <c r="J686" i="2"/>
  <c r="I686" i="2"/>
  <c r="H686" i="2"/>
  <c r="W685" i="2"/>
  <c r="V685" i="2"/>
  <c r="U685" i="2"/>
  <c r="T685" i="2"/>
  <c r="S685" i="2"/>
  <c r="R685" i="2"/>
  <c r="Q685" i="2"/>
  <c r="P685" i="2"/>
  <c r="O685" i="2"/>
  <c r="N685" i="2"/>
  <c r="M685" i="2"/>
  <c r="L685" i="2"/>
  <c r="K685" i="2"/>
  <c r="J685" i="2"/>
  <c r="I685" i="2"/>
  <c r="H685" i="2"/>
  <c r="W684" i="2"/>
  <c r="V684" i="2"/>
  <c r="U684" i="2"/>
  <c r="T684" i="2"/>
  <c r="S684" i="2"/>
  <c r="R684" i="2"/>
  <c r="Q684" i="2"/>
  <c r="P684" i="2"/>
  <c r="O684" i="2"/>
  <c r="N684" i="2"/>
  <c r="M684" i="2"/>
  <c r="L684" i="2"/>
  <c r="K684" i="2"/>
  <c r="J684" i="2"/>
  <c r="I684" i="2"/>
  <c r="H684" i="2"/>
  <c r="W683" i="2"/>
  <c r="V683" i="2"/>
  <c r="U683" i="2"/>
  <c r="T683" i="2"/>
  <c r="S683" i="2"/>
  <c r="R683" i="2"/>
  <c r="Q683" i="2"/>
  <c r="P683" i="2"/>
  <c r="O683" i="2"/>
  <c r="N683" i="2"/>
  <c r="M683" i="2"/>
  <c r="L683" i="2"/>
  <c r="K683" i="2"/>
  <c r="J683" i="2"/>
  <c r="I683" i="2"/>
  <c r="H683" i="2"/>
  <c r="W682" i="2"/>
  <c r="V682" i="2"/>
  <c r="U682" i="2"/>
  <c r="T682" i="2"/>
  <c r="S682" i="2"/>
  <c r="R682" i="2"/>
  <c r="Q682" i="2"/>
  <c r="P682" i="2"/>
  <c r="O682" i="2"/>
  <c r="N682" i="2"/>
  <c r="M682" i="2"/>
  <c r="L682" i="2"/>
  <c r="K682" i="2"/>
  <c r="J682" i="2"/>
  <c r="I682" i="2"/>
  <c r="H682" i="2"/>
  <c r="W681" i="2"/>
  <c r="V681" i="2"/>
  <c r="U681" i="2"/>
  <c r="T681" i="2"/>
  <c r="S681" i="2"/>
  <c r="R681" i="2"/>
  <c r="Q681" i="2"/>
  <c r="P681" i="2"/>
  <c r="O681" i="2"/>
  <c r="N681" i="2"/>
  <c r="M681" i="2"/>
  <c r="L681" i="2"/>
  <c r="K681" i="2"/>
  <c r="J681" i="2"/>
  <c r="I681" i="2"/>
  <c r="H681" i="2"/>
  <c r="W680" i="2"/>
  <c r="V680" i="2"/>
  <c r="U680" i="2"/>
  <c r="T680" i="2"/>
  <c r="S680" i="2"/>
  <c r="R680" i="2"/>
  <c r="Q680" i="2"/>
  <c r="P680" i="2"/>
  <c r="O680" i="2"/>
  <c r="N680" i="2"/>
  <c r="M680" i="2"/>
  <c r="L680" i="2"/>
  <c r="K680" i="2"/>
  <c r="J680" i="2"/>
  <c r="I680" i="2"/>
  <c r="H680" i="2"/>
  <c r="W679" i="2"/>
  <c r="V679" i="2"/>
  <c r="U679" i="2"/>
  <c r="T679" i="2"/>
  <c r="S679" i="2"/>
  <c r="R679" i="2"/>
  <c r="Q679" i="2"/>
  <c r="P679" i="2"/>
  <c r="O679" i="2"/>
  <c r="N679" i="2"/>
  <c r="M679" i="2"/>
  <c r="L679" i="2"/>
  <c r="K679" i="2"/>
  <c r="J679" i="2"/>
  <c r="I679" i="2"/>
  <c r="H679" i="2"/>
  <c r="W678" i="2"/>
  <c r="V678" i="2"/>
  <c r="U678" i="2"/>
  <c r="T678" i="2"/>
  <c r="S678" i="2"/>
  <c r="R678" i="2"/>
  <c r="Q678" i="2"/>
  <c r="P678" i="2"/>
  <c r="O678" i="2"/>
  <c r="N678" i="2"/>
  <c r="M678" i="2"/>
  <c r="L678" i="2"/>
  <c r="K678" i="2"/>
  <c r="J678" i="2"/>
  <c r="I678" i="2"/>
  <c r="H678" i="2"/>
  <c r="W677" i="2"/>
  <c r="V677" i="2"/>
  <c r="U677" i="2"/>
  <c r="T677" i="2"/>
  <c r="S677" i="2"/>
  <c r="R677" i="2"/>
  <c r="Q677" i="2"/>
  <c r="P677" i="2"/>
  <c r="O677" i="2"/>
  <c r="N677" i="2"/>
  <c r="M677" i="2"/>
  <c r="L677" i="2"/>
  <c r="K677" i="2"/>
  <c r="J677" i="2"/>
  <c r="I677" i="2"/>
  <c r="H677" i="2"/>
  <c r="W676" i="2"/>
  <c r="V676" i="2"/>
  <c r="U676" i="2"/>
  <c r="T676" i="2"/>
  <c r="S676" i="2"/>
  <c r="R676" i="2"/>
  <c r="Q676" i="2"/>
  <c r="P676" i="2"/>
  <c r="O676" i="2"/>
  <c r="N676" i="2"/>
  <c r="M676" i="2"/>
  <c r="L676" i="2"/>
  <c r="K676" i="2"/>
  <c r="J676" i="2"/>
  <c r="I676" i="2"/>
  <c r="H676" i="2"/>
  <c r="W675" i="2"/>
  <c r="V675" i="2"/>
  <c r="U675" i="2"/>
  <c r="T675" i="2"/>
  <c r="S675" i="2"/>
  <c r="R675" i="2"/>
  <c r="Q675" i="2"/>
  <c r="P675" i="2"/>
  <c r="O675" i="2"/>
  <c r="N675" i="2"/>
  <c r="M675" i="2"/>
  <c r="L675" i="2"/>
  <c r="K675" i="2"/>
  <c r="J675" i="2"/>
  <c r="I675" i="2"/>
  <c r="H675" i="2"/>
  <c r="W674" i="2"/>
  <c r="V674" i="2"/>
  <c r="U674" i="2"/>
  <c r="T674" i="2"/>
  <c r="S674" i="2"/>
  <c r="R674" i="2"/>
  <c r="Q674" i="2"/>
  <c r="P674" i="2"/>
  <c r="O674" i="2"/>
  <c r="N674" i="2"/>
  <c r="M674" i="2"/>
  <c r="L674" i="2"/>
  <c r="K674" i="2"/>
  <c r="J674" i="2"/>
  <c r="I674" i="2"/>
  <c r="H674" i="2"/>
  <c r="W673" i="2"/>
  <c r="V673" i="2"/>
  <c r="U673" i="2"/>
  <c r="T673" i="2"/>
  <c r="S673" i="2"/>
  <c r="R673" i="2"/>
  <c r="Q673" i="2"/>
  <c r="P673" i="2"/>
  <c r="O673" i="2"/>
  <c r="N673" i="2"/>
  <c r="M673" i="2"/>
  <c r="L673" i="2"/>
  <c r="K673" i="2"/>
  <c r="J673" i="2"/>
  <c r="I673" i="2"/>
  <c r="H673" i="2"/>
  <c r="W672" i="2"/>
  <c r="V672" i="2"/>
  <c r="U672" i="2"/>
  <c r="T672" i="2"/>
  <c r="S672" i="2"/>
  <c r="R672" i="2"/>
  <c r="Q672" i="2"/>
  <c r="P672" i="2"/>
  <c r="O672" i="2"/>
  <c r="N672" i="2"/>
  <c r="M672" i="2"/>
  <c r="L672" i="2"/>
  <c r="K672" i="2"/>
  <c r="J672" i="2"/>
  <c r="I672" i="2"/>
  <c r="H672" i="2"/>
  <c r="W671" i="2"/>
  <c r="V671" i="2"/>
  <c r="U671" i="2"/>
  <c r="T671" i="2"/>
  <c r="S671" i="2"/>
  <c r="R671" i="2"/>
  <c r="Q671" i="2"/>
  <c r="P671" i="2"/>
  <c r="O671" i="2"/>
  <c r="N671" i="2"/>
  <c r="M671" i="2"/>
  <c r="L671" i="2"/>
  <c r="K671" i="2"/>
  <c r="J671" i="2"/>
  <c r="I671" i="2"/>
  <c r="H671" i="2"/>
  <c r="W670" i="2"/>
  <c r="V670" i="2"/>
  <c r="U670" i="2"/>
  <c r="T670" i="2"/>
  <c r="S670" i="2"/>
  <c r="R670" i="2"/>
  <c r="Q670" i="2"/>
  <c r="P670" i="2"/>
  <c r="O670" i="2"/>
  <c r="N670" i="2"/>
  <c r="M670" i="2"/>
  <c r="L670" i="2"/>
  <c r="K670" i="2"/>
  <c r="J670" i="2"/>
  <c r="I670" i="2"/>
  <c r="H670" i="2"/>
  <c r="W669" i="2"/>
  <c r="V669" i="2"/>
  <c r="U669" i="2"/>
  <c r="T669" i="2"/>
  <c r="S669" i="2"/>
  <c r="R669" i="2"/>
  <c r="Q669" i="2"/>
  <c r="P669" i="2"/>
  <c r="O669" i="2"/>
  <c r="N669" i="2"/>
  <c r="M669" i="2"/>
  <c r="L669" i="2"/>
  <c r="K669" i="2"/>
  <c r="J669" i="2"/>
  <c r="I669" i="2"/>
  <c r="H669" i="2"/>
  <c r="W668" i="2"/>
  <c r="V668" i="2"/>
  <c r="U668" i="2"/>
  <c r="T668" i="2"/>
  <c r="S668" i="2"/>
  <c r="R668" i="2"/>
  <c r="Q668" i="2"/>
  <c r="P668" i="2"/>
  <c r="O668" i="2"/>
  <c r="N668" i="2"/>
  <c r="M668" i="2"/>
  <c r="L668" i="2"/>
  <c r="K668" i="2"/>
  <c r="J668" i="2"/>
  <c r="I668" i="2"/>
  <c r="H668" i="2"/>
  <c r="W667" i="2"/>
  <c r="V667" i="2"/>
  <c r="U667" i="2"/>
  <c r="T667" i="2"/>
  <c r="S667" i="2"/>
  <c r="R667" i="2"/>
  <c r="Q667" i="2"/>
  <c r="P667" i="2"/>
  <c r="O667" i="2"/>
  <c r="N667" i="2"/>
  <c r="M667" i="2"/>
  <c r="L667" i="2"/>
  <c r="K667" i="2"/>
  <c r="J667" i="2"/>
  <c r="I667" i="2"/>
  <c r="H667" i="2"/>
  <c r="W666" i="2"/>
  <c r="V666" i="2"/>
  <c r="U666" i="2"/>
  <c r="T666" i="2"/>
  <c r="S666" i="2"/>
  <c r="R666" i="2"/>
  <c r="Q666" i="2"/>
  <c r="P666" i="2"/>
  <c r="O666" i="2"/>
  <c r="N666" i="2"/>
  <c r="M666" i="2"/>
  <c r="L666" i="2"/>
  <c r="K666" i="2"/>
  <c r="J666" i="2"/>
  <c r="I666" i="2"/>
  <c r="H666" i="2"/>
  <c r="W665" i="2"/>
  <c r="V665" i="2"/>
  <c r="U665" i="2"/>
  <c r="T665" i="2"/>
  <c r="S665" i="2"/>
  <c r="R665" i="2"/>
  <c r="Q665" i="2"/>
  <c r="P665" i="2"/>
  <c r="O665" i="2"/>
  <c r="N665" i="2"/>
  <c r="M665" i="2"/>
  <c r="L665" i="2"/>
  <c r="K665" i="2"/>
  <c r="J665" i="2"/>
  <c r="I665" i="2"/>
  <c r="H665" i="2"/>
  <c r="W664" i="2"/>
  <c r="V664" i="2"/>
  <c r="U664" i="2"/>
  <c r="T664" i="2"/>
  <c r="S664" i="2"/>
  <c r="R664" i="2"/>
  <c r="Q664" i="2"/>
  <c r="P664" i="2"/>
  <c r="O664" i="2"/>
  <c r="N664" i="2"/>
  <c r="M664" i="2"/>
  <c r="L664" i="2"/>
  <c r="K664" i="2"/>
  <c r="J664" i="2"/>
  <c r="I664" i="2"/>
  <c r="H664" i="2"/>
  <c r="W663" i="2"/>
  <c r="V663" i="2"/>
  <c r="U663" i="2"/>
  <c r="T663" i="2"/>
  <c r="S663" i="2"/>
  <c r="R663" i="2"/>
  <c r="Q663" i="2"/>
  <c r="P663" i="2"/>
  <c r="O663" i="2"/>
  <c r="N663" i="2"/>
  <c r="M663" i="2"/>
  <c r="L663" i="2"/>
  <c r="K663" i="2"/>
  <c r="J663" i="2"/>
  <c r="I663" i="2"/>
  <c r="H663" i="2"/>
  <c r="W662" i="2"/>
  <c r="V662" i="2"/>
  <c r="U662" i="2"/>
  <c r="T662" i="2"/>
  <c r="S662" i="2"/>
  <c r="R662" i="2"/>
  <c r="Q662" i="2"/>
  <c r="P662" i="2"/>
  <c r="O662" i="2"/>
  <c r="N662" i="2"/>
  <c r="M662" i="2"/>
  <c r="L662" i="2"/>
  <c r="K662" i="2"/>
  <c r="J662" i="2"/>
  <c r="I662" i="2"/>
  <c r="H662" i="2"/>
  <c r="W661" i="2"/>
  <c r="V661" i="2"/>
  <c r="U661" i="2"/>
  <c r="T661" i="2"/>
  <c r="S661" i="2"/>
  <c r="R661" i="2"/>
  <c r="Q661" i="2"/>
  <c r="P661" i="2"/>
  <c r="O661" i="2"/>
  <c r="N661" i="2"/>
  <c r="M661" i="2"/>
  <c r="L661" i="2"/>
  <c r="K661" i="2"/>
  <c r="J661" i="2"/>
  <c r="I661" i="2"/>
  <c r="H661" i="2"/>
  <c r="W660" i="2"/>
  <c r="V660" i="2"/>
  <c r="U660" i="2"/>
  <c r="T660" i="2"/>
  <c r="S660" i="2"/>
  <c r="R660" i="2"/>
  <c r="Q660" i="2"/>
  <c r="P660" i="2"/>
  <c r="O660" i="2"/>
  <c r="N660" i="2"/>
  <c r="M660" i="2"/>
  <c r="L660" i="2"/>
  <c r="K660" i="2"/>
  <c r="J660" i="2"/>
  <c r="I660" i="2"/>
  <c r="H660" i="2"/>
  <c r="W659" i="2"/>
  <c r="V659" i="2"/>
  <c r="U659" i="2"/>
  <c r="T659" i="2"/>
  <c r="S659" i="2"/>
  <c r="R659" i="2"/>
  <c r="Q659" i="2"/>
  <c r="P659" i="2"/>
  <c r="O659" i="2"/>
  <c r="N659" i="2"/>
  <c r="M659" i="2"/>
  <c r="L659" i="2"/>
  <c r="K659" i="2"/>
  <c r="J659" i="2"/>
  <c r="I659" i="2"/>
  <c r="H659" i="2"/>
  <c r="W658" i="2"/>
  <c r="V658" i="2"/>
  <c r="U658" i="2"/>
  <c r="T658" i="2"/>
  <c r="S658" i="2"/>
  <c r="R658" i="2"/>
  <c r="Q658" i="2"/>
  <c r="P658" i="2"/>
  <c r="O658" i="2"/>
  <c r="N658" i="2"/>
  <c r="M658" i="2"/>
  <c r="L658" i="2"/>
  <c r="K658" i="2"/>
  <c r="J658" i="2"/>
  <c r="I658" i="2"/>
  <c r="H658" i="2"/>
  <c r="W657" i="2"/>
  <c r="V657" i="2"/>
  <c r="U657" i="2"/>
  <c r="T657" i="2"/>
  <c r="S657" i="2"/>
  <c r="R657" i="2"/>
  <c r="Q657" i="2"/>
  <c r="P657" i="2"/>
  <c r="O657" i="2"/>
  <c r="N657" i="2"/>
  <c r="M657" i="2"/>
  <c r="L657" i="2"/>
  <c r="K657" i="2"/>
  <c r="J657" i="2"/>
  <c r="I657" i="2"/>
  <c r="H657" i="2"/>
  <c r="W656" i="2"/>
  <c r="V656" i="2"/>
  <c r="U656" i="2"/>
  <c r="T656" i="2"/>
  <c r="S656" i="2"/>
  <c r="R656" i="2"/>
  <c r="Q656" i="2"/>
  <c r="P656" i="2"/>
  <c r="O656" i="2"/>
  <c r="N656" i="2"/>
  <c r="M656" i="2"/>
  <c r="L656" i="2"/>
  <c r="K656" i="2"/>
  <c r="J656" i="2"/>
  <c r="I656" i="2"/>
  <c r="H656" i="2"/>
  <c r="W655" i="2"/>
  <c r="V655" i="2"/>
  <c r="U655" i="2"/>
  <c r="T655" i="2"/>
  <c r="S655" i="2"/>
  <c r="R655" i="2"/>
  <c r="Q655" i="2"/>
  <c r="P655" i="2"/>
  <c r="O655" i="2"/>
  <c r="N655" i="2"/>
  <c r="M655" i="2"/>
  <c r="L655" i="2"/>
  <c r="K655" i="2"/>
  <c r="J655" i="2"/>
  <c r="I655" i="2"/>
  <c r="H655" i="2"/>
  <c r="W654" i="2"/>
  <c r="V654" i="2"/>
  <c r="U654" i="2"/>
  <c r="T654" i="2"/>
  <c r="S654" i="2"/>
  <c r="R654" i="2"/>
  <c r="Q654" i="2"/>
  <c r="P654" i="2"/>
  <c r="O654" i="2"/>
  <c r="N654" i="2"/>
  <c r="M654" i="2"/>
  <c r="L654" i="2"/>
  <c r="K654" i="2"/>
  <c r="J654" i="2"/>
  <c r="I654" i="2"/>
  <c r="H654" i="2"/>
  <c r="W653" i="2"/>
  <c r="V653" i="2"/>
  <c r="U653" i="2"/>
  <c r="T653" i="2"/>
  <c r="S653" i="2"/>
  <c r="R653" i="2"/>
  <c r="Q653" i="2"/>
  <c r="P653" i="2"/>
  <c r="O653" i="2"/>
  <c r="N653" i="2"/>
  <c r="M653" i="2"/>
  <c r="L653" i="2"/>
  <c r="K653" i="2"/>
  <c r="J653" i="2"/>
  <c r="I653" i="2"/>
  <c r="H653" i="2"/>
  <c r="W652" i="2"/>
  <c r="V652" i="2"/>
  <c r="U652" i="2"/>
  <c r="T652" i="2"/>
  <c r="S652" i="2"/>
  <c r="R652" i="2"/>
  <c r="Q652" i="2"/>
  <c r="P652" i="2"/>
  <c r="O652" i="2"/>
  <c r="N652" i="2"/>
  <c r="M652" i="2"/>
  <c r="L652" i="2"/>
  <c r="K652" i="2"/>
  <c r="J652" i="2"/>
  <c r="I652" i="2"/>
  <c r="H652" i="2"/>
  <c r="W651" i="2"/>
  <c r="V651" i="2"/>
  <c r="U651" i="2"/>
  <c r="T651" i="2"/>
  <c r="S651" i="2"/>
  <c r="R651" i="2"/>
  <c r="Q651" i="2"/>
  <c r="P651" i="2"/>
  <c r="O651" i="2"/>
  <c r="N651" i="2"/>
  <c r="M651" i="2"/>
  <c r="L651" i="2"/>
  <c r="K651" i="2"/>
  <c r="J651" i="2"/>
  <c r="I651" i="2"/>
  <c r="H651" i="2"/>
  <c r="W650" i="2"/>
  <c r="V650" i="2"/>
  <c r="U650" i="2"/>
  <c r="T650" i="2"/>
  <c r="S650" i="2"/>
  <c r="R650" i="2"/>
  <c r="Q650" i="2"/>
  <c r="P650" i="2"/>
  <c r="O650" i="2"/>
  <c r="N650" i="2"/>
  <c r="M650" i="2"/>
  <c r="L650" i="2"/>
  <c r="K650" i="2"/>
  <c r="J650" i="2"/>
  <c r="I650" i="2"/>
  <c r="H650" i="2"/>
  <c r="W649" i="2"/>
  <c r="V649" i="2"/>
  <c r="U649" i="2"/>
  <c r="T649" i="2"/>
  <c r="S649" i="2"/>
  <c r="R649" i="2"/>
  <c r="Q649" i="2"/>
  <c r="P649" i="2"/>
  <c r="O649" i="2"/>
  <c r="N649" i="2"/>
  <c r="M649" i="2"/>
  <c r="L649" i="2"/>
  <c r="K649" i="2"/>
  <c r="J649" i="2"/>
  <c r="I649" i="2"/>
  <c r="H649" i="2"/>
  <c r="W648" i="2"/>
  <c r="V648" i="2"/>
  <c r="U648" i="2"/>
  <c r="T648" i="2"/>
  <c r="S648" i="2"/>
  <c r="R648" i="2"/>
  <c r="Q648" i="2"/>
  <c r="P648" i="2"/>
  <c r="O648" i="2"/>
  <c r="N648" i="2"/>
  <c r="M648" i="2"/>
  <c r="L648" i="2"/>
  <c r="K648" i="2"/>
  <c r="J648" i="2"/>
  <c r="I648" i="2"/>
  <c r="H648" i="2"/>
  <c r="W647" i="2"/>
  <c r="V647" i="2"/>
  <c r="U647" i="2"/>
  <c r="T647" i="2"/>
  <c r="S647" i="2"/>
  <c r="R647" i="2"/>
  <c r="Q647" i="2"/>
  <c r="P647" i="2"/>
  <c r="O647" i="2"/>
  <c r="N647" i="2"/>
  <c r="M647" i="2"/>
  <c r="L647" i="2"/>
  <c r="K647" i="2"/>
  <c r="J647" i="2"/>
  <c r="I647" i="2"/>
  <c r="H647" i="2"/>
  <c r="W646" i="2"/>
  <c r="V646" i="2"/>
  <c r="U646" i="2"/>
  <c r="T646" i="2"/>
  <c r="S646" i="2"/>
  <c r="R646" i="2"/>
  <c r="Q646" i="2"/>
  <c r="P646" i="2"/>
  <c r="O646" i="2"/>
  <c r="N646" i="2"/>
  <c r="M646" i="2"/>
  <c r="L646" i="2"/>
  <c r="K646" i="2"/>
  <c r="J646" i="2"/>
  <c r="I646" i="2"/>
  <c r="H646" i="2"/>
  <c r="W645" i="2"/>
  <c r="V645" i="2"/>
  <c r="U645" i="2"/>
  <c r="T645" i="2"/>
  <c r="S645" i="2"/>
  <c r="R645" i="2"/>
  <c r="Q645" i="2"/>
  <c r="P645" i="2"/>
  <c r="O645" i="2"/>
  <c r="N645" i="2"/>
  <c r="M645" i="2"/>
  <c r="L645" i="2"/>
  <c r="K645" i="2"/>
  <c r="J645" i="2"/>
  <c r="I645" i="2"/>
  <c r="H645" i="2"/>
  <c r="W644" i="2"/>
  <c r="V644" i="2"/>
  <c r="U644" i="2"/>
  <c r="T644" i="2"/>
  <c r="S644" i="2"/>
  <c r="R644" i="2"/>
  <c r="Q644" i="2"/>
  <c r="P644" i="2"/>
  <c r="O644" i="2"/>
  <c r="N644" i="2"/>
  <c r="M644" i="2"/>
  <c r="L644" i="2"/>
  <c r="K644" i="2"/>
  <c r="J644" i="2"/>
  <c r="I644" i="2"/>
  <c r="H644" i="2"/>
  <c r="W643" i="2"/>
  <c r="V643" i="2"/>
  <c r="U643" i="2"/>
  <c r="T643" i="2"/>
  <c r="S643" i="2"/>
  <c r="R643" i="2"/>
  <c r="Q643" i="2"/>
  <c r="P643" i="2"/>
  <c r="O643" i="2"/>
  <c r="N643" i="2"/>
  <c r="M643" i="2"/>
  <c r="L643" i="2"/>
  <c r="K643" i="2"/>
  <c r="J643" i="2"/>
  <c r="I643" i="2"/>
  <c r="H643" i="2"/>
  <c r="W642" i="2"/>
  <c r="V642" i="2"/>
  <c r="U642" i="2"/>
  <c r="T642" i="2"/>
  <c r="S642" i="2"/>
  <c r="R642" i="2"/>
  <c r="Q642" i="2"/>
  <c r="P642" i="2"/>
  <c r="O642" i="2"/>
  <c r="N642" i="2"/>
  <c r="M642" i="2"/>
  <c r="L642" i="2"/>
  <c r="K642" i="2"/>
  <c r="J642" i="2"/>
  <c r="I642" i="2"/>
  <c r="H642" i="2"/>
  <c r="W641" i="2"/>
  <c r="V641" i="2"/>
  <c r="U641" i="2"/>
  <c r="T641" i="2"/>
  <c r="S641" i="2"/>
  <c r="R641" i="2"/>
  <c r="Q641" i="2"/>
  <c r="P641" i="2"/>
  <c r="O641" i="2"/>
  <c r="N641" i="2"/>
  <c r="M641" i="2"/>
  <c r="L641" i="2"/>
  <c r="K641" i="2"/>
  <c r="J641" i="2"/>
  <c r="I641" i="2"/>
  <c r="H641" i="2"/>
  <c r="W640" i="2"/>
  <c r="V640" i="2"/>
  <c r="U640" i="2"/>
  <c r="T640" i="2"/>
  <c r="S640" i="2"/>
  <c r="R640" i="2"/>
  <c r="Q640" i="2"/>
  <c r="P640" i="2"/>
  <c r="O640" i="2"/>
  <c r="N640" i="2"/>
  <c r="M640" i="2"/>
  <c r="L640" i="2"/>
  <c r="K640" i="2"/>
  <c r="J640" i="2"/>
  <c r="I640" i="2"/>
  <c r="H640" i="2"/>
  <c r="W639" i="2"/>
  <c r="V639" i="2"/>
  <c r="U639" i="2"/>
  <c r="T639" i="2"/>
  <c r="S639" i="2"/>
  <c r="R639" i="2"/>
  <c r="Q639" i="2"/>
  <c r="P639" i="2"/>
  <c r="O639" i="2"/>
  <c r="N639" i="2"/>
  <c r="M639" i="2"/>
  <c r="L639" i="2"/>
  <c r="K639" i="2"/>
  <c r="J639" i="2"/>
  <c r="I639" i="2"/>
  <c r="H639" i="2"/>
  <c r="W638" i="2"/>
  <c r="V638" i="2"/>
  <c r="U638" i="2"/>
  <c r="T638" i="2"/>
  <c r="S638" i="2"/>
  <c r="R638" i="2"/>
  <c r="Q638" i="2"/>
  <c r="P638" i="2"/>
  <c r="O638" i="2"/>
  <c r="N638" i="2"/>
  <c r="M638" i="2"/>
  <c r="L638" i="2"/>
  <c r="K638" i="2"/>
  <c r="J638" i="2"/>
  <c r="I638" i="2"/>
  <c r="H638" i="2"/>
  <c r="W637" i="2"/>
  <c r="V637" i="2"/>
  <c r="U637" i="2"/>
  <c r="T637" i="2"/>
  <c r="S637" i="2"/>
  <c r="R637" i="2"/>
  <c r="Q637" i="2"/>
  <c r="P637" i="2"/>
  <c r="O637" i="2"/>
  <c r="N637" i="2"/>
  <c r="M637" i="2"/>
  <c r="L637" i="2"/>
  <c r="K637" i="2"/>
  <c r="J637" i="2"/>
  <c r="I637" i="2"/>
  <c r="H637" i="2"/>
  <c r="W636" i="2"/>
  <c r="V636" i="2"/>
  <c r="U636" i="2"/>
  <c r="T636" i="2"/>
  <c r="S636" i="2"/>
  <c r="R636" i="2"/>
  <c r="Q636" i="2"/>
  <c r="P636" i="2"/>
  <c r="O636" i="2"/>
  <c r="N636" i="2"/>
  <c r="M636" i="2"/>
  <c r="L636" i="2"/>
  <c r="K636" i="2"/>
  <c r="J636" i="2"/>
  <c r="I636" i="2"/>
  <c r="H636" i="2"/>
  <c r="W635" i="2"/>
  <c r="V635" i="2"/>
  <c r="U635" i="2"/>
  <c r="T635" i="2"/>
  <c r="S635" i="2"/>
  <c r="R635" i="2"/>
  <c r="Q635" i="2"/>
  <c r="P635" i="2"/>
  <c r="O635" i="2"/>
  <c r="N635" i="2"/>
  <c r="M635" i="2"/>
  <c r="L635" i="2"/>
  <c r="K635" i="2"/>
  <c r="J635" i="2"/>
  <c r="I635" i="2"/>
  <c r="H635" i="2"/>
  <c r="W634" i="2"/>
  <c r="V634" i="2"/>
  <c r="U634" i="2"/>
  <c r="T634" i="2"/>
  <c r="S634" i="2"/>
  <c r="R634" i="2"/>
  <c r="Q634" i="2"/>
  <c r="P634" i="2"/>
  <c r="O634" i="2"/>
  <c r="N634" i="2"/>
  <c r="M634" i="2"/>
  <c r="L634" i="2"/>
  <c r="K634" i="2"/>
  <c r="J634" i="2"/>
  <c r="I634" i="2"/>
  <c r="H634" i="2"/>
  <c r="W633" i="2"/>
  <c r="V633" i="2"/>
  <c r="U633" i="2"/>
  <c r="T633" i="2"/>
  <c r="S633" i="2"/>
  <c r="R633" i="2"/>
  <c r="Q633" i="2"/>
  <c r="P633" i="2"/>
  <c r="O633" i="2"/>
  <c r="N633" i="2"/>
  <c r="M633" i="2"/>
  <c r="L633" i="2"/>
  <c r="K633" i="2"/>
  <c r="J633" i="2"/>
  <c r="I633" i="2"/>
  <c r="H633" i="2"/>
  <c r="W632" i="2"/>
  <c r="V632" i="2"/>
  <c r="U632" i="2"/>
  <c r="T632" i="2"/>
  <c r="S632" i="2"/>
  <c r="R632" i="2"/>
  <c r="Q632" i="2"/>
  <c r="P632" i="2"/>
  <c r="O632" i="2"/>
  <c r="N632" i="2"/>
  <c r="M632" i="2"/>
  <c r="L632" i="2"/>
  <c r="K632" i="2"/>
  <c r="J632" i="2"/>
  <c r="I632" i="2"/>
  <c r="H632" i="2"/>
  <c r="W631" i="2"/>
  <c r="V631" i="2"/>
  <c r="U631" i="2"/>
  <c r="T631" i="2"/>
  <c r="S631" i="2"/>
  <c r="R631" i="2"/>
  <c r="Q631" i="2"/>
  <c r="P631" i="2"/>
  <c r="O631" i="2"/>
  <c r="N631" i="2"/>
  <c r="M631" i="2"/>
  <c r="L631" i="2"/>
  <c r="K631" i="2"/>
  <c r="J631" i="2"/>
  <c r="I631" i="2"/>
  <c r="H631" i="2"/>
  <c r="W630" i="2"/>
  <c r="V630" i="2"/>
  <c r="U630" i="2"/>
  <c r="T630" i="2"/>
  <c r="S630" i="2"/>
  <c r="R630" i="2"/>
  <c r="Q630" i="2"/>
  <c r="P630" i="2"/>
  <c r="O630" i="2"/>
  <c r="N630" i="2"/>
  <c r="M630" i="2"/>
  <c r="L630" i="2"/>
  <c r="K630" i="2"/>
  <c r="J630" i="2"/>
  <c r="I630" i="2"/>
  <c r="H630" i="2"/>
  <c r="W629" i="2"/>
  <c r="V629" i="2"/>
  <c r="U629" i="2"/>
  <c r="T629" i="2"/>
  <c r="S629" i="2"/>
  <c r="R629" i="2"/>
  <c r="Q629" i="2"/>
  <c r="P629" i="2"/>
  <c r="O629" i="2"/>
  <c r="N629" i="2"/>
  <c r="M629" i="2"/>
  <c r="L629" i="2"/>
  <c r="K629" i="2"/>
  <c r="J629" i="2"/>
  <c r="I629" i="2"/>
  <c r="H629" i="2"/>
  <c r="W628" i="2"/>
  <c r="V628" i="2"/>
  <c r="U628" i="2"/>
  <c r="T628" i="2"/>
  <c r="S628" i="2"/>
  <c r="R628" i="2"/>
  <c r="Q628" i="2"/>
  <c r="P628" i="2"/>
  <c r="O628" i="2"/>
  <c r="N628" i="2"/>
  <c r="M628" i="2"/>
  <c r="L628" i="2"/>
  <c r="K628" i="2"/>
  <c r="J628" i="2"/>
  <c r="I628" i="2"/>
  <c r="H628" i="2"/>
  <c r="W627" i="2"/>
  <c r="V627" i="2"/>
  <c r="U627" i="2"/>
  <c r="T627" i="2"/>
  <c r="S627" i="2"/>
  <c r="R627" i="2"/>
  <c r="Q627" i="2"/>
  <c r="P627" i="2"/>
  <c r="O627" i="2"/>
  <c r="N627" i="2"/>
  <c r="M627" i="2"/>
  <c r="L627" i="2"/>
  <c r="K627" i="2"/>
  <c r="J627" i="2"/>
  <c r="I627" i="2"/>
  <c r="H627" i="2"/>
  <c r="W626" i="2"/>
  <c r="V626" i="2"/>
  <c r="U626" i="2"/>
  <c r="T626" i="2"/>
  <c r="S626" i="2"/>
  <c r="R626" i="2"/>
  <c r="Q626" i="2"/>
  <c r="P626" i="2"/>
  <c r="O626" i="2"/>
  <c r="N626" i="2"/>
  <c r="M626" i="2"/>
  <c r="L626" i="2"/>
  <c r="K626" i="2"/>
  <c r="J626" i="2"/>
  <c r="I626" i="2"/>
  <c r="H626" i="2"/>
  <c r="W625" i="2"/>
  <c r="V625" i="2"/>
  <c r="U625" i="2"/>
  <c r="T625" i="2"/>
  <c r="S625" i="2"/>
  <c r="R625" i="2"/>
  <c r="Q625" i="2"/>
  <c r="P625" i="2"/>
  <c r="O625" i="2"/>
  <c r="N625" i="2"/>
  <c r="M625" i="2"/>
  <c r="L625" i="2"/>
  <c r="K625" i="2"/>
  <c r="J625" i="2"/>
  <c r="I625" i="2"/>
  <c r="H625" i="2"/>
  <c r="W624" i="2"/>
  <c r="V624" i="2"/>
  <c r="U624" i="2"/>
  <c r="T624" i="2"/>
  <c r="S624" i="2"/>
  <c r="R624" i="2"/>
  <c r="Q624" i="2"/>
  <c r="P624" i="2"/>
  <c r="O624" i="2"/>
  <c r="N624" i="2"/>
  <c r="M624" i="2"/>
  <c r="L624" i="2"/>
  <c r="K624" i="2"/>
  <c r="J624" i="2"/>
  <c r="I624" i="2"/>
  <c r="H624" i="2"/>
  <c r="W623" i="2"/>
  <c r="V623" i="2"/>
  <c r="U623" i="2"/>
  <c r="T623" i="2"/>
  <c r="S623" i="2"/>
  <c r="R623" i="2"/>
  <c r="Q623" i="2"/>
  <c r="P623" i="2"/>
  <c r="O623" i="2"/>
  <c r="N623" i="2"/>
  <c r="M623" i="2"/>
  <c r="L623" i="2"/>
  <c r="K623" i="2"/>
  <c r="J623" i="2"/>
  <c r="I623" i="2"/>
  <c r="H623" i="2"/>
  <c r="W622" i="2"/>
  <c r="V622" i="2"/>
  <c r="U622" i="2"/>
  <c r="T622" i="2"/>
  <c r="S622" i="2"/>
  <c r="R622" i="2"/>
  <c r="Q622" i="2"/>
  <c r="P622" i="2"/>
  <c r="O622" i="2"/>
  <c r="N622" i="2"/>
  <c r="M622" i="2"/>
  <c r="L622" i="2"/>
  <c r="K622" i="2"/>
  <c r="J622" i="2"/>
  <c r="I622" i="2"/>
  <c r="H622" i="2"/>
  <c r="W621" i="2"/>
  <c r="V621" i="2"/>
  <c r="U621" i="2"/>
  <c r="T621" i="2"/>
  <c r="S621" i="2"/>
  <c r="R621" i="2"/>
  <c r="Q621" i="2"/>
  <c r="P621" i="2"/>
  <c r="O621" i="2"/>
  <c r="N621" i="2"/>
  <c r="M621" i="2"/>
  <c r="L621" i="2"/>
  <c r="K621" i="2"/>
  <c r="J621" i="2"/>
  <c r="I621" i="2"/>
  <c r="H621" i="2"/>
  <c r="W620" i="2"/>
  <c r="V620" i="2"/>
  <c r="U620" i="2"/>
  <c r="T620" i="2"/>
  <c r="S620" i="2"/>
  <c r="R620" i="2"/>
  <c r="Q620" i="2"/>
  <c r="P620" i="2"/>
  <c r="O620" i="2"/>
  <c r="N620" i="2"/>
  <c r="M620" i="2"/>
  <c r="L620" i="2"/>
  <c r="K620" i="2"/>
  <c r="J620" i="2"/>
  <c r="I620" i="2"/>
  <c r="H620" i="2"/>
  <c r="W619" i="2"/>
  <c r="V619" i="2"/>
  <c r="U619" i="2"/>
  <c r="T619" i="2"/>
  <c r="S619" i="2"/>
  <c r="R619" i="2"/>
  <c r="Q619" i="2"/>
  <c r="P619" i="2"/>
  <c r="O619" i="2"/>
  <c r="N619" i="2"/>
  <c r="M619" i="2"/>
  <c r="L619" i="2"/>
  <c r="K619" i="2"/>
  <c r="J619" i="2"/>
  <c r="I619" i="2"/>
  <c r="H619" i="2"/>
  <c r="W618" i="2"/>
  <c r="V618" i="2"/>
  <c r="U618" i="2"/>
  <c r="T618" i="2"/>
  <c r="S618" i="2"/>
  <c r="R618" i="2"/>
  <c r="Q618" i="2"/>
  <c r="P618" i="2"/>
  <c r="O618" i="2"/>
  <c r="N618" i="2"/>
  <c r="M618" i="2"/>
  <c r="L618" i="2"/>
  <c r="K618" i="2"/>
  <c r="J618" i="2"/>
  <c r="I618" i="2"/>
  <c r="H618" i="2"/>
  <c r="W617" i="2"/>
  <c r="V617" i="2"/>
  <c r="U617" i="2"/>
  <c r="T617" i="2"/>
  <c r="S617" i="2"/>
  <c r="R617" i="2"/>
  <c r="Q617" i="2"/>
  <c r="P617" i="2"/>
  <c r="O617" i="2"/>
  <c r="N617" i="2"/>
  <c r="M617" i="2"/>
  <c r="L617" i="2"/>
  <c r="K617" i="2"/>
  <c r="J617" i="2"/>
  <c r="I617" i="2"/>
  <c r="H617" i="2"/>
  <c r="W616" i="2"/>
  <c r="V616" i="2"/>
  <c r="U616" i="2"/>
  <c r="T616" i="2"/>
  <c r="S616" i="2"/>
  <c r="R616" i="2"/>
  <c r="Q616" i="2"/>
  <c r="P616" i="2"/>
  <c r="O616" i="2"/>
  <c r="N616" i="2"/>
  <c r="M616" i="2"/>
  <c r="L616" i="2"/>
  <c r="K616" i="2"/>
  <c r="J616" i="2"/>
  <c r="I616" i="2"/>
  <c r="H616" i="2"/>
  <c r="W615" i="2"/>
  <c r="V615" i="2"/>
  <c r="U615" i="2"/>
  <c r="T615" i="2"/>
  <c r="S615" i="2"/>
  <c r="R615" i="2"/>
  <c r="Q615" i="2"/>
  <c r="P615" i="2"/>
  <c r="O615" i="2"/>
  <c r="N615" i="2"/>
  <c r="M615" i="2"/>
  <c r="L615" i="2"/>
  <c r="K615" i="2"/>
  <c r="J615" i="2"/>
  <c r="I615" i="2"/>
  <c r="H615" i="2"/>
  <c r="W614" i="2"/>
  <c r="V614" i="2"/>
  <c r="U614" i="2"/>
  <c r="T614" i="2"/>
  <c r="S614" i="2"/>
  <c r="R614" i="2"/>
  <c r="Q614" i="2"/>
  <c r="P614" i="2"/>
  <c r="O614" i="2"/>
  <c r="N614" i="2"/>
  <c r="M614" i="2"/>
  <c r="L614" i="2"/>
  <c r="K614" i="2"/>
  <c r="J614" i="2"/>
  <c r="I614" i="2"/>
  <c r="H614" i="2"/>
  <c r="W613" i="2"/>
  <c r="V613" i="2"/>
  <c r="U613" i="2"/>
  <c r="T613" i="2"/>
  <c r="S613" i="2"/>
  <c r="R613" i="2"/>
  <c r="Q613" i="2"/>
  <c r="P613" i="2"/>
  <c r="O613" i="2"/>
  <c r="N613" i="2"/>
  <c r="M613" i="2"/>
  <c r="L613" i="2"/>
  <c r="K613" i="2"/>
  <c r="J613" i="2"/>
  <c r="I613" i="2"/>
  <c r="H613" i="2"/>
  <c r="W612" i="2"/>
  <c r="V612" i="2"/>
  <c r="U612" i="2"/>
  <c r="T612" i="2"/>
  <c r="S612" i="2"/>
  <c r="R612" i="2"/>
  <c r="Q612" i="2"/>
  <c r="P612" i="2"/>
  <c r="O612" i="2"/>
  <c r="N612" i="2"/>
  <c r="M612" i="2"/>
  <c r="L612" i="2"/>
  <c r="K612" i="2"/>
  <c r="J612" i="2"/>
  <c r="I612" i="2"/>
  <c r="H612" i="2"/>
  <c r="W611" i="2"/>
  <c r="V611" i="2"/>
  <c r="U611" i="2"/>
  <c r="T611" i="2"/>
  <c r="S611" i="2"/>
  <c r="R611" i="2"/>
  <c r="Q611" i="2"/>
  <c r="P611" i="2"/>
  <c r="O611" i="2"/>
  <c r="N611" i="2"/>
  <c r="M611" i="2"/>
  <c r="L611" i="2"/>
  <c r="K611" i="2"/>
  <c r="J611" i="2"/>
  <c r="I611" i="2"/>
  <c r="H611" i="2"/>
  <c r="W610" i="2"/>
  <c r="V610" i="2"/>
  <c r="U610" i="2"/>
  <c r="T610" i="2"/>
  <c r="S610" i="2"/>
  <c r="R610" i="2"/>
  <c r="Q610" i="2"/>
  <c r="P610" i="2"/>
  <c r="O610" i="2"/>
  <c r="N610" i="2"/>
  <c r="M610" i="2"/>
  <c r="L610" i="2"/>
  <c r="K610" i="2"/>
  <c r="J610" i="2"/>
  <c r="I610" i="2"/>
  <c r="H610" i="2"/>
  <c r="W609" i="2"/>
  <c r="V609" i="2"/>
  <c r="U609" i="2"/>
  <c r="T609" i="2"/>
  <c r="S609" i="2"/>
  <c r="R609" i="2"/>
  <c r="Q609" i="2"/>
  <c r="P609" i="2"/>
  <c r="O609" i="2"/>
  <c r="N609" i="2"/>
  <c r="M609" i="2"/>
  <c r="L609" i="2"/>
  <c r="K609" i="2"/>
  <c r="J609" i="2"/>
  <c r="I609" i="2"/>
  <c r="H609" i="2"/>
  <c r="W608" i="2"/>
  <c r="V608" i="2"/>
  <c r="U608" i="2"/>
  <c r="T608" i="2"/>
  <c r="S608" i="2"/>
  <c r="R608" i="2"/>
  <c r="Q608" i="2"/>
  <c r="P608" i="2"/>
  <c r="O608" i="2"/>
  <c r="N608" i="2"/>
  <c r="M608" i="2"/>
  <c r="L608" i="2"/>
  <c r="K608" i="2"/>
  <c r="J608" i="2"/>
  <c r="I608" i="2"/>
  <c r="H608" i="2"/>
  <c r="W607" i="2"/>
  <c r="V607" i="2"/>
  <c r="U607" i="2"/>
  <c r="T607" i="2"/>
  <c r="S607" i="2"/>
  <c r="R607" i="2"/>
  <c r="Q607" i="2"/>
  <c r="P607" i="2"/>
  <c r="O607" i="2"/>
  <c r="N607" i="2"/>
  <c r="M607" i="2"/>
  <c r="L607" i="2"/>
  <c r="K607" i="2"/>
  <c r="J607" i="2"/>
  <c r="I607" i="2"/>
  <c r="H607" i="2"/>
  <c r="W606" i="2"/>
  <c r="V606" i="2"/>
  <c r="U606" i="2"/>
  <c r="T606" i="2"/>
  <c r="S606" i="2"/>
  <c r="R606" i="2"/>
  <c r="Q606" i="2"/>
  <c r="P606" i="2"/>
  <c r="O606" i="2"/>
  <c r="N606" i="2"/>
  <c r="M606" i="2"/>
  <c r="L606" i="2"/>
  <c r="K606" i="2"/>
  <c r="J606" i="2"/>
  <c r="I606" i="2"/>
  <c r="H606" i="2"/>
  <c r="W605" i="2"/>
  <c r="V605" i="2"/>
  <c r="U605" i="2"/>
  <c r="T605" i="2"/>
  <c r="S605" i="2"/>
  <c r="R605" i="2"/>
  <c r="Q605" i="2"/>
  <c r="P605" i="2"/>
  <c r="O605" i="2"/>
  <c r="N605" i="2"/>
  <c r="M605" i="2"/>
  <c r="L605" i="2"/>
  <c r="K605" i="2"/>
  <c r="J605" i="2"/>
  <c r="I605" i="2"/>
  <c r="H605" i="2"/>
  <c r="W604" i="2"/>
  <c r="V604" i="2"/>
  <c r="U604" i="2"/>
  <c r="T604" i="2"/>
  <c r="S604" i="2"/>
  <c r="R604" i="2"/>
  <c r="Q604" i="2"/>
  <c r="P604" i="2"/>
  <c r="O604" i="2"/>
  <c r="N604" i="2"/>
  <c r="M604" i="2"/>
  <c r="L604" i="2"/>
  <c r="K604" i="2"/>
  <c r="J604" i="2"/>
  <c r="I604" i="2"/>
  <c r="H604" i="2"/>
  <c r="W603" i="2"/>
  <c r="V603" i="2"/>
  <c r="U603" i="2"/>
  <c r="T603" i="2"/>
  <c r="S603" i="2"/>
  <c r="R603" i="2"/>
  <c r="Q603" i="2"/>
  <c r="P603" i="2"/>
  <c r="O603" i="2"/>
  <c r="N603" i="2"/>
  <c r="M603" i="2"/>
  <c r="L603" i="2"/>
  <c r="K603" i="2"/>
  <c r="J603" i="2"/>
  <c r="I603" i="2"/>
  <c r="H603" i="2"/>
  <c r="W602" i="2"/>
  <c r="V602" i="2"/>
  <c r="U602" i="2"/>
  <c r="T602" i="2"/>
  <c r="S602" i="2"/>
  <c r="R602" i="2"/>
  <c r="Q602" i="2"/>
  <c r="P602" i="2"/>
  <c r="O602" i="2"/>
  <c r="N602" i="2"/>
  <c r="M602" i="2"/>
  <c r="L602" i="2"/>
  <c r="K602" i="2"/>
  <c r="J602" i="2"/>
  <c r="I602" i="2"/>
  <c r="H602" i="2"/>
  <c r="W601" i="2"/>
  <c r="V601" i="2"/>
  <c r="U601" i="2"/>
  <c r="T601" i="2"/>
  <c r="S601" i="2"/>
  <c r="R601" i="2"/>
  <c r="Q601" i="2"/>
  <c r="P601" i="2"/>
  <c r="O601" i="2"/>
  <c r="N601" i="2"/>
  <c r="M601" i="2"/>
  <c r="L601" i="2"/>
  <c r="K601" i="2"/>
  <c r="J601" i="2"/>
  <c r="I601" i="2"/>
  <c r="H601" i="2"/>
  <c r="W600" i="2"/>
  <c r="V600" i="2"/>
  <c r="U600" i="2"/>
  <c r="T600" i="2"/>
  <c r="S600" i="2"/>
  <c r="R600" i="2"/>
  <c r="Q600" i="2"/>
  <c r="P600" i="2"/>
  <c r="O600" i="2"/>
  <c r="N600" i="2"/>
  <c r="M600" i="2"/>
  <c r="L600" i="2"/>
  <c r="K600" i="2"/>
  <c r="J600" i="2"/>
  <c r="I600" i="2"/>
  <c r="H600" i="2"/>
  <c r="W599" i="2"/>
  <c r="V599" i="2"/>
  <c r="U599" i="2"/>
  <c r="T599" i="2"/>
  <c r="S599" i="2"/>
  <c r="R599" i="2"/>
  <c r="Q599" i="2"/>
  <c r="P599" i="2"/>
  <c r="O599" i="2"/>
  <c r="N599" i="2"/>
  <c r="M599" i="2"/>
  <c r="L599" i="2"/>
  <c r="K599" i="2"/>
  <c r="J599" i="2"/>
  <c r="I599" i="2"/>
  <c r="H599" i="2"/>
  <c r="W598" i="2"/>
  <c r="V598" i="2"/>
  <c r="U598" i="2"/>
  <c r="T598" i="2"/>
  <c r="S598" i="2"/>
  <c r="R598" i="2"/>
  <c r="Q598" i="2"/>
  <c r="P598" i="2"/>
  <c r="O598" i="2"/>
  <c r="N598" i="2"/>
  <c r="M598" i="2"/>
  <c r="L598" i="2"/>
  <c r="K598" i="2"/>
  <c r="J598" i="2"/>
  <c r="I598" i="2"/>
  <c r="H598" i="2"/>
  <c r="W597" i="2"/>
  <c r="V597" i="2"/>
  <c r="U597" i="2"/>
  <c r="T597" i="2"/>
  <c r="S597" i="2"/>
  <c r="R597" i="2"/>
  <c r="Q597" i="2"/>
  <c r="P597" i="2"/>
  <c r="O597" i="2"/>
  <c r="N597" i="2"/>
  <c r="M597" i="2"/>
  <c r="L597" i="2"/>
  <c r="K597" i="2"/>
  <c r="J597" i="2"/>
  <c r="I597" i="2"/>
  <c r="H597" i="2"/>
  <c r="W596" i="2"/>
  <c r="V596" i="2"/>
  <c r="U596" i="2"/>
  <c r="T596" i="2"/>
  <c r="S596" i="2"/>
  <c r="R596" i="2"/>
  <c r="Q596" i="2"/>
  <c r="P596" i="2"/>
  <c r="O596" i="2"/>
  <c r="N596" i="2"/>
  <c r="M596" i="2"/>
  <c r="L596" i="2"/>
  <c r="K596" i="2"/>
  <c r="J596" i="2"/>
  <c r="I596" i="2"/>
  <c r="H596" i="2"/>
  <c r="W595" i="2"/>
  <c r="V595" i="2"/>
  <c r="U595" i="2"/>
  <c r="T595" i="2"/>
  <c r="S595" i="2"/>
  <c r="R595" i="2"/>
  <c r="Q595" i="2"/>
  <c r="P595" i="2"/>
  <c r="O595" i="2"/>
  <c r="N595" i="2"/>
  <c r="M595" i="2"/>
  <c r="L595" i="2"/>
  <c r="K595" i="2"/>
  <c r="J595" i="2"/>
  <c r="I595" i="2"/>
  <c r="H595" i="2"/>
  <c r="W594" i="2"/>
  <c r="V594" i="2"/>
  <c r="U594" i="2"/>
  <c r="T594" i="2"/>
  <c r="S594" i="2"/>
  <c r="R594" i="2"/>
  <c r="Q594" i="2"/>
  <c r="P594" i="2"/>
  <c r="O594" i="2"/>
  <c r="N594" i="2"/>
  <c r="M594" i="2"/>
  <c r="L594" i="2"/>
  <c r="K594" i="2"/>
  <c r="J594" i="2"/>
  <c r="I594" i="2"/>
  <c r="H594" i="2"/>
  <c r="W593" i="2"/>
  <c r="V593" i="2"/>
  <c r="U593" i="2"/>
  <c r="T593" i="2"/>
  <c r="S593" i="2"/>
  <c r="R593" i="2"/>
  <c r="Q593" i="2"/>
  <c r="P593" i="2"/>
  <c r="O593" i="2"/>
  <c r="N593" i="2"/>
  <c r="M593" i="2"/>
  <c r="L593" i="2"/>
  <c r="K593" i="2"/>
  <c r="J593" i="2"/>
  <c r="I593" i="2"/>
  <c r="H593" i="2"/>
  <c r="W592" i="2"/>
  <c r="V592" i="2"/>
  <c r="U592" i="2"/>
  <c r="T592" i="2"/>
  <c r="S592" i="2"/>
  <c r="R592" i="2"/>
  <c r="Q592" i="2"/>
  <c r="P592" i="2"/>
  <c r="O592" i="2"/>
  <c r="N592" i="2"/>
  <c r="M592" i="2"/>
  <c r="L592" i="2"/>
  <c r="K592" i="2"/>
  <c r="J592" i="2"/>
  <c r="I592" i="2"/>
  <c r="H592" i="2"/>
  <c r="W591" i="2"/>
  <c r="V591" i="2"/>
  <c r="U591" i="2"/>
  <c r="T591" i="2"/>
  <c r="S591" i="2"/>
  <c r="R591" i="2"/>
  <c r="Q591" i="2"/>
  <c r="P591" i="2"/>
  <c r="O591" i="2"/>
  <c r="N591" i="2"/>
  <c r="M591" i="2"/>
  <c r="L591" i="2"/>
  <c r="K591" i="2"/>
  <c r="J591" i="2"/>
  <c r="I591" i="2"/>
  <c r="H591" i="2"/>
  <c r="W590" i="2"/>
  <c r="V590" i="2"/>
  <c r="U590" i="2"/>
  <c r="T590" i="2"/>
  <c r="S590" i="2"/>
  <c r="R590" i="2"/>
  <c r="Q590" i="2"/>
  <c r="P590" i="2"/>
  <c r="O590" i="2"/>
  <c r="N590" i="2"/>
  <c r="M590" i="2"/>
  <c r="L590" i="2"/>
  <c r="K590" i="2"/>
  <c r="J590" i="2"/>
  <c r="I590" i="2"/>
  <c r="H590" i="2"/>
  <c r="W589" i="2"/>
  <c r="V589" i="2"/>
  <c r="U589" i="2"/>
  <c r="T589" i="2"/>
  <c r="S589" i="2"/>
  <c r="R589" i="2"/>
  <c r="Q589" i="2"/>
  <c r="P589" i="2"/>
  <c r="O589" i="2"/>
  <c r="N589" i="2"/>
  <c r="M589" i="2"/>
  <c r="L589" i="2"/>
  <c r="K589" i="2"/>
  <c r="J589" i="2"/>
  <c r="I589" i="2"/>
  <c r="H589" i="2"/>
  <c r="W588" i="2"/>
  <c r="V588" i="2"/>
  <c r="U588" i="2"/>
  <c r="T588" i="2"/>
  <c r="S588" i="2"/>
  <c r="R588" i="2"/>
  <c r="Q588" i="2"/>
  <c r="P588" i="2"/>
  <c r="O588" i="2"/>
  <c r="N588" i="2"/>
  <c r="M588" i="2"/>
  <c r="L588" i="2"/>
  <c r="K588" i="2"/>
  <c r="J588" i="2"/>
  <c r="I588" i="2"/>
  <c r="H588" i="2"/>
  <c r="W587" i="2"/>
  <c r="V587" i="2"/>
  <c r="U587" i="2"/>
  <c r="T587" i="2"/>
  <c r="S587" i="2"/>
  <c r="R587" i="2"/>
  <c r="Q587" i="2"/>
  <c r="P587" i="2"/>
  <c r="O587" i="2"/>
  <c r="N587" i="2"/>
  <c r="M587" i="2"/>
  <c r="L587" i="2"/>
  <c r="K587" i="2"/>
  <c r="J587" i="2"/>
  <c r="I587" i="2"/>
  <c r="H587" i="2"/>
  <c r="W586" i="2"/>
  <c r="V586" i="2"/>
  <c r="U586" i="2"/>
  <c r="T586" i="2"/>
  <c r="S586" i="2"/>
  <c r="R586" i="2"/>
  <c r="Q586" i="2"/>
  <c r="P586" i="2"/>
  <c r="O586" i="2"/>
  <c r="N586" i="2"/>
  <c r="M586" i="2"/>
  <c r="L586" i="2"/>
  <c r="K586" i="2"/>
  <c r="J586" i="2"/>
  <c r="I586" i="2"/>
  <c r="H586" i="2"/>
  <c r="W585" i="2"/>
  <c r="V585" i="2"/>
  <c r="U585" i="2"/>
  <c r="T585" i="2"/>
  <c r="S585" i="2"/>
  <c r="R585" i="2"/>
  <c r="Q585" i="2"/>
  <c r="P585" i="2"/>
  <c r="O585" i="2"/>
  <c r="N585" i="2"/>
  <c r="M585" i="2"/>
  <c r="L585" i="2"/>
  <c r="K585" i="2"/>
  <c r="J585" i="2"/>
  <c r="I585" i="2"/>
  <c r="H585" i="2"/>
  <c r="W584" i="2"/>
  <c r="V584" i="2"/>
  <c r="U584" i="2"/>
  <c r="T584" i="2"/>
  <c r="S584" i="2"/>
  <c r="R584" i="2"/>
  <c r="Q584" i="2"/>
  <c r="P584" i="2"/>
  <c r="O584" i="2"/>
  <c r="N584" i="2"/>
  <c r="M584" i="2"/>
  <c r="L584" i="2"/>
  <c r="K584" i="2"/>
  <c r="J584" i="2"/>
  <c r="I584" i="2"/>
  <c r="H584" i="2"/>
  <c r="W583" i="2"/>
  <c r="V583" i="2"/>
  <c r="U583" i="2"/>
  <c r="T583" i="2"/>
  <c r="S583" i="2"/>
  <c r="R583" i="2"/>
  <c r="Q583" i="2"/>
  <c r="P583" i="2"/>
  <c r="O583" i="2"/>
  <c r="N583" i="2"/>
  <c r="M583" i="2"/>
  <c r="L583" i="2"/>
  <c r="K583" i="2"/>
  <c r="J583" i="2"/>
  <c r="I583" i="2"/>
  <c r="H583" i="2"/>
  <c r="W582" i="2"/>
  <c r="V582" i="2"/>
  <c r="U582" i="2"/>
  <c r="T582" i="2"/>
  <c r="S582" i="2"/>
  <c r="R582" i="2"/>
  <c r="Q582" i="2"/>
  <c r="P582" i="2"/>
  <c r="O582" i="2"/>
  <c r="N582" i="2"/>
  <c r="M582" i="2"/>
  <c r="L582" i="2"/>
  <c r="K582" i="2"/>
  <c r="J582" i="2"/>
  <c r="I582" i="2"/>
  <c r="H582" i="2"/>
  <c r="W581" i="2"/>
  <c r="V581" i="2"/>
  <c r="U581" i="2"/>
  <c r="T581" i="2"/>
  <c r="S581" i="2"/>
  <c r="R581" i="2"/>
  <c r="Q581" i="2"/>
  <c r="P581" i="2"/>
  <c r="O581" i="2"/>
  <c r="N581" i="2"/>
  <c r="M581" i="2"/>
  <c r="L581" i="2"/>
  <c r="K581" i="2"/>
  <c r="J581" i="2"/>
  <c r="I581" i="2"/>
  <c r="H581" i="2"/>
  <c r="W580" i="2"/>
  <c r="V580" i="2"/>
  <c r="U580" i="2"/>
  <c r="T580" i="2"/>
  <c r="S580" i="2"/>
  <c r="R580" i="2"/>
  <c r="Q580" i="2"/>
  <c r="P580" i="2"/>
  <c r="O580" i="2"/>
  <c r="N580" i="2"/>
  <c r="M580" i="2"/>
  <c r="L580" i="2"/>
  <c r="K580" i="2"/>
  <c r="J580" i="2"/>
  <c r="I580" i="2"/>
  <c r="H580" i="2"/>
  <c r="W579" i="2"/>
  <c r="V579" i="2"/>
  <c r="U579" i="2"/>
  <c r="T579" i="2"/>
  <c r="S579" i="2"/>
  <c r="R579" i="2"/>
  <c r="Q579" i="2"/>
  <c r="P579" i="2"/>
  <c r="O579" i="2"/>
  <c r="N579" i="2"/>
  <c r="M579" i="2"/>
  <c r="L579" i="2"/>
  <c r="K579" i="2"/>
  <c r="J579" i="2"/>
  <c r="I579" i="2"/>
  <c r="H579" i="2"/>
  <c r="W578" i="2"/>
  <c r="V578" i="2"/>
  <c r="U578" i="2"/>
  <c r="T578" i="2"/>
  <c r="S578" i="2"/>
  <c r="R578" i="2"/>
  <c r="Q578" i="2"/>
  <c r="P578" i="2"/>
  <c r="O578" i="2"/>
  <c r="N578" i="2"/>
  <c r="M578" i="2"/>
  <c r="L578" i="2"/>
  <c r="K578" i="2"/>
  <c r="J578" i="2"/>
  <c r="I578" i="2"/>
  <c r="H578" i="2"/>
  <c r="W577" i="2"/>
  <c r="V577" i="2"/>
  <c r="U577" i="2"/>
  <c r="T577" i="2"/>
  <c r="S577" i="2"/>
  <c r="R577" i="2"/>
  <c r="Q577" i="2"/>
  <c r="P577" i="2"/>
  <c r="O577" i="2"/>
  <c r="N577" i="2"/>
  <c r="M577" i="2"/>
  <c r="L577" i="2"/>
  <c r="K577" i="2"/>
  <c r="J577" i="2"/>
  <c r="I577" i="2"/>
  <c r="H577" i="2"/>
  <c r="W576" i="2"/>
  <c r="V576" i="2"/>
  <c r="U576" i="2"/>
  <c r="T576" i="2"/>
  <c r="S576" i="2"/>
  <c r="R576" i="2"/>
  <c r="Q576" i="2"/>
  <c r="P576" i="2"/>
  <c r="O576" i="2"/>
  <c r="N576" i="2"/>
  <c r="M576" i="2"/>
  <c r="L576" i="2"/>
  <c r="K576" i="2"/>
  <c r="J576" i="2"/>
  <c r="I576" i="2"/>
  <c r="H576" i="2"/>
  <c r="W575" i="2"/>
  <c r="V575" i="2"/>
  <c r="U575" i="2"/>
  <c r="T575" i="2"/>
  <c r="S575" i="2"/>
  <c r="R575" i="2"/>
  <c r="Q575" i="2"/>
  <c r="P575" i="2"/>
  <c r="O575" i="2"/>
  <c r="N575" i="2"/>
  <c r="M575" i="2"/>
  <c r="L575" i="2"/>
  <c r="K575" i="2"/>
  <c r="J575" i="2"/>
  <c r="I575" i="2"/>
  <c r="H575" i="2"/>
  <c r="W574" i="2"/>
  <c r="V574" i="2"/>
  <c r="U574" i="2"/>
  <c r="T574" i="2"/>
  <c r="S574" i="2"/>
  <c r="R574" i="2"/>
  <c r="Q574" i="2"/>
  <c r="P574" i="2"/>
  <c r="O574" i="2"/>
  <c r="N574" i="2"/>
  <c r="M574" i="2"/>
  <c r="L574" i="2"/>
  <c r="K574" i="2"/>
  <c r="J574" i="2"/>
  <c r="I574" i="2"/>
  <c r="H574" i="2"/>
  <c r="W573" i="2"/>
  <c r="V573" i="2"/>
  <c r="U573" i="2"/>
  <c r="T573" i="2"/>
  <c r="S573" i="2"/>
  <c r="R573" i="2"/>
  <c r="Q573" i="2"/>
  <c r="P573" i="2"/>
  <c r="O573" i="2"/>
  <c r="N573" i="2"/>
  <c r="M573" i="2"/>
  <c r="L573" i="2"/>
  <c r="K573" i="2"/>
  <c r="J573" i="2"/>
  <c r="I573" i="2"/>
  <c r="H573" i="2"/>
  <c r="W572" i="2"/>
  <c r="V572" i="2"/>
  <c r="U572" i="2"/>
  <c r="T572" i="2"/>
  <c r="S572" i="2"/>
  <c r="R572" i="2"/>
  <c r="Q572" i="2"/>
  <c r="P572" i="2"/>
  <c r="O572" i="2"/>
  <c r="N572" i="2"/>
  <c r="M572" i="2"/>
  <c r="L572" i="2"/>
  <c r="K572" i="2"/>
  <c r="J572" i="2"/>
  <c r="I572" i="2"/>
  <c r="H572" i="2"/>
  <c r="W571" i="2"/>
  <c r="V571" i="2"/>
  <c r="U571" i="2"/>
  <c r="T571" i="2"/>
  <c r="S571" i="2"/>
  <c r="R571" i="2"/>
  <c r="Q571" i="2"/>
  <c r="P571" i="2"/>
  <c r="O571" i="2"/>
  <c r="N571" i="2"/>
  <c r="M571" i="2"/>
  <c r="L571" i="2"/>
  <c r="K571" i="2"/>
  <c r="J571" i="2"/>
  <c r="I571" i="2"/>
  <c r="H571" i="2"/>
  <c r="W570" i="2"/>
  <c r="V570" i="2"/>
  <c r="U570" i="2"/>
  <c r="T570" i="2"/>
  <c r="S570" i="2"/>
  <c r="R570" i="2"/>
  <c r="Q570" i="2"/>
  <c r="P570" i="2"/>
  <c r="O570" i="2"/>
  <c r="N570" i="2"/>
  <c r="M570" i="2"/>
  <c r="L570" i="2"/>
  <c r="K570" i="2"/>
  <c r="J570" i="2"/>
  <c r="I570" i="2"/>
  <c r="H570" i="2"/>
  <c r="W569" i="2"/>
  <c r="V569" i="2"/>
  <c r="U569" i="2"/>
  <c r="T569" i="2"/>
  <c r="S569" i="2"/>
  <c r="R569" i="2"/>
  <c r="Q569" i="2"/>
  <c r="P569" i="2"/>
  <c r="O569" i="2"/>
  <c r="N569" i="2"/>
  <c r="M569" i="2"/>
  <c r="L569" i="2"/>
  <c r="K569" i="2"/>
  <c r="J569" i="2"/>
  <c r="I569" i="2"/>
  <c r="H569" i="2"/>
  <c r="W568" i="2"/>
  <c r="V568" i="2"/>
  <c r="U568" i="2"/>
  <c r="T568" i="2"/>
  <c r="S568" i="2"/>
  <c r="R568" i="2"/>
  <c r="Q568" i="2"/>
  <c r="P568" i="2"/>
  <c r="O568" i="2"/>
  <c r="N568" i="2"/>
  <c r="M568" i="2"/>
  <c r="L568" i="2"/>
  <c r="K568" i="2"/>
  <c r="J568" i="2"/>
  <c r="I568" i="2"/>
  <c r="H568" i="2"/>
  <c r="W567" i="2"/>
  <c r="V567" i="2"/>
  <c r="U567" i="2"/>
  <c r="T567" i="2"/>
  <c r="S567" i="2"/>
  <c r="R567" i="2"/>
  <c r="Q567" i="2"/>
  <c r="P567" i="2"/>
  <c r="O567" i="2"/>
  <c r="N567" i="2"/>
  <c r="M567" i="2"/>
  <c r="L567" i="2"/>
  <c r="K567" i="2"/>
  <c r="J567" i="2"/>
  <c r="I567" i="2"/>
  <c r="H567" i="2"/>
  <c r="W566" i="2"/>
  <c r="V566" i="2"/>
  <c r="U566" i="2"/>
  <c r="T566" i="2"/>
  <c r="S566" i="2"/>
  <c r="R566" i="2"/>
  <c r="Q566" i="2"/>
  <c r="P566" i="2"/>
  <c r="O566" i="2"/>
  <c r="N566" i="2"/>
  <c r="M566" i="2"/>
  <c r="L566" i="2"/>
  <c r="K566" i="2"/>
  <c r="J566" i="2"/>
  <c r="I566" i="2"/>
  <c r="H566" i="2"/>
  <c r="W565" i="2"/>
  <c r="V565" i="2"/>
  <c r="U565" i="2"/>
  <c r="T565" i="2"/>
  <c r="S565" i="2"/>
  <c r="R565" i="2"/>
  <c r="Q565" i="2"/>
  <c r="P565" i="2"/>
  <c r="O565" i="2"/>
  <c r="N565" i="2"/>
  <c r="M565" i="2"/>
  <c r="L565" i="2"/>
  <c r="K565" i="2"/>
  <c r="J565" i="2"/>
  <c r="I565" i="2"/>
  <c r="H565" i="2"/>
  <c r="W564" i="2"/>
  <c r="V564" i="2"/>
  <c r="U564" i="2"/>
  <c r="T564" i="2"/>
  <c r="S564" i="2"/>
  <c r="R564" i="2"/>
  <c r="Q564" i="2"/>
  <c r="P564" i="2"/>
  <c r="O564" i="2"/>
  <c r="N564" i="2"/>
  <c r="M564" i="2"/>
  <c r="L564" i="2"/>
  <c r="K564" i="2"/>
  <c r="J564" i="2"/>
  <c r="I564" i="2"/>
  <c r="H564" i="2"/>
  <c r="W563" i="2"/>
  <c r="V563" i="2"/>
  <c r="U563" i="2"/>
  <c r="T563" i="2"/>
  <c r="S563" i="2"/>
  <c r="R563" i="2"/>
  <c r="Q563" i="2"/>
  <c r="P563" i="2"/>
  <c r="O563" i="2"/>
  <c r="N563" i="2"/>
  <c r="M563" i="2"/>
  <c r="L563" i="2"/>
  <c r="K563" i="2"/>
  <c r="J563" i="2"/>
  <c r="I563" i="2"/>
  <c r="H563" i="2"/>
  <c r="W562" i="2"/>
  <c r="V562" i="2"/>
  <c r="U562" i="2"/>
  <c r="T562" i="2"/>
  <c r="S562" i="2"/>
  <c r="R562" i="2"/>
  <c r="Q562" i="2"/>
  <c r="P562" i="2"/>
  <c r="O562" i="2"/>
  <c r="N562" i="2"/>
  <c r="M562" i="2"/>
  <c r="L562" i="2"/>
  <c r="K562" i="2"/>
  <c r="J562" i="2"/>
  <c r="I562" i="2"/>
  <c r="H562" i="2"/>
  <c r="W561" i="2"/>
  <c r="V561" i="2"/>
  <c r="U561" i="2"/>
  <c r="T561" i="2"/>
  <c r="S561" i="2"/>
  <c r="R561" i="2"/>
  <c r="Q561" i="2"/>
  <c r="P561" i="2"/>
  <c r="O561" i="2"/>
  <c r="N561" i="2"/>
  <c r="M561" i="2"/>
  <c r="L561" i="2"/>
  <c r="K561" i="2"/>
  <c r="J561" i="2"/>
  <c r="I561" i="2"/>
  <c r="H561" i="2"/>
  <c r="W560" i="2"/>
  <c r="V560" i="2"/>
  <c r="U560" i="2"/>
  <c r="T560" i="2"/>
  <c r="S560" i="2"/>
  <c r="R560" i="2"/>
  <c r="Q560" i="2"/>
  <c r="P560" i="2"/>
  <c r="O560" i="2"/>
  <c r="N560" i="2"/>
  <c r="M560" i="2"/>
  <c r="L560" i="2"/>
  <c r="K560" i="2"/>
  <c r="J560" i="2"/>
  <c r="I560" i="2"/>
  <c r="H560" i="2"/>
  <c r="W559" i="2"/>
  <c r="V559" i="2"/>
  <c r="U559" i="2"/>
  <c r="T559" i="2"/>
  <c r="S559" i="2"/>
  <c r="R559" i="2"/>
  <c r="Q559" i="2"/>
  <c r="P559" i="2"/>
  <c r="O559" i="2"/>
  <c r="N559" i="2"/>
  <c r="M559" i="2"/>
  <c r="L559" i="2"/>
  <c r="K559" i="2"/>
  <c r="J559" i="2"/>
  <c r="I559" i="2"/>
  <c r="H559" i="2"/>
  <c r="W558" i="2"/>
  <c r="V558" i="2"/>
  <c r="U558" i="2"/>
  <c r="T558" i="2"/>
  <c r="S558" i="2"/>
  <c r="R558" i="2"/>
  <c r="Q558" i="2"/>
  <c r="P558" i="2"/>
  <c r="O558" i="2"/>
  <c r="N558" i="2"/>
  <c r="M558" i="2"/>
  <c r="L558" i="2"/>
  <c r="K558" i="2"/>
  <c r="J558" i="2"/>
  <c r="I558" i="2"/>
  <c r="H558" i="2"/>
  <c r="W557" i="2"/>
  <c r="V557" i="2"/>
  <c r="U557" i="2"/>
  <c r="T557" i="2"/>
  <c r="S557" i="2"/>
  <c r="R557" i="2"/>
  <c r="Q557" i="2"/>
  <c r="P557" i="2"/>
  <c r="O557" i="2"/>
  <c r="N557" i="2"/>
  <c r="M557" i="2"/>
  <c r="L557" i="2"/>
  <c r="K557" i="2"/>
  <c r="J557" i="2"/>
  <c r="I557" i="2"/>
  <c r="H557" i="2"/>
  <c r="W556" i="2"/>
  <c r="V556" i="2"/>
  <c r="U556" i="2"/>
  <c r="T556" i="2"/>
  <c r="S556" i="2"/>
  <c r="R556" i="2"/>
  <c r="Q556" i="2"/>
  <c r="P556" i="2"/>
  <c r="O556" i="2"/>
  <c r="N556" i="2"/>
  <c r="M556" i="2"/>
  <c r="L556" i="2"/>
  <c r="K556" i="2"/>
  <c r="J556" i="2"/>
  <c r="I556" i="2"/>
  <c r="H556" i="2"/>
  <c r="W555" i="2"/>
  <c r="V555" i="2"/>
  <c r="U555" i="2"/>
  <c r="T555" i="2"/>
  <c r="S555" i="2"/>
  <c r="R555" i="2"/>
  <c r="Q555" i="2"/>
  <c r="P555" i="2"/>
  <c r="O555" i="2"/>
  <c r="N555" i="2"/>
  <c r="M555" i="2"/>
  <c r="L555" i="2"/>
  <c r="K555" i="2"/>
  <c r="J555" i="2"/>
  <c r="I555" i="2"/>
  <c r="H555" i="2"/>
  <c r="W554" i="2"/>
  <c r="V554" i="2"/>
  <c r="U554" i="2"/>
  <c r="T554" i="2"/>
  <c r="S554" i="2"/>
  <c r="R554" i="2"/>
  <c r="Q554" i="2"/>
  <c r="P554" i="2"/>
  <c r="O554" i="2"/>
  <c r="N554" i="2"/>
  <c r="M554" i="2"/>
  <c r="L554" i="2"/>
  <c r="K554" i="2"/>
  <c r="J554" i="2"/>
  <c r="I554" i="2"/>
  <c r="H554" i="2"/>
  <c r="W553" i="2"/>
  <c r="V553" i="2"/>
  <c r="U553" i="2"/>
  <c r="T553" i="2"/>
  <c r="S553" i="2"/>
  <c r="R553" i="2"/>
  <c r="Q553" i="2"/>
  <c r="P553" i="2"/>
  <c r="O553" i="2"/>
  <c r="N553" i="2"/>
  <c r="M553" i="2"/>
  <c r="L553" i="2"/>
  <c r="K553" i="2"/>
  <c r="J553" i="2"/>
  <c r="I553" i="2"/>
  <c r="H553" i="2"/>
  <c r="W552" i="2"/>
  <c r="V552" i="2"/>
  <c r="U552" i="2"/>
  <c r="T552" i="2"/>
  <c r="S552" i="2"/>
  <c r="R552" i="2"/>
  <c r="Q552" i="2"/>
  <c r="P552" i="2"/>
  <c r="O552" i="2"/>
  <c r="N552" i="2"/>
  <c r="M552" i="2"/>
  <c r="L552" i="2"/>
  <c r="K552" i="2"/>
  <c r="J552" i="2"/>
  <c r="I552" i="2"/>
  <c r="H552" i="2"/>
  <c r="W551" i="2"/>
  <c r="V551" i="2"/>
  <c r="U551" i="2"/>
  <c r="T551" i="2"/>
  <c r="S551" i="2"/>
  <c r="R551" i="2"/>
  <c r="Q551" i="2"/>
  <c r="P551" i="2"/>
  <c r="O551" i="2"/>
  <c r="N551" i="2"/>
  <c r="M551" i="2"/>
  <c r="L551" i="2"/>
  <c r="K551" i="2"/>
  <c r="J551" i="2"/>
  <c r="I551" i="2"/>
  <c r="H551" i="2"/>
  <c r="W550" i="2"/>
  <c r="V550" i="2"/>
  <c r="U550" i="2"/>
  <c r="T550" i="2"/>
  <c r="S550" i="2"/>
  <c r="R550" i="2"/>
  <c r="Q550" i="2"/>
  <c r="P550" i="2"/>
  <c r="O550" i="2"/>
  <c r="N550" i="2"/>
  <c r="M550" i="2"/>
  <c r="L550" i="2"/>
  <c r="K550" i="2"/>
  <c r="J550" i="2"/>
  <c r="I550" i="2"/>
  <c r="H550" i="2"/>
  <c r="W549" i="2"/>
  <c r="V549" i="2"/>
  <c r="U549" i="2"/>
  <c r="T549" i="2"/>
  <c r="S549" i="2"/>
  <c r="R549" i="2"/>
  <c r="Q549" i="2"/>
  <c r="P549" i="2"/>
  <c r="O549" i="2"/>
  <c r="N549" i="2"/>
  <c r="M549" i="2"/>
  <c r="L549" i="2"/>
  <c r="K549" i="2"/>
  <c r="J549" i="2"/>
  <c r="I549" i="2"/>
  <c r="H549" i="2"/>
  <c r="W548" i="2"/>
  <c r="V548" i="2"/>
  <c r="U548" i="2"/>
  <c r="T548" i="2"/>
  <c r="S548" i="2"/>
  <c r="R548" i="2"/>
  <c r="Q548" i="2"/>
  <c r="P548" i="2"/>
  <c r="O548" i="2"/>
  <c r="N548" i="2"/>
  <c r="M548" i="2"/>
  <c r="L548" i="2"/>
  <c r="K548" i="2"/>
  <c r="J548" i="2"/>
  <c r="I548" i="2"/>
  <c r="H548" i="2"/>
  <c r="W547" i="2"/>
  <c r="V547" i="2"/>
  <c r="U547" i="2"/>
  <c r="T547" i="2"/>
  <c r="S547" i="2"/>
  <c r="R547" i="2"/>
  <c r="Q547" i="2"/>
  <c r="P547" i="2"/>
  <c r="O547" i="2"/>
  <c r="N547" i="2"/>
  <c r="M547" i="2"/>
  <c r="L547" i="2"/>
  <c r="K547" i="2"/>
  <c r="J547" i="2"/>
  <c r="I547" i="2"/>
  <c r="H547" i="2"/>
  <c r="W546" i="2"/>
  <c r="V546" i="2"/>
  <c r="U546" i="2"/>
  <c r="T546" i="2"/>
  <c r="S546" i="2"/>
  <c r="R546" i="2"/>
  <c r="Q546" i="2"/>
  <c r="P546" i="2"/>
  <c r="O546" i="2"/>
  <c r="N546" i="2"/>
  <c r="M546" i="2"/>
  <c r="L546" i="2"/>
  <c r="K546" i="2"/>
  <c r="J546" i="2"/>
  <c r="I546" i="2"/>
  <c r="H546" i="2"/>
  <c r="W545" i="2"/>
  <c r="V545" i="2"/>
  <c r="U545" i="2"/>
  <c r="T545" i="2"/>
  <c r="S545" i="2"/>
  <c r="R545" i="2"/>
  <c r="Q545" i="2"/>
  <c r="P545" i="2"/>
  <c r="O545" i="2"/>
  <c r="N545" i="2"/>
  <c r="M545" i="2"/>
  <c r="L545" i="2"/>
  <c r="K545" i="2"/>
  <c r="J545" i="2"/>
  <c r="I545" i="2"/>
  <c r="H545" i="2"/>
  <c r="W544" i="2"/>
  <c r="V544" i="2"/>
  <c r="U544" i="2"/>
  <c r="T544" i="2"/>
  <c r="S544" i="2"/>
  <c r="R544" i="2"/>
  <c r="Q544" i="2"/>
  <c r="P544" i="2"/>
  <c r="O544" i="2"/>
  <c r="N544" i="2"/>
  <c r="M544" i="2"/>
  <c r="L544" i="2"/>
  <c r="K544" i="2"/>
  <c r="J544" i="2"/>
  <c r="I544" i="2"/>
  <c r="H544" i="2"/>
  <c r="W543" i="2"/>
  <c r="V543" i="2"/>
  <c r="U543" i="2"/>
  <c r="T543" i="2"/>
  <c r="S543" i="2"/>
  <c r="R543" i="2"/>
  <c r="Q543" i="2"/>
  <c r="P543" i="2"/>
  <c r="O543" i="2"/>
  <c r="N543" i="2"/>
  <c r="M543" i="2"/>
  <c r="L543" i="2"/>
  <c r="K543" i="2"/>
  <c r="J543" i="2"/>
  <c r="I543" i="2"/>
  <c r="H543" i="2"/>
  <c r="W542" i="2"/>
  <c r="V542" i="2"/>
  <c r="U542" i="2"/>
  <c r="T542" i="2"/>
  <c r="S542" i="2"/>
  <c r="R542" i="2"/>
  <c r="Q542" i="2"/>
  <c r="P542" i="2"/>
  <c r="O542" i="2"/>
  <c r="N542" i="2"/>
  <c r="M542" i="2"/>
  <c r="L542" i="2"/>
  <c r="K542" i="2"/>
  <c r="J542" i="2"/>
  <c r="I542" i="2"/>
  <c r="H542" i="2"/>
  <c r="W541" i="2"/>
  <c r="V541" i="2"/>
  <c r="U541" i="2"/>
  <c r="T541" i="2"/>
  <c r="S541" i="2"/>
  <c r="R541" i="2"/>
  <c r="Q541" i="2"/>
  <c r="P541" i="2"/>
  <c r="O541" i="2"/>
  <c r="N541" i="2"/>
  <c r="M541" i="2"/>
  <c r="L541" i="2"/>
  <c r="K541" i="2"/>
  <c r="J541" i="2"/>
  <c r="I541" i="2"/>
  <c r="H541" i="2"/>
  <c r="W540" i="2"/>
  <c r="V540" i="2"/>
  <c r="U540" i="2"/>
  <c r="T540" i="2"/>
  <c r="S540" i="2"/>
  <c r="R540" i="2"/>
  <c r="Q540" i="2"/>
  <c r="P540" i="2"/>
  <c r="O540" i="2"/>
  <c r="N540" i="2"/>
  <c r="M540" i="2"/>
  <c r="L540" i="2"/>
  <c r="K540" i="2"/>
  <c r="J540" i="2"/>
  <c r="I540" i="2"/>
  <c r="H540" i="2"/>
  <c r="W539" i="2"/>
  <c r="V539" i="2"/>
  <c r="U539" i="2"/>
  <c r="T539" i="2"/>
  <c r="S539" i="2"/>
  <c r="R539" i="2"/>
  <c r="Q539" i="2"/>
  <c r="P539" i="2"/>
  <c r="O539" i="2"/>
  <c r="N539" i="2"/>
  <c r="M539" i="2"/>
  <c r="L539" i="2"/>
  <c r="K539" i="2"/>
  <c r="J539" i="2"/>
  <c r="I539" i="2"/>
  <c r="H539" i="2"/>
  <c r="W538" i="2"/>
  <c r="V538" i="2"/>
  <c r="U538" i="2"/>
  <c r="T538" i="2"/>
  <c r="S538" i="2"/>
  <c r="R538" i="2"/>
  <c r="Q538" i="2"/>
  <c r="P538" i="2"/>
  <c r="O538" i="2"/>
  <c r="N538" i="2"/>
  <c r="M538" i="2"/>
  <c r="L538" i="2"/>
  <c r="K538" i="2"/>
  <c r="J538" i="2"/>
  <c r="I538" i="2"/>
  <c r="H538" i="2"/>
  <c r="W537" i="2"/>
  <c r="V537" i="2"/>
  <c r="U537" i="2"/>
  <c r="T537" i="2"/>
  <c r="S537" i="2"/>
  <c r="R537" i="2"/>
  <c r="Q537" i="2"/>
  <c r="P537" i="2"/>
  <c r="O537" i="2"/>
  <c r="N537" i="2"/>
  <c r="M537" i="2"/>
  <c r="L537" i="2"/>
  <c r="K537" i="2"/>
  <c r="J537" i="2"/>
  <c r="I537" i="2"/>
  <c r="H537" i="2"/>
  <c r="W536" i="2"/>
  <c r="V536" i="2"/>
  <c r="U536" i="2"/>
  <c r="T536" i="2"/>
  <c r="S536" i="2"/>
  <c r="R536" i="2"/>
  <c r="Q536" i="2"/>
  <c r="P536" i="2"/>
  <c r="O536" i="2"/>
  <c r="N536" i="2"/>
  <c r="M536" i="2"/>
  <c r="L536" i="2"/>
  <c r="K536" i="2"/>
  <c r="J536" i="2"/>
  <c r="I536" i="2"/>
  <c r="H536" i="2"/>
  <c r="W535" i="2"/>
  <c r="V535" i="2"/>
  <c r="U535" i="2"/>
  <c r="T535" i="2"/>
  <c r="S535" i="2"/>
  <c r="R535" i="2"/>
  <c r="Q535" i="2"/>
  <c r="P535" i="2"/>
  <c r="O535" i="2"/>
  <c r="N535" i="2"/>
  <c r="M535" i="2"/>
  <c r="L535" i="2"/>
  <c r="K535" i="2"/>
  <c r="J535" i="2"/>
  <c r="I535" i="2"/>
  <c r="H535" i="2"/>
  <c r="W534" i="2"/>
  <c r="V534" i="2"/>
  <c r="U534" i="2"/>
  <c r="T534" i="2"/>
  <c r="S534" i="2"/>
  <c r="R534" i="2"/>
  <c r="Q534" i="2"/>
  <c r="P534" i="2"/>
  <c r="O534" i="2"/>
  <c r="N534" i="2"/>
  <c r="M534" i="2"/>
  <c r="L534" i="2"/>
  <c r="K534" i="2"/>
  <c r="J534" i="2"/>
  <c r="I534" i="2"/>
  <c r="H534" i="2"/>
  <c r="W533" i="2"/>
  <c r="V533" i="2"/>
  <c r="U533" i="2"/>
  <c r="T533" i="2"/>
  <c r="S533" i="2"/>
  <c r="R533" i="2"/>
  <c r="Q533" i="2"/>
  <c r="P533" i="2"/>
  <c r="O533" i="2"/>
  <c r="N533" i="2"/>
  <c r="M533" i="2"/>
  <c r="L533" i="2"/>
  <c r="K533" i="2"/>
  <c r="J533" i="2"/>
  <c r="I533" i="2"/>
  <c r="H533" i="2"/>
  <c r="W532" i="2"/>
  <c r="V532" i="2"/>
  <c r="U532" i="2"/>
  <c r="T532" i="2"/>
  <c r="S532" i="2"/>
  <c r="R532" i="2"/>
  <c r="Q532" i="2"/>
  <c r="P532" i="2"/>
  <c r="O532" i="2"/>
  <c r="N532" i="2"/>
  <c r="M532" i="2"/>
  <c r="L532" i="2"/>
  <c r="K532" i="2"/>
  <c r="J532" i="2"/>
  <c r="I532" i="2"/>
  <c r="H532" i="2"/>
  <c r="W531" i="2"/>
  <c r="V531" i="2"/>
  <c r="U531" i="2"/>
  <c r="T531" i="2"/>
  <c r="S531" i="2"/>
  <c r="R531" i="2"/>
  <c r="Q531" i="2"/>
  <c r="P531" i="2"/>
  <c r="O531" i="2"/>
  <c r="N531" i="2"/>
  <c r="M531" i="2"/>
  <c r="L531" i="2"/>
  <c r="K531" i="2"/>
  <c r="J531" i="2"/>
  <c r="I531" i="2"/>
  <c r="H531" i="2"/>
  <c r="W530" i="2"/>
  <c r="V530" i="2"/>
  <c r="U530" i="2"/>
  <c r="T530" i="2"/>
  <c r="S530" i="2"/>
  <c r="R530" i="2"/>
  <c r="Q530" i="2"/>
  <c r="P530" i="2"/>
  <c r="O530" i="2"/>
  <c r="N530" i="2"/>
  <c r="M530" i="2"/>
  <c r="L530" i="2"/>
  <c r="K530" i="2"/>
  <c r="J530" i="2"/>
  <c r="I530" i="2"/>
  <c r="H530" i="2"/>
  <c r="W529" i="2"/>
  <c r="V529" i="2"/>
  <c r="U529" i="2"/>
  <c r="T529" i="2"/>
  <c r="S529" i="2"/>
  <c r="R529" i="2"/>
  <c r="Q529" i="2"/>
  <c r="P529" i="2"/>
  <c r="O529" i="2"/>
  <c r="N529" i="2"/>
  <c r="M529" i="2"/>
  <c r="L529" i="2"/>
  <c r="K529" i="2"/>
  <c r="J529" i="2"/>
  <c r="I529" i="2"/>
  <c r="H529" i="2"/>
  <c r="W528" i="2"/>
  <c r="V528" i="2"/>
  <c r="U528" i="2"/>
  <c r="T528" i="2"/>
  <c r="S528" i="2"/>
  <c r="R528" i="2"/>
  <c r="Q528" i="2"/>
  <c r="P528" i="2"/>
  <c r="O528" i="2"/>
  <c r="N528" i="2"/>
  <c r="M528" i="2"/>
  <c r="L528" i="2"/>
  <c r="K528" i="2"/>
  <c r="J528" i="2"/>
  <c r="I528" i="2"/>
  <c r="H528" i="2"/>
  <c r="W527" i="2"/>
  <c r="V527" i="2"/>
  <c r="U527" i="2"/>
  <c r="T527" i="2"/>
  <c r="S527" i="2"/>
  <c r="R527" i="2"/>
  <c r="Q527" i="2"/>
  <c r="P527" i="2"/>
  <c r="O527" i="2"/>
  <c r="N527" i="2"/>
  <c r="M527" i="2"/>
  <c r="L527" i="2"/>
  <c r="K527" i="2"/>
  <c r="J527" i="2"/>
  <c r="I527" i="2"/>
  <c r="H527" i="2"/>
  <c r="W526" i="2"/>
  <c r="V526" i="2"/>
  <c r="U526" i="2"/>
  <c r="T526" i="2"/>
  <c r="S526" i="2"/>
  <c r="R526" i="2"/>
  <c r="Q526" i="2"/>
  <c r="P526" i="2"/>
  <c r="O526" i="2"/>
  <c r="N526" i="2"/>
  <c r="M526" i="2"/>
  <c r="L526" i="2"/>
  <c r="K526" i="2"/>
  <c r="J526" i="2"/>
  <c r="I526" i="2"/>
  <c r="H526" i="2"/>
  <c r="W525" i="2"/>
  <c r="V525" i="2"/>
  <c r="U525" i="2"/>
  <c r="T525" i="2"/>
  <c r="S525" i="2"/>
  <c r="R525" i="2"/>
  <c r="Q525" i="2"/>
  <c r="P525" i="2"/>
  <c r="O525" i="2"/>
  <c r="N525" i="2"/>
  <c r="M525" i="2"/>
  <c r="L525" i="2"/>
  <c r="K525" i="2"/>
  <c r="J525" i="2"/>
  <c r="I525" i="2"/>
  <c r="H525" i="2"/>
  <c r="W524" i="2"/>
  <c r="V524" i="2"/>
  <c r="U524" i="2"/>
  <c r="T524" i="2"/>
  <c r="S524" i="2"/>
  <c r="R524" i="2"/>
  <c r="Q524" i="2"/>
  <c r="P524" i="2"/>
  <c r="O524" i="2"/>
  <c r="N524" i="2"/>
  <c r="M524" i="2"/>
  <c r="L524" i="2"/>
  <c r="K524" i="2"/>
  <c r="J524" i="2"/>
  <c r="I524" i="2"/>
  <c r="H524" i="2"/>
  <c r="W523" i="2"/>
  <c r="V523" i="2"/>
  <c r="U523" i="2"/>
  <c r="T523" i="2"/>
  <c r="S523" i="2"/>
  <c r="R523" i="2"/>
  <c r="Q523" i="2"/>
  <c r="P523" i="2"/>
  <c r="O523" i="2"/>
  <c r="N523" i="2"/>
  <c r="M523" i="2"/>
  <c r="L523" i="2"/>
  <c r="K523" i="2"/>
  <c r="J523" i="2"/>
  <c r="I523" i="2"/>
  <c r="H523" i="2"/>
  <c r="W522" i="2"/>
  <c r="V522" i="2"/>
  <c r="U522" i="2"/>
  <c r="T522" i="2"/>
  <c r="S522" i="2"/>
  <c r="R522" i="2"/>
  <c r="Q522" i="2"/>
  <c r="P522" i="2"/>
  <c r="O522" i="2"/>
  <c r="N522" i="2"/>
  <c r="M522" i="2"/>
  <c r="L522" i="2"/>
  <c r="K522" i="2"/>
  <c r="J522" i="2"/>
  <c r="I522" i="2"/>
  <c r="H522" i="2"/>
  <c r="W521" i="2"/>
  <c r="V521" i="2"/>
  <c r="U521" i="2"/>
  <c r="T521" i="2"/>
  <c r="S521" i="2"/>
  <c r="R521" i="2"/>
  <c r="Q521" i="2"/>
  <c r="P521" i="2"/>
  <c r="O521" i="2"/>
  <c r="N521" i="2"/>
  <c r="M521" i="2"/>
  <c r="L521" i="2"/>
  <c r="K521" i="2"/>
  <c r="J521" i="2"/>
  <c r="I521" i="2"/>
  <c r="H521" i="2"/>
  <c r="W520" i="2"/>
  <c r="V520" i="2"/>
  <c r="U520" i="2"/>
  <c r="T520" i="2"/>
  <c r="S520" i="2"/>
  <c r="R520" i="2"/>
  <c r="Q520" i="2"/>
  <c r="P520" i="2"/>
  <c r="O520" i="2"/>
  <c r="N520" i="2"/>
  <c r="M520" i="2"/>
  <c r="L520" i="2"/>
  <c r="K520" i="2"/>
  <c r="J520" i="2"/>
  <c r="I520" i="2"/>
  <c r="H520" i="2"/>
  <c r="W519" i="2"/>
  <c r="V519" i="2"/>
  <c r="U519" i="2"/>
  <c r="T519" i="2"/>
  <c r="S519" i="2"/>
  <c r="R519" i="2"/>
  <c r="Q519" i="2"/>
  <c r="P519" i="2"/>
  <c r="O519" i="2"/>
  <c r="N519" i="2"/>
  <c r="M519" i="2"/>
  <c r="L519" i="2"/>
  <c r="K519" i="2"/>
  <c r="J519" i="2"/>
  <c r="I519" i="2"/>
  <c r="H519" i="2"/>
  <c r="W518" i="2"/>
  <c r="V518" i="2"/>
  <c r="U518" i="2"/>
  <c r="T518" i="2"/>
  <c r="S518" i="2"/>
  <c r="R518" i="2"/>
  <c r="Q518" i="2"/>
  <c r="P518" i="2"/>
  <c r="O518" i="2"/>
  <c r="N518" i="2"/>
  <c r="M518" i="2"/>
  <c r="L518" i="2"/>
  <c r="K518" i="2"/>
  <c r="J518" i="2"/>
  <c r="I518" i="2"/>
  <c r="H518" i="2"/>
  <c r="W517" i="2"/>
  <c r="V517" i="2"/>
  <c r="U517" i="2"/>
  <c r="T517" i="2"/>
  <c r="S517" i="2"/>
  <c r="R517" i="2"/>
  <c r="Q517" i="2"/>
  <c r="P517" i="2"/>
  <c r="O517" i="2"/>
  <c r="N517" i="2"/>
  <c r="M517" i="2"/>
  <c r="L517" i="2"/>
  <c r="K517" i="2"/>
  <c r="J517" i="2"/>
  <c r="I517" i="2"/>
  <c r="H517" i="2"/>
  <c r="W516" i="2"/>
  <c r="V516" i="2"/>
  <c r="U516" i="2"/>
  <c r="T516" i="2"/>
  <c r="S516" i="2"/>
  <c r="R516" i="2"/>
  <c r="Q516" i="2"/>
  <c r="P516" i="2"/>
  <c r="O516" i="2"/>
  <c r="N516" i="2"/>
  <c r="M516" i="2"/>
  <c r="L516" i="2"/>
  <c r="K516" i="2"/>
  <c r="J516" i="2"/>
  <c r="I516" i="2"/>
  <c r="H516" i="2"/>
  <c r="W515" i="2"/>
  <c r="V515" i="2"/>
  <c r="U515" i="2"/>
  <c r="T515" i="2"/>
  <c r="S515" i="2"/>
  <c r="R515" i="2"/>
  <c r="Q515" i="2"/>
  <c r="P515" i="2"/>
  <c r="O515" i="2"/>
  <c r="N515" i="2"/>
  <c r="M515" i="2"/>
  <c r="L515" i="2"/>
  <c r="K515" i="2"/>
  <c r="J515" i="2"/>
  <c r="I515" i="2"/>
  <c r="H515" i="2"/>
  <c r="W514" i="2"/>
  <c r="V514" i="2"/>
  <c r="U514" i="2"/>
  <c r="T514" i="2"/>
  <c r="S514" i="2"/>
  <c r="R514" i="2"/>
  <c r="Q514" i="2"/>
  <c r="P514" i="2"/>
  <c r="O514" i="2"/>
  <c r="N514" i="2"/>
  <c r="M514" i="2"/>
  <c r="L514" i="2"/>
  <c r="K514" i="2"/>
  <c r="J514" i="2"/>
  <c r="I514" i="2"/>
  <c r="H514" i="2"/>
  <c r="W513" i="2"/>
  <c r="V513" i="2"/>
  <c r="U513" i="2"/>
  <c r="T513" i="2"/>
  <c r="S513" i="2"/>
  <c r="R513" i="2"/>
  <c r="Q513" i="2"/>
  <c r="P513" i="2"/>
  <c r="O513" i="2"/>
  <c r="N513" i="2"/>
  <c r="M513" i="2"/>
  <c r="L513" i="2"/>
  <c r="K513" i="2"/>
  <c r="J513" i="2"/>
  <c r="I513" i="2"/>
  <c r="H513" i="2"/>
  <c r="W512" i="2"/>
  <c r="V512" i="2"/>
  <c r="U512" i="2"/>
  <c r="T512" i="2"/>
  <c r="S512" i="2"/>
  <c r="R512" i="2"/>
  <c r="Q512" i="2"/>
  <c r="P512" i="2"/>
  <c r="O512" i="2"/>
  <c r="N512" i="2"/>
  <c r="M512" i="2"/>
  <c r="L512" i="2"/>
  <c r="K512" i="2"/>
  <c r="J512" i="2"/>
  <c r="I512" i="2"/>
  <c r="H512" i="2"/>
  <c r="W511" i="2"/>
  <c r="V511" i="2"/>
  <c r="U511" i="2"/>
  <c r="T511" i="2"/>
  <c r="S511" i="2"/>
  <c r="R511" i="2"/>
  <c r="Q511" i="2"/>
  <c r="P511" i="2"/>
  <c r="O511" i="2"/>
  <c r="N511" i="2"/>
  <c r="M511" i="2"/>
  <c r="L511" i="2"/>
  <c r="K511" i="2"/>
  <c r="J511" i="2"/>
  <c r="I511" i="2"/>
  <c r="H511" i="2"/>
  <c r="W510" i="2"/>
  <c r="V510" i="2"/>
  <c r="U510" i="2"/>
  <c r="T510" i="2"/>
  <c r="S510" i="2"/>
  <c r="R510" i="2"/>
  <c r="Q510" i="2"/>
  <c r="P510" i="2"/>
  <c r="O510" i="2"/>
  <c r="N510" i="2"/>
  <c r="M510" i="2"/>
  <c r="L510" i="2"/>
  <c r="K510" i="2"/>
  <c r="J510" i="2"/>
  <c r="I510" i="2"/>
  <c r="H510" i="2"/>
  <c r="W509" i="2"/>
  <c r="V509" i="2"/>
  <c r="U509" i="2"/>
  <c r="T509" i="2"/>
  <c r="S509" i="2"/>
  <c r="R509" i="2"/>
  <c r="Q509" i="2"/>
  <c r="P509" i="2"/>
  <c r="O509" i="2"/>
  <c r="N509" i="2"/>
  <c r="M509" i="2"/>
  <c r="L509" i="2"/>
  <c r="K509" i="2"/>
  <c r="J509" i="2"/>
  <c r="I509" i="2"/>
  <c r="H509" i="2"/>
  <c r="W508" i="2"/>
  <c r="V508" i="2"/>
  <c r="U508" i="2"/>
  <c r="T508" i="2"/>
  <c r="S508" i="2"/>
  <c r="R508" i="2"/>
  <c r="Q508" i="2"/>
  <c r="P508" i="2"/>
  <c r="O508" i="2"/>
  <c r="N508" i="2"/>
  <c r="M508" i="2"/>
  <c r="L508" i="2"/>
  <c r="K508" i="2"/>
  <c r="J508" i="2"/>
  <c r="I508" i="2"/>
  <c r="H508" i="2"/>
  <c r="W507" i="2"/>
  <c r="V507" i="2"/>
  <c r="U507" i="2"/>
  <c r="T507" i="2"/>
  <c r="S507" i="2"/>
  <c r="R507" i="2"/>
  <c r="Q507" i="2"/>
  <c r="P507" i="2"/>
  <c r="O507" i="2"/>
  <c r="N507" i="2"/>
  <c r="M507" i="2"/>
  <c r="L507" i="2"/>
  <c r="K507" i="2"/>
  <c r="J507" i="2"/>
  <c r="I507" i="2"/>
  <c r="H507" i="2"/>
  <c r="W506" i="2"/>
  <c r="V506" i="2"/>
  <c r="U506" i="2"/>
  <c r="T506" i="2"/>
  <c r="S506" i="2"/>
  <c r="R506" i="2"/>
  <c r="Q506" i="2"/>
  <c r="P506" i="2"/>
  <c r="O506" i="2"/>
  <c r="N506" i="2"/>
  <c r="M506" i="2"/>
  <c r="L506" i="2"/>
  <c r="K506" i="2"/>
  <c r="J506" i="2"/>
  <c r="I506" i="2"/>
  <c r="H506" i="2"/>
  <c r="W505" i="2"/>
  <c r="V505" i="2"/>
  <c r="U505" i="2"/>
  <c r="T505" i="2"/>
  <c r="S505" i="2"/>
  <c r="R505" i="2"/>
  <c r="Q505" i="2"/>
  <c r="P505" i="2"/>
  <c r="O505" i="2"/>
  <c r="N505" i="2"/>
  <c r="M505" i="2"/>
  <c r="L505" i="2"/>
  <c r="K505" i="2"/>
  <c r="J505" i="2"/>
  <c r="I505" i="2"/>
  <c r="H505" i="2"/>
  <c r="W504" i="2"/>
  <c r="V504" i="2"/>
  <c r="U504" i="2"/>
  <c r="T504" i="2"/>
  <c r="S504" i="2"/>
  <c r="R504" i="2"/>
  <c r="Q504" i="2"/>
  <c r="P504" i="2"/>
  <c r="O504" i="2"/>
  <c r="N504" i="2"/>
  <c r="M504" i="2"/>
  <c r="L504" i="2"/>
  <c r="K504" i="2"/>
  <c r="J504" i="2"/>
  <c r="I504" i="2"/>
  <c r="H504" i="2"/>
  <c r="W503" i="2"/>
  <c r="V503" i="2"/>
  <c r="U503" i="2"/>
  <c r="T503" i="2"/>
  <c r="S503" i="2"/>
  <c r="R503" i="2"/>
  <c r="Q503" i="2"/>
  <c r="P503" i="2"/>
  <c r="O503" i="2"/>
  <c r="N503" i="2"/>
  <c r="M503" i="2"/>
  <c r="L503" i="2"/>
  <c r="K503" i="2"/>
  <c r="J503" i="2"/>
  <c r="I503" i="2"/>
  <c r="H503" i="2"/>
  <c r="W502" i="2"/>
  <c r="V502" i="2"/>
  <c r="U502" i="2"/>
  <c r="T502" i="2"/>
  <c r="S502" i="2"/>
  <c r="R502" i="2"/>
  <c r="Q502" i="2"/>
  <c r="P502" i="2"/>
  <c r="O502" i="2"/>
  <c r="N502" i="2"/>
  <c r="M502" i="2"/>
  <c r="L502" i="2"/>
  <c r="K502" i="2"/>
  <c r="J502" i="2"/>
  <c r="I502" i="2"/>
  <c r="H502" i="2"/>
  <c r="W501" i="2"/>
  <c r="V501" i="2"/>
  <c r="U501" i="2"/>
  <c r="T501" i="2"/>
  <c r="S501" i="2"/>
  <c r="R501" i="2"/>
  <c r="Q501" i="2"/>
  <c r="P501" i="2"/>
  <c r="O501" i="2"/>
  <c r="N501" i="2"/>
  <c r="M501" i="2"/>
  <c r="L501" i="2"/>
  <c r="K501" i="2"/>
  <c r="J501" i="2"/>
  <c r="I501" i="2"/>
  <c r="H501" i="2"/>
  <c r="W500" i="2"/>
  <c r="V500" i="2"/>
  <c r="U500" i="2"/>
  <c r="T500" i="2"/>
  <c r="S500" i="2"/>
  <c r="R500" i="2"/>
  <c r="Q500" i="2"/>
  <c r="P500" i="2"/>
  <c r="O500" i="2"/>
  <c r="N500" i="2"/>
  <c r="M500" i="2"/>
  <c r="L500" i="2"/>
  <c r="K500" i="2"/>
  <c r="J500" i="2"/>
  <c r="I500" i="2"/>
  <c r="H500" i="2"/>
  <c r="W499" i="2"/>
  <c r="V499" i="2"/>
  <c r="U499" i="2"/>
  <c r="T499" i="2"/>
  <c r="S499" i="2"/>
  <c r="R499" i="2"/>
  <c r="Q499" i="2"/>
  <c r="P499" i="2"/>
  <c r="O499" i="2"/>
  <c r="N499" i="2"/>
  <c r="M499" i="2"/>
  <c r="L499" i="2"/>
  <c r="K499" i="2"/>
  <c r="J499" i="2"/>
  <c r="I499" i="2"/>
  <c r="H499" i="2"/>
  <c r="W498" i="2"/>
  <c r="V498" i="2"/>
  <c r="U498" i="2"/>
  <c r="T498" i="2"/>
  <c r="S498" i="2"/>
  <c r="R498" i="2"/>
  <c r="Q498" i="2"/>
  <c r="P498" i="2"/>
  <c r="O498" i="2"/>
  <c r="N498" i="2"/>
  <c r="M498" i="2"/>
  <c r="L498" i="2"/>
  <c r="K498" i="2"/>
  <c r="J498" i="2"/>
  <c r="I498" i="2"/>
  <c r="H498" i="2"/>
  <c r="W497" i="2"/>
  <c r="V497" i="2"/>
  <c r="U497" i="2"/>
  <c r="T497" i="2"/>
  <c r="S497" i="2"/>
  <c r="R497" i="2"/>
  <c r="Q497" i="2"/>
  <c r="P497" i="2"/>
  <c r="O497" i="2"/>
  <c r="N497" i="2"/>
  <c r="M497" i="2"/>
  <c r="L497" i="2"/>
  <c r="K497" i="2"/>
  <c r="J497" i="2"/>
  <c r="I497" i="2"/>
  <c r="H497" i="2"/>
  <c r="W496" i="2"/>
  <c r="V496" i="2"/>
  <c r="U496" i="2"/>
  <c r="T496" i="2"/>
  <c r="S496" i="2"/>
  <c r="R496" i="2"/>
  <c r="Q496" i="2"/>
  <c r="P496" i="2"/>
  <c r="O496" i="2"/>
  <c r="N496" i="2"/>
  <c r="M496" i="2"/>
  <c r="L496" i="2"/>
  <c r="K496" i="2"/>
  <c r="J496" i="2"/>
  <c r="I496" i="2"/>
  <c r="H496" i="2"/>
  <c r="W495" i="2"/>
  <c r="V495" i="2"/>
  <c r="U495" i="2"/>
  <c r="T495" i="2"/>
  <c r="S495" i="2"/>
  <c r="R495" i="2"/>
  <c r="Q495" i="2"/>
  <c r="P495" i="2"/>
  <c r="O495" i="2"/>
  <c r="N495" i="2"/>
  <c r="M495" i="2"/>
  <c r="L495" i="2"/>
  <c r="K495" i="2"/>
  <c r="J495" i="2"/>
  <c r="I495" i="2"/>
  <c r="H495" i="2"/>
  <c r="W494" i="2"/>
  <c r="V494" i="2"/>
  <c r="U494" i="2"/>
  <c r="T494" i="2"/>
  <c r="S494" i="2"/>
  <c r="R494" i="2"/>
  <c r="Q494" i="2"/>
  <c r="P494" i="2"/>
  <c r="O494" i="2"/>
  <c r="N494" i="2"/>
  <c r="M494" i="2"/>
  <c r="L494" i="2"/>
  <c r="K494" i="2"/>
  <c r="J494" i="2"/>
  <c r="I494" i="2"/>
  <c r="H494" i="2"/>
  <c r="W493" i="2"/>
  <c r="V493" i="2"/>
  <c r="U493" i="2"/>
  <c r="T493" i="2"/>
  <c r="S493" i="2"/>
  <c r="R493" i="2"/>
  <c r="Q493" i="2"/>
  <c r="P493" i="2"/>
  <c r="O493" i="2"/>
  <c r="N493" i="2"/>
  <c r="M493" i="2"/>
  <c r="L493" i="2"/>
  <c r="K493" i="2"/>
  <c r="J493" i="2"/>
  <c r="I493" i="2"/>
  <c r="H493" i="2"/>
  <c r="W492" i="2"/>
  <c r="V492" i="2"/>
  <c r="U492" i="2"/>
  <c r="T492" i="2"/>
  <c r="S492" i="2"/>
  <c r="R492" i="2"/>
  <c r="Q492" i="2"/>
  <c r="P492" i="2"/>
  <c r="O492" i="2"/>
  <c r="N492" i="2"/>
  <c r="M492" i="2"/>
  <c r="L492" i="2"/>
  <c r="K492" i="2"/>
  <c r="J492" i="2"/>
  <c r="I492" i="2"/>
  <c r="H492" i="2"/>
  <c r="W491" i="2"/>
  <c r="V491" i="2"/>
  <c r="U491" i="2"/>
  <c r="T491" i="2"/>
  <c r="S491" i="2"/>
  <c r="R491" i="2"/>
  <c r="Q491" i="2"/>
  <c r="P491" i="2"/>
  <c r="O491" i="2"/>
  <c r="N491" i="2"/>
  <c r="M491" i="2"/>
  <c r="L491" i="2"/>
  <c r="K491" i="2"/>
  <c r="J491" i="2"/>
  <c r="I491" i="2"/>
  <c r="H491" i="2"/>
  <c r="W490" i="2"/>
  <c r="V490" i="2"/>
  <c r="U490" i="2"/>
  <c r="T490" i="2"/>
  <c r="S490" i="2"/>
  <c r="R490" i="2"/>
  <c r="Q490" i="2"/>
  <c r="P490" i="2"/>
  <c r="O490" i="2"/>
  <c r="N490" i="2"/>
  <c r="M490" i="2"/>
  <c r="L490" i="2"/>
  <c r="K490" i="2"/>
  <c r="J490" i="2"/>
  <c r="I490" i="2"/>
  <c r="H490" i="2"/>
  <c r="W489" i="2"/>
  <c r="V489" i="2"/>
  <c r="U489" i="2"/>
  <c r="T489" i="2"/>
  <c r="S489" i="2"/>
  <c r="R489" i="2"/>
  <c r="Q489" i="2"/>
  <c r="P489" i="2"/>
  <c r="O489" i="2"/>
  <c r="N489" i="2"/>
  <c r="M489" i="2"/>
  <c r="L489" i="2"/>
  <c r="K489" i="2"/>
  <c r="J489" i="2"/>
  <c r="I489" i="2"/>
  <c r="H489" i="2"/>
  <c r="W488" i="2"/>
  <c r="V488" i="2"/>
  <c r="U488" i="2"/>
  <c r="T488" i="2"/>
  <c r="S488" i="2"/>
  <c r="R488" i="2"/>
  <c r="Q488" i="2"/>
  <c r="P488" i="2"/>
  <c r="O488" i="2"/>
  <c r="N488" i="2"/>
  <c r="M488" i="2"/>
  <c r="L488" i="2"/>
  <c r="K488" i="2"/>
  <c r="J488" i="2"/>
  <c r="I488" i="2"/>
  <c r="H488" i="2"/>
  <c r="W487" i="2"/>
  <c r="V487" i="2"/>
  <c r="U487" i="2"/>
  <c r="T487" i="2"/>
  <c r="S487" i="2"/>
  <c r="R487" i="2"/>
  <c r="Q487" i="2"/>
  <c r="P487" i="2"/>
  <c r="O487" i="2"/>
  <c r="N487" i="2"/>
  <c r="M487" i="2"/>
  <c r="L487" i="2"/>
  <c r="K487" i="2"/>
  <c r="J487" i="2"/>
  <c r="I487" i="2"/>
  <c r="H487" i="2"/>
  <c r="W486" i="2"/>
  <c r="V486" i="2"/>
  <c r="U486" i="2"/>
  <c r="T486" i="2"/>
  <c r="S486" i="2"/>
  <c r="R486" i="2"/>
  <c r="Q486" i="2"/>
  <c r="P486" i="2"/>
  <c r="O486" i="2"/>
  <c r="N486" i="2"/>
  <c r="M486" i="2"/>
  <c r="L486" i="2"/>
  <c r="K486" i="2"/>
  <c r="J486" i="2"/>
  <c r="I486" i="2"/>
  <c r="H486" i="2"/>
  <c r="W485" i="2"/>
  <c r="V485" i="2"/>
  <c r="U485" i="2"/>
  <c r="T485" i="2"/>
  <c r="S485" i="2"/>
  <c r="R485" i="2"/>
  <c r="Q485" i="2"/>
  <c r="P485" i="2"/>
  <c r="O485" i="2"/>
  <c r="N485" i="2"/>
  <c r="M485" i="2"/>
  <c r="L485" i="2"/>
  <c r="K485" i="2"/>
  <c r="J485" i="2"/>
  <c r="I485" i="2"/>
  <c r="H485" i="2"/>
  <c r="W484" i="2"/>
  <c r="V484" i="2"/>
  <c r="U484" i="2"/>
  <c r="T484" i="2"/>
  <c r="S484" i="2"/>
  <c r="R484" i="2"/>
  <c r="Q484" i="2"/>
  <c r="P484" i="2"/>
  <c r="O484" i="2"/>
  <c r="N484" i="2"/>
  <c r="M484" i="2"/>
  <c r="L484" i="2"/>
  <c r="K484" i="2"/>
  <c r="J484" i="2"/>
  <c r="I484" i="2"/>
  <c r="H484" i="2"/>
  <c r="W483" i="2"/>
  <c r="V483" i="2"/>
  <c r="U483" i="2"/>
  <c r="T483" i="2"/>
  <c r="S483" i="2"/>
  <c r="R483" i="2"/>
  <c r="Q483" i="2"/>
  <c r="P483" i="2"/>
  <c r="O483" i="2"/>
  <c r="N483" i="2"/>
  <c r="M483" i="2"/>
  <c r="L483" i="2"/>
  <c r="K483" i="2"/>
  <c r="J483" i="2"/>
  <c r="I483" i="2"/>
  <c r="H483" i="2"/>
  <c r="W482" i="2"/>
  <c r="V482" i="2"/>
  <c r="U482" i="2"/>
  <c r="T482" i="2"/>
  <c r="S482" i="2"/>
  <c r="R482" i="2"/>
  <c r="Q482" i="2"/>
  <c r="P482" i="2"/>
  <c r="O482" i="2"/>
  <c r="N482" i="2"/>
  <c r="M482" i="2"/>
  <c r="L482" i="2"/>
  <c r="K482" i="2"/>
  <c r="J482" i="2"/>
  <c r="I482" i="2"/>
  <c r="H482" i="2"/>
  <c r="W481" i="2"/>
  <c r="V481" i="2"/>
  <c r="U481" i="2"/>
  <c r="T481" i="2"/>
  <c r="S481" i="2"/>
  <c r="R481" i="2"/>
  <c r="Q481" i="2"/>
  <c r="P481" i="2"/>
  <c r="O481" i="2"/>
  <c r="N481" i="2"/>
  <c r="M481" i="2"/>
  <c r="L481" i="2"/>
  <c r="K481" i="2"/>
  <c r="J481" i="2"/>
  <c r="I481" i="2"/>
  <c r="H481" i="2"/>
  <c r="W480" i="2"/>
  <c r="V480" i="2"/>
  <c r="U480" i="2"/>
  <c r="T480" i="2"/>
  <c r="S480" i="2"/>
  <c r="R480" i="2"/>
  <c r="Q480" i="2"/>
  <c r="P480" i="2"/>
  <c r="O480" i="2"/>
  <c r="N480" i="2"/>
  <c r="M480" i="2"/>
  <c r="L480" i="2"/>
  <c r="K480" i="2"/>
  <c r="J480" i="2"/>
  <c r="I480" i="2"/>
  <c r="H480" i="2"/>
  <c r="W479" i="2"/>
  <c r="V479" i="2"/>
  <c r="U479" i="2"/>
  <c r="T479" i="2"/>
  <c r="S479" i="2"/>
  <c r="R479" i="2"/>
  <c r="Q479" i="2"/>
  <c r="P479" i="2"/>
  <c r="O479" i="2"/>
  <c r="N479" i="2"/>
  <c r="M479" i="2"/>
  <c r="L479" i="2"/>
  <c r="K479" i="2"/>
  <c r="J479" i="2"/>
  <c r="I479" i="2"/>
  <c r="H479" i="2"/>
  <c r="W478" i="2"/>
  <c r="V478" i="2"/>
  <c r="U478" i="2"/>
  <c r="T478" i="2"/>
  <c r="S478" i="2"/>
  <c r="R478" i="2"/>
  <c r="Q478" i="2"/>
  <c r="P478" i="2"/>
  <c r="O478" i="2"/>
  <c r="N478" i="2"/>
  <c r="M478" i="2"/>
  <c r="L478" i="2"/>
  <c r="K478" i="2"/>
  <c r="J478" i="2"/>
  <c r="I478" i="2"/>
  <c r="H478" i="2"/>
  <c r="W477" i="2"/>
  <c r="V477" i="2"/>
  <c r="U477" i="2"/>
  <c r="T477" i="2"/>
  <c r="S477" i="2"/>
  <c r="R477" i="2"/>
  <c r="Q477" i="2"/>
  <c r="P477" i="2"/>
  <c r="O477" i="2"/>
  <c r="N477" i="2"/>
  <c r="M477" i="2"/>
  <c r="L477" i="2"/>
  <c r="K477" i="2"/>
  <c r="J477" i="2"/>
  <c r="I477" i="2"/>
  <c r="H477" i="2"/>
  <c r="W476" i="2"/>
  <c r="V476" i="2"/>
  <c r="U476" i="2"/>
  <c r="T476" i="2"/>
  <c r="S476" i="2"/>
  <c r="R476" i="2"/>
  <c r="Q476" i="2"/>
  <c r="P476" i="2"/>
  <c r="O476" i="2"/>
  <c r="N476" i="2"/>
  <c r="M476" i="2"/>
  <c r="L476" i="2"/>
  <c r="K476" i="2"/>
  <c r="J476" i="2"/>
  <c r="I476" i="2"/>
  <c r="H476" i="2"/>
  <c r="W475" i="2"/>
  <c r="V475" i="2"/>
  <c r="U475" i="2"/>
  <c r="T475" i="2"/>
  <c r="S475" i="2"/>
  <c r="R475" i="2"/>
  <c r="Q475" i="2"/>
  <c r="P475" i="2"/>
  <c r="O475" i="2"/>
  <c r="N475" i="2"/>
  <c r="M475" i="2"/>
  <c r="L475" i="2"/>
  <c r="K475" i="2"/>
  <c r="J475" i="2"/>
  <c r="I475" i="2"/>
  <c r="H475" i="2"/>
  <c r="W474" i="2"/>
  <c r="V474" i="2"/>
  <c r="U474" i="2"/>
  <c r="T474" i="2"/>
  <c r="S474" i="2"/>
  <c r="R474" i="2"/>
  <c r="Q474" i="2"/>
  <c r="P474" i="2"/>
  <c r="O474" i="2"/>
  <c r="N474" i="2"/>
  <c r="M474" i="2"/>
  <c r="L474" i="2"/>
  <c r="K474" i="2"/>
  <c r="J474" i="2"/>
  <c r="I474" i="2"/>
  <c r="H474" i="2"/>
  <c r="W473" i="2"/>
  <c r="V473" i="2"/>
  <c r="U473" i="2"/>
  <c r="T473" i="2"/>
  <c r="S473" i="2"/>
  <c r="R473" i="2"/>
  <c r="Q473" i="2"/>
  <c r="P473" i="2"/>
  <c r="O473" i="2"/>
  <c r="N473" i="2"/>
  <c r="M473" i="2"/>
  <c r="L473" i="2"/>
  <c r="K473" i="2"/>
  <c r="J473" i="2"/>
  <c r="I473" i="2"/>
  <c r="H473" i="2"/>
  <c r="W472" i="2"/>
  <c r="V472" i="2"/>
  <c r="U472" i="2"/>
  <c r="T472" i="2"/>
  <c r="S472" i="2"/>
  <c r="R472" i="2"/>
  <c r="Q472" i="2"/>
  <c r="P472" i="2"/>
  <c r="O472" i="2"/>
  <c r="N472" i="2"/>
  <c r="M472" i="2"/>
  <c r="L472" i="2"/>
  <c r="K472" i="2"/>
  <c r="J472" i="2"/>
  <c r="I472" i="2"/>
  <c r="H472" i="2"/>
  <c r="W471" i="2"/>
  <c r="V471" i="2"/>
  <c r="U471" i="2"/>
  <c r="T471" i="2"/>
  <c r="S471" i="2"/>
  <c r="R471" i="2"/>
  <c r="Q471" i="2"/>
  <c r="P471" i="2"/>
  <c r="O471" i="2"/>
  <c r="N471" i="2"/>
  <c r="M471" i="2"/>
  <c r="L471" i="2"/>
  <c r="K471" i="2"/>
  <c r="J471" i="2"/>
  <c r="I471" i="2"/>
  <c r="H471" i="2"/>
  <c r="W470" i="2"/>
  <c r="V470" i="2"/>
  <c r="U470" i="2"/>
  <c r="T470" i="2"/>
  <c r="S470" i="2"/>
  <c r="R470" i="2"/>
  <c r="Q470" i="2"/>
  <c r="P470" i="2"/>
  <c r="O470" i="2"/>
  <c r="N470" i="2"/>
  <c r="M470" i="2"/>
  <c r="L470" i="2"/>
  <c r="K470" i="2"/>
  <c r="J470" i="2"/>
  <c r="I470" i="2"/>
  <c r="H470" i="2"/>
  <c r="W469" i="2"/>
  <c r="V469" i="2"/>
  <c r="U469" i="2"/>
  <c r="T469" i="2"/>
  <c r="S469" i="2"/>
  <c r="R469" i="2"/>
  <c r="Q469" i="2"/>
  <c r="P469" i="2"/>
  <c r="O469" i="2"/>
  <c r="N469" i="2"/>
  <c r="M469" i="2"/>
  <c r="L469" i="2"/>
  <c r="K469" i="2"/>
  <c r="J469" i="2"/>
  <c r="I469" i="2"/>
  <c r="H469" i="2"/>
  <c r="W468" i="2"/>
  <c r="V468" i="2"/>
  <c r="U468" i="2"/>
  <c r="T468" i="2"/>
  <c r="S468" i="2"/>
  <c r="R468" i="2"/>
  <c r="Q468" i="2"/>
  <c r="P468" i="2"/>
  <c r="O468" i="2"/>
  <c r="N468" i="2"/>
  <c r="M468" i="2"/>
  <c r="L468" i="2"/>
  <c r="K468" i="2"/>
  <c r="J468" i="2"/>
  <c r="I468" i="2"/>
  <c r="H468" i="2"/>
  <c r="W467" i="2"/>
  <c r="V467" i="2"/>
  <c r="U467" i="2"/>
  <c r="T467" i="2"/>
  <c r="S467" i="2"/>
  <c r="R467" i="2"/>
  <c r="Q467" i="2"/>
  <c r="P467" i="2"/>
  <c r="O467" i="2"/>
  <c r="N467" i="2"/>
  <c r="M467" i="2"/>
  <c r="L467" i="2"/>
  <c r="K467" i="2"/>
  <c r="J467" i="2"/>
  <c r="I467" i="2"/>
  <c r="H467" i="2"/>
  <c r="W466" i="2"/>
  <c r="V466" i="2"/>
  <c r="U466" i="2"/>
  <c r="T466" i="2"/>
  <c r="S466" i="2"/>
  <c r="R466" i="2"/>
  <c r="Q466" i="2"/>
  <c r="P466" i="2"/>
  <c r="O466" i="2"/>
  <c r="N466" i="2"/>
  <c r="M466" i="2"/>
  <c r="L466" i="2"/>
  <c r="K466" i="2"/>
  <c r="J466" i="2"/>
  <c r="I466" i="2"/>
  <c r="H466" i="2"/>
  <c r="W465" i="2"/>
  <c r="V465" i="2"/>
  <c r="U465" i="2"/>
  <c r="T465" i="2"/>
  <c r="S465" i="2"/>
  <c r="R465" i="2"/>
  <c r="Q465" i="2"/>
  <c r="P465" i="2"/>
  <c r="O465" i="2"/>
  <c r="N465" i="2"/>
  <c r="M465" i="2"/>
  <c r="L465" i="2"/>
  <c r="K465" i="2"/>
  <c r="J465" i="2"/>
  <c r="I465" i="2"/>
  <c r="H465" i="2"/>
  <c r="W464" i="2"/>
  <c r="V464" i="2"/>
  <c r="U464" i="2"/>
  <c r="T464" i="2"/>
  <c r="S464" i="2"/>
  <c r="R464" i="2"/>
  <c r="Q464" i="2"/>
  <c r="P464" i="2"/>
  <c r="O464" i="2"/>
  <c r="N464" i="2"/>
  <c r="M464" i="2"/>
  <c r="L464" i="2"/>
  <c r="K464" i="2"/>
  <c r="J464" i="2"/>
  <c r="I464" i="2"/>
  <c r="H464" i="2"/>
  <c r="W463" i="2"/>
  <c r="V463" i="2"/>
  <c r="U463" i="2"/>
  <c r="T463" i="2"/>
  <c r="S463" i="2"/>
  <c r="R463" i="2"/>
  <c r="Q463" i="2"/>
  <c r="P463" i="2"/>
  <c r="O463" i="2"/>
  <c r="N463" i="2"/>
  <c r="M463" i="2"/>
  <c r="L463" i="2"/>
  <c r="K463" i="2"/>
  <c r="J463" i="2"/>
  <c r="I463" i="2"/>
  <c r="H463" i="2"/>
  <c r="W462" i="2"/>
  <c r="V462" i="2"/>
  <c r="U462" i="2"/>
  <c r="T462" i="2"/>
  <c r="S462" i="2"/>
  <c r="R462" i="2"/>
  <c r="Q462" i="2"/>
  <c r="P462" i="2"/>
  <c r="O462" i="2"/>
  <c r="N462" i="2"/>
  <c r="M462" i="2"/>
  <c r="L462" i="2"/>
  <c r="K462" i="2"/>
  <c r="J462" i="2"/>
  <c r="I462" i="2"/>
  <c r="H462" i="2"/>
  <c r="W461" i="2"/>
  <c r="V461" i="2"/>
  <c r="U461" i="2"/>
  <c r="T461" i="2"/>
  <c r="S461" i="2"/>
  <c r="R461" i="2"/>
  <c r="Q461" i="2"/>
  <c r="P461" i="2"/>
  <c r="O461" i="2"/>
  <c r="N461" i="2"/>
  <c r="M461" i="2"/>
  <c r="L461" i="2"/>
  <c r="K461" i="2"/>
  <c r="J461" i="2"/>
  <c r="I461" i="2"/>
  <c r="H461" i="2"/>
  <c r="W460" i="2"/>
  <c r="V460" i="2"/>
  <c r="U460" i="2"/>
  <c r="T460" i="2"/>
  <c r="S460" i="2"/>
  <c r="R460" i="2"/>
  <c r="Q460" i="2"/>
  <c r="P460" i="2"/>
  <c r="O460" i="2"/>
  <c r="N460" i="2"/>
  <c r="M460" i="2"/>
  <c r="L460" i="2"/>
  <c r="K460" i="2"/>
  <c r="J460" i="2"/>
  <c r="I460" i="2"/>
  <c r="H460" i="2"/>
  <c r="W459" i="2"/>
  <c r="V459" i="2"/>
  <c r="U459" i="2"/>
  <c r="T459" i="2"/>
  <c r="S459" i="2"/>
  <c r="R459" i="2"/>
  <c r="Q459" i="2"/>
  <c r="P459" i="2"/>
  <c r="O459" i="2"/>
  <c r="N459" i="2"/>
  <c r="M459" i="2"/>
  <c r="L459" i="2"/>
  <c r="K459" i="2"/>
  <c r="J459" i="2"/>
  <c r="I459" i="2"/>
  <c r="H459" i="2"/>
  <c r="W458" i="2"/>
  <c r="V458" i="2"/>
  <c r="U458" i="2"/>
  <c r="T458" i="2"/>
  <c r="S458" i="2"/>
  <c r="R458" i="2"/>
  <c r="Q458" i="2"/>
  <c r="P458" i="2"/>
  <c r="O458" i="2"/>
  <c r="N458" i="2"/>
  <c r="M458" i="2"/>
  <c r="L458" i="2"/>
  <c r="K458" i="2"/>
  <c r="J458" i="2"/>
  <c r="I458" i="2"/>
  <c r="H458" i="2"/>
  <c r="W457" i="2"/>
  <c r="V457" i="2"/>
  <c r="U457" i="2"/>
  <c r="T457" i="2"/>
  <c r="S457" i="2"/>
  <c r="R457" i="2"/>
  <c r="Q457" i="2"/>
  <c r="P457" i="2"/>
  <c r="O457" i="2"/>
  <c r="N457" i="2"/>
  <c r="M457" i="2"/>
  <c r="L457" i="2"/>
  <c r="K457" i="2"/>
  <c r="J457" i="2"/>
  <c r="I457" i="2"/>
  <c r="H457" i="2"/>
  <c r="W456" i="2"/>
  <c r="V456" i="2"/>
  <c r="U456" i="2"/>
  <c r="T456" i="2"/>
  <c r="S456" i="2"/>
  <c r="R456" i="2"/>
  <c r="Q456" i="2"/>
  <c r="P456" i="2"/>
  <c r="O456" i="2"/>
  <c r="N456" i="2"/>
  <c r="M456" i="2"/>
  <c r="L456" i="2"/>
  <c r="K456" i="2"/>
  <c r="J456" i="2"/>
  <c r="I456" i="2"/>
  <c r="H456" i="2"/>
  <c r="W455" i="2"/>
  <c r="V455" i="2"/>
  <c r="U455" i="2"/>
  <c r="T455" i="2"/>
  <c r="S455" i="2"/>
  <c r="R455" i="2"/>
  <c r="Q455" i="2"/>
  <c r="P455" i="2"/>
  <c r="O455" i="2"/>
  <c r="N455" i="2"/>
  <c r="M455" i="2"/>
  <c r="L455" i="2"/>
  <c r="K455" i="2"/>
  <c r="J455" i="2"/>
  <c r="I455" i="2"/>
  <c r="H455" i="2"/>
  <c r="W454" i="2"/>
  <c r="V454" i="2"/>
  <c r="U454" i="2"/>
  <c r="T454" i="2"/>
  <c r="S454" i="2"/>
  <c r="R454" i="2"/>
  <c r="Q454" i="2"/>
  <c r="P454" i="2"/>
  <c r="O454" i="2"/>
  <c r="N454" i="2"/>
  <c r="M454" i="2"/>
  <c r="L454" i="2"/>
  <c r="K454" i="2"/>
  <c r="J454" i="2"/>
  <c r="I454" i="2"/>
  <c r="H454" i="2"/>
  <c r="W453" i="2"/>
  <c r="V453" i="2"/>
  <c r="U453" i="2"/>
  <c r="T453" i="2"/>
  <c r="S453" i="2"/>
  <c r="R453" i="2"/>
  <c r="Q453" i="2"/>
  <c r="P453" i="2"/>
  <c r="O453" i="2"/>
  <c r="N453" i="2"/>
  <c r="M453" i="2"/>
  <c r="L453" i="2"/>
  <c r="K453" i="2"/>
  <c r="J453" i="2"/>
  <c r="I453" i="2"/>
  <c r="H453" i="2"/>
  <c r="W452" i="2"/>
  <c r="V452" i="2"/>
  <c r="U452" i="2"/>
  <c r="T452" i="2"/>
  <c r="S452" i="2"/>
  <c r="R452" i="2"/>
  <c r="Q452" i="2"/>
  <c r="P452" i="2"/>
  <c r="O452" i="2"/>
  <c r="N452" i="2"/>
  <c r="M452" i="2"/>
  <c r="L452" i="2"/>
  <c r="K452" i="2"/>
  <c r="J452" i="2"/>
  <c r="I452" i="2"/>
  <c r="H452" i="2"/>
  <c r="W451" i="2"/>
  <c r="V451" i="2"/>
  <c r="U451" i="2"/>
  <c r="T451" i="2"/>
  <c r="S451" i="2"/>
  <c r="R451" i="2"/>
  <c r="Q451" i="2"/>
  <c r="P451" i="2"/>
  <c r="O451" i="2"/>
  <c r="N451" i="2"/>
  <c r="M451" i="2"/>
  <c r="L451" i="2"/>
  <c r="K451" i="2"/>
  <c r="J451" i="2"/>
  <c r="I451" i="2"/>
  <c r="H451" i="2"/>
  <c r="W450" i="2"/>
  <c r="V450" i="2"/>
  <c r="U450" i="2"/>
  <c r="T450" i="2"/>
  <c r="S450" i="2"/>
  <c r="R450" i="2"/>
  <c r="Q450" i="2"/>
  <c r="P450" i="2"/>
  <c r="O450" i="2"/>
  <c r="N450" i="2"/>
  <c r="M450" i="2"/>
  <c r="L450" i="2"/>
  <c r="K450" i="2"/>
  <c r="J450" i="2"/>
  <c r="I450" i="2"/>
  <c r="H450" i="2"/>
  <c r="W449" i="2"/>
  <c r="V449" i="2"/>
  <c r="U449" i="2"/>
  <c r="T449" i="2"/>
  <c r="S449" i="2"/>
  <c r="R449" i="2"/>
  <c r="Q449" i="2"/>
  <c r="P449" i="2"/>
  <c r="O449" i="2"/>
  <c r="N449" i="2"/>
  <c r="M449" i="2"/>
  <c r="L449" i="2"/>
  <c r="K449" i="2"/>
  <c r="J449" i="2"/>
  <c r="I449" i="2"/>
  <c r="H449" i="2"/>
  <c r="W448" i="2"/>
  <c r="V448" i="2"/>
  <c r="U448" i="2"/>
  <c r="T448" i="2"/>
  <c r="S448" i="2"/>
  <c r="R448" i="2"/>
  <c r="Q448" i="2"/>
  <c r="P448" i="2"/>
  <c r="O448" i="2"/>
  <c r="N448" i="2"/>
  <c r="M448" i="2"/>
  <c r="L448" i="2"/>
  <c r="K448" i="2"/>
  <c r="J448" i="2"/>
  <c r="I448" i="2"/>
  <c r="H448" i="2"/>
  <c r="W447" i="2"/>
  <c r="V447" i="2"/>
  <c r="U447" i="2"/>
  <c r="T447" i="2"/>
  <c r="S447" i="2"/>
  <c r="R447" i="2"/>
  <c r="Q447" i="2"/>
  <c r="P447" i="2"/>
  <c r="O447" i="2"/>
  <c r="N447" i="2"/>
  <c r="M447" i="2"/>
  <c r="L447" i="2"/>
  <c r="K447" i="2"/>
  <c r="J447" i="2"/>
  <c r="I447" i="2"/>
  <c r="H447" i="2"/>
  <c r="W446" i="2"/>
  <c r="V446" i="2"/>
  <c r="U446" i="2"/>
  <c r="T446" i="2"/>
  <c r="S446" i="2"/>
  <c r="R446" i="2"/>
  <c r="Q446" i="2"/>
  <c r="P446" i="2"/>
  <c r="O446" i="2"/>
  <c r="N446" i="2"/>
  <c r="M446" i="2"/>
  <c r="L446" i="2"/>
  <c r="K446" i="2"/>
  <c r="J446" i="2"/>
  <c r="I446" i="2"/>
  <c r="H446" i="2"/>
  <c r="W445" i="2"/>
  <c r="V445" i="2"/>
  <c r="U445" i="2"/>
  <c r="T445" i="2"/>
  <c r="S445" i="2"/>
  <c r="R445" i="2"/>
  <c r="Q445" i="2"/>
  <c r="P445" i="2"/>
  <c r="O445" i="2"/>
  <c r="N445" i="2"/>
  <c r="M445" i="2"/>
  <c r="L445" i="2"/>
  <c r="K445" i="2"/>
  <c r="J445" i="2"/>
  <c r="I445" i="2"/>
  <c r="H445" i="2"/>
  <c r="W444" i="2"/>
  <c r="V444" i="2"/>
  <c r="U444" i="2"/>
  <c r="T444" i="2"/>
  <c r="S444" i="2"/>
  <c r="R444" i="2"/>
  <c r="Q444" i="2"/>
  <c r="P444" i="2"/>
  <c r="O444" i="2"/>
  <c r="N444" i="2"/>
  <c r="M444" i="2"/>
  <c r="L444" i="2"/>
  <c r="K444" i="2"/>
  <c r="J444" i="2"/>
  <c r="I444" i="2"/>
  <c r="H444" i="2"/>
  <c r="W443" i="2"/>
  <c r="V443" i="2"/>
  <c r="U443" i="2"/>
  <c r="T443" i="2"/>
  <c r="S443" i="2"/>
  <c r="R443" i="2"/>
  <c r="Q443" i="2"/>
  <c r="P443" i="2"/>
  <c r="O443" i="2"/>
  <c r="N443" i="2"/>
  <c r="M443" i="2"/>
  <c r="L443" i="2"/>
  <c r="K443" i="2"/>
  <c r="J443" i="2"/>
  <c r="I443" i="2"/>
  <c r="H443" i="2"/>
  <c r="W442" i="2"/>
  <c r="V442" i="2"/>
  <c r="U442" i="2"/>
  <c r="T442" i="2"/>
  <c r="S442" i="2"/>
  <c r="R442" i="2"/>
  <c r="Q442" i="2"/>
  <c r="P442" i="2"/>
  <c r="O442" i="2"/>
  <c r="N442" i="2"/>
  <c r="M442" i="2"/>
  <c r="L442" i="2"/>
  <c r="K442" i="2"/>
  <c r="J442" i="2"/>
  <c r="I442" i="2"/>
  <c r="H442" i="2"/>
  <c r="W441" i="2"/>
  <c r="V441" i="2"/>
  <c r="U441" i="2"/>
  <c r="T441" i="2"/>
  <c r="S441" i="2"/>
  <c r="R441" i="2"/>
  <c r="Q441" i="2"/>
  <c r="P441" i="2"/>
  <c r="O441" i="2"/>
  <c r="N441" i="2"/>
  <c r="M441" i="2"/>
  <c r="L441" i="2"/>
  <c r="K441" i="2"/>
  <c r="J441" i="2"/>
  <c r="I441" i="2"/>
  <c r="H441" i="2"/>
  <c r="W440" i="2"/>
  <c r="V440" i="2"/>
  <c r="U440" i="2"/>
  <c r="T440" i="2"/>
  <c r="S440" i="2"/>
  <c r="R440" i="2"/>
  <c r="Q440" i="2"/>
  <c r="P440" i="2"/>
  <c r="O440" i="2"/>
  <c r="N440" i="2"/>
  <c r="M440" i="2"/>
  <c r="L440" i="2"/>
  <c r="K440" i="2"/>
  <c r="J440" i="2"/>
  <c r="I440" i="2"/>
  <c r="H440" i="2"/>
  <c r="W439" i="2"/>
  <c r="V439" i="2"/>
  <c r="U439" i="2"/>
  <c r="T439" i="2"/>
  <c r="S439" i="2"/>
  <c r="R439" i="2"/>
  <c r="Q439" i="2"/>
  <c r="P439" i="2"/>
  <c r="O439" i="2"/>
  <c r="N439" i="2"/>
  <c r="M439" i="2"/>
  <c r="L439" i="2"/>
  <c r="K439" i="2"/>
  <c r="J439" i="2"/>
  <c r="I439" i="2"/>
  <c r="H439" i="2"/>
  <c r="W438" i="2"/>
  <c r="V438" i="2"/>
  <c r="U438" i="2"/>
  <c r="T438" i="2"/>
  <c r="S438" i="2"/>
  <c r="R438" i="2"/>
  <c r="Q438" i="2"/>
  <c r="P438" i="2"/>
  <c r="O438" i="2"/>
  <c r="N438" i="2"/>
  <c r="M438" i="2"/>
  <c r="L438" i="2"/>
  <c r="K438" i="2"/>
  <c r="J438" i="2"/>
  <c r="I438" i="2"/>
  <c r="H438" i="2"/>
  <c r="W437" i="2"/>
  <c r="V437" i="2"/>
  <c r="U437" i="2"/>
  <c r="T437" i="2"/>
  <c r="S437" i="2"/>
  <c r="R437" i="2"/>
  <c r="Q437" i="2"/>
  <c r="P437" i="2"/>
  <c r="O437" i="2"/>
  <c r="N437" i="2"/>
  <c r="M437" i="2"/>
  <c r="L437" i="2"/>
  <c r="K437" i="2"/>
  <c r="J437" i="2"/>
  <c r="I437" i="2"/>
  <c r="H437" i="2"/>
  <c r="W436" i="2"/>
  <c r="V436" i="2"/>
  <c r="U436" i="2"/>
  <c r="T436" i="2"/>
  <c r="S436" i="2"/>
  <c r="R436" i="2"/>
  <c r="Q436" i="2"/>
  <c r="P436" i="2"/>
  <c r="O436" i="2"/>
  <c r="N436" i="2"/>
  <c r="M436" i="2"/>
  <c r="L436" i="2"/>
  <c r="K436" i="2"/>
  <c r="J436" i="2"/>
  <c r="I436" i="2"/>
  <c r="H436" i="2"/>
  <c r="W435" i="2"/>
  <c r="V435" i="2"/>
  <c r="U435" i="2"/>
  <c r="T435" i="2"/>
  <c r="S435" i="2"/>
  <c r="R435" i="2"/>
  <c r="Q435" i="2"/>
  <c r="P435" i="2"/>
  <c r="O435" i="2"/>
  <c r="N435" i="2"/>
  <c r="M435" i="2"/>
  <c r="L435" i="2"/>
  <c r="K435" i="2"/>
  <c r="J435" i="2"/>
  <c r="I435" i="2"/>
  <c r="H435" i="2"/>
  <c r="W434" i="2"/>
  <c r="V434" i="2"/>
  <c r="U434" i="2"/>
  <c r="T434" i="2"/>
  <c r="S434" i="2"/>
  <c r="R434" i="2"/>
  <c r="Q434" i="2"/>
  <c r="P434" i="2"/>
  <c r="O434" i="2"/>
  <c r="N434" i="2"/>
  <c r="M434" i="2"/>
  <c r="L434" i="2"/>
  <c r="K434" i="2"/>
  <c r="J434" i="2"/>
  <c r="I434" i="2"/>
  <c r="H434" i="2"/>
  <c r="W433" i="2"/>
  <c r="V433" i="2"/>
  <c r="U433" i="2"/>
  <c r="T433" i="2"/>
  <c r="S433" i="2"/>
  <c r="R433" i="2"/>
  <c r="Q433" i="2"/>
  <c r="P433" i="2"/>
  <c r="O433" i="2"/>
  <c r="N433" i="2"/>
  <c r="M433" i="2"/>
  <c r="L433" i="2"/>
  <c r="K433" i="2"/>
  <c r="J433" i="2"/>
  <c r="I433" i="2"/>
  <c r="H433" i="2"/>
  <c r="W432" i="2"/>
  <c r="V432" i="2"/>
  <c r="U432" i="2"/>
  <c r="T432" i="2"/>
  <c r="S432" i="2"/>
  <c r="R432" i="2"/>
  <c r="Q432" i="2"/>
  <c r="P432" i="2"/>
  <c r="O432" i="2"/>
  <c r="N432" i="2"/>
  <c r="M432" i="2"/>
  <c r="L432" i="2"/>
  <c r="K432" i="2"/>
  <c r="J432" i="2"/>
  <c r="I432" i="2"/>
  <c r="H432" i="2"/>
  <c r="W431" i="2"/>
  <c r="V431" i="2"/>
  <c r="U431" i="2"/>
  <c r="T431" i="2"/>
  <c r="S431" i="2"/>
  <c r="R431" i="2"/>
  <c r="Q431" i="2"/>
  <c r="P431" i="2"/>
  <c r="O431" i="2"/>
  <c r="N431" i="2"/>
  <c r="M431" i="2"/>
  <c r="L431" i="2"/>
  <c r="K431" i="2"/>
  <c r="J431" i="2"/>
  <c r="I431" i="2"/>
  <c r="H431" i="2"/>
  <c r="W430" i="2"/>
  <c r="V430" i="2"/>
  <c r="U430" i="2"/>
  <c r="T430" i="2"/>
  <c r="S430" i="2"/>
  <c r="R430" i="2"/>
  <c r="Q430" i="2"/>
  <c r="P430" i="2"/>
  <c r="O430" i="2"/>
  <c r="N430" i="2"/>
  <c r="M430" i="2"/>
  <c r="L430" i="2"/>
  <c r="K430" i="2"/>
  <c r="J430" i="2"/>
  <c r="I430" i="2"/>
  <c r="H430" i="2"/>
  <c r="W429" i="2"/>
  <c r="V429" i="2"/>
  <c r="U429" i="2"/>
  <c r="T429" i="2"/>
  <c r="S429" i="2"/>
  <c r="R429" i="2"/>
  <c r="Q429" i="2"/>
  <c r="P429" i="2"/>
  <c r="O429" i="2"/>
  <c r="N429" i="2"/>
  <c r="M429" i="2"/>
  <c r="L429" i="2"/>
  <c r="K429" i="2"/>
  <c r="J429" i="2"/>
  <c r="I429" i="2"/>
  <c r="H429" i="2"/>
  <c r="W428" i="2"/>
  <c r="V428" i="2"/>
  <c r="U428" i="2"/>
  <c r="T428" i="2"/>
  <c r="S428" i="2"/>
  <c r="R428" i="2"/>
  <c r="Q428" i="2"/>
  <c r="P428" i="2"/>
  <c r="O428" i="2"/>
  <c r="N428" i="2"/>
  <c r="M428" i="2"/>
  <c r="L428" i="2"/>
  <c r="K428" i="2"/>
  <c r="J428" i="2"/>
  <c r="I428" i="2"/>
  <c r="H428" i="2"/>
  <c r="W427" i="2"/>
  <c r="V427" i="2"/>
  <c r="U427" i="2"/>
  <c r="T427" i="2"/>
  <c r="S427" i="2"/>
  <c r="R427" i="2"/>
  <c r="Q427" i="2"/>
  <c r="P427" i="2"/>
  <c r="O427" i="2"/>
  <c r="N427" i="2"/>
  <c r="M427" i="2"/>
  <c r="L427" i="2"/>
  <c r="K427" i="2"/>
  <c r="J427" i="2"/>
  <c r="I427" i="2"/>
  <c r="H427" i="2"/>
  <c r="W426" i="2"/>
  <c r="V426" i="2"/>
  <c r="U426" i="2"/>
  <c r="T426" i="2"/>
  <c r="S426" i="2"/>
  <c r="R426" i="2"/>
  <c r="Q426" i="2"/>
  <c r="P426" i="2"/>
  <c r="O426" i="2"/>
  <c r="N426" i="2"/>
  <c r="M426" i="2"/>
  <c r="L426" i="2"/>
  <c r="K426" i="2"/>
  <c r="J426" i="2"/>
  <c r="I426" i="2"/>
  <c r="H426" i="2"/>
  <c r="W425" i="2"/>
  <c r="V425" i="2"/>
  <c r="U425" i="2"/>
  <c r="T425" i="2"/>
  <c r="S425" i="2"/>
  <c r="R425" i="2"/>
  <c r="Q425" i="2"/>
  <c r="P425" i="2"/>
  <c r="O425" i="2"/>
  <c r="N425" i="2"/>
  <c r="M425" i="2"/>
  <c r="L425" i="2"/>
  <c r="K425" i="2"/>
  <c r="J425" i="2"/>
  <c r="I425" i="2"/>
  <c r="H425" i="2"/>
  <c r="W424" i="2"/>
  <c r="V424" i="2"/>
  <c r="U424" i="2"/>
  <c r="T424" i="2"/>
  <c r="S424" i="2"/>
  <c r="R424" i="2"/>
  <c r="Q424" i="2"/>
  <c r="P424" i="2"/>
  <c r="O424" i="2"/>
  <c r="N424" i="2"/>
  <c r="M424" i="2"/>
  <c r="L424" i="2"/>
  <c r="K424" i="2"/>
  <c r="J424" i="2"/>
  <c r="I424" i="2"/>
  <c r="H424" i="2"/>
  <c r="W423" i="2"/>
  <c r="V423" i="2"/>
  <c r="U423" i="2"/>
  <c r="T423" i="2"/>
  <c r="S423" i="2"/>
  <c r="R423" i="2"/>
  <c r="Q423" i="2"/>
  <c r="P423" i="2"/>
  <c r="O423" i="2"/>
  <c r="N423" i="2"/>
  <c r="M423" i="2"/>
  <c r="L423" i="2"/>
  <c r="K423" i="2"/>
  <c r="J423" i="2"/>
  <c r="I423" i="2"/>
  <c r="H423" i="2"/>
  <c r="W422" i="2"/>
  <c r="V422" i="2"/>
  <c r="U422" i="2"/>
  <c r="T422" i="2"/>
  <c r="S422" i="2"/>
  <c r="R422" i="2"/>
  <c r="Q422" i="2"/>
  <c r="P422" i="2"/>
  <c r="O422" i="2"/>
  <c r="N422" i="2"/>
  <c r="M422" i="2"/>
  <c r="L422" i="2"/>
  <c r="K422" i="2"/>
  <c r="J422" i="2"/>
  <c r="I422" i="2"/>
  <c r="H422" i="2"/>
  <c r="W421" i="2"/>
  <c r="V421" i="2"/>
  <c r="U421" i="2"/>
  <c r="T421" i="2"/>
  <c r="S421" i="2"/>
  <c r="R421" i="2"/>
  <c r="Q421" i="2"/>
  <c r="P421" i="2"/>
  <c r="O421" i="2"/>
  <c r="N421" i="2"/>
  <c r="M421" i="2"/>
  <c r="L421" i="2"/>
  <c r="K421" i="2"/>
  <c r="J421" i="2"/>
  <c r="I421" i="2"/>
  <c r="H421" i="2"/>
  <c r="W420" i="2"/>
  <c r="V420" i="2"/>
  <c r="U420" i="2"/>
  <c r="T420" i="2"/>
  <c r="S420" i="2"/>
  <c r="R420" i="2"/>
  <c r="Q420" i="2"/>
  <c r="P420" i="2"/>
  <c r="O420" i="2"/>
  <c r="N420" i="2"/>
  <c r="M420" i="2"/>
  <c r="L420" i="2"/>
  <c r="K420" i="2"/>
  <c r="J420" i="2"/>
  <c r="I420" i="2"/>
  <c r="H420" i="2"/>
  <c r="W419" i="2"/>
  <c r="V419" i="2"/>
  <c r="U419" i="2"/>
  <c r="T419" i="2"/>
  <c r="S419" i="2"/>
  <c r="R419" i="2"/>
  <c r="Q419" i="2"/>
  <c r="P419" i="2"/>
  <c r="O419" i="2"/>
  <c r="N419" i="2"/>
  <c r="M419" i="2"/>
  <c r="L419" i="2"/>
  <c r="K419" i="2"/>
  <c r="J419" i="2"/>
  <c r="I419" i="2"/>
  <c r="H419" i="2"/>
  <c r="W418" i="2"/>
  <c r="V418" i="2"/>
  <c r="U418" i="2"/>
  <c r="T418" i="2"/>
  <c r="S418" i="2"/>
  <c r="R418" i="2"/>
  <c r="Q418" i="2"/>
  <c r="P418" i="2"/>
  <c r="O418" i="2"/>
  <c r="N418" i="2"/>
  <c r="M418" i="2"/>
  <c r="L418" i="2"/>
  <c r="K418" i="2"/>
  <c r="J418" i="2"/>
  <c r="I418" i="2"/>
  <c r="H418" i="2"/>
  <c r="W417" i="2"/>
  <c r="V417" i="2"/>
  <c r="U417" i="2"/>
  <c r="T417" i="2"/>
  <c r="S417" i="2"/>
  <c r="R417" i="2"/>
  <c r="Q417" i="2"/>
  <c r="P417" i="2"/>
  <c r="O417" i="2"/>
  <c r="N417" i="2"/>
  <c r="M417" i="2"/>
  <c r="L417" i="2"/>
  <c r="K417" i="2"/>
  <c r="J417" i="2"/>
  <c r="I417" i="2"/>
  <c r="H417" i="2"/>
  <c r="W416" i="2"/>
  <c r="V416" i="2"/>
  <c r="U416" i="2"/>
  <c r="T416" i="2"/>
  <c r="S416" i="2"/>
  <c r="R416" i="2"/>
  <c r="Q416" i="2"/>
  <c r="P416" i="2"/>
  <c r="O416" i="2"/>
  <c r="N416" i="2"/>
  <c r="M416" i="2"/>
  <c r="L416" i="2"/>
  <c r="K416" i="2"/>
  <c r="J416" i="2"/>
  <c r="I416" i="2"/>
  <c r="H416" i="2"/>
  <c r="W415" i="2"/>
  <c r="V415" i="2"/>
  <c r="U415" i="2"/>
  <c r="T415" i="2"/>
  <c r="S415" i="2"/>
  <c r="R415" i="2"/>
  <c r="Q415" i="2"/>
  <c r="P415" i="2"/>
  <c r="O415" i="2"/>
  <c r="N415" i="2"/>
  <c r="M415" i="2"/>
  <c r="L415" i="2"/>
  <c r="K415" i="2"/>
  <c r="J415" i="2"/>
  <c r="I415" i="2"/>
  <c r="H415" i="2"/>
  <c r="W414" i="2"/>
  <c r="V414" i="2"/>
  <c r="U414" i="2"/>
  <c r="T414" i="2"/>
  <c r="S414" i="2"/>
  <c r="R414" i="2"/>
  <c r="Q414" i="2"/>
  <c r="P414" i="2"/>
  <c r="O414" i="2"/>
  <c r="N414" i="2"/>
  <c r="M414" i="2"/>
  <c r="L414" i="2"/>
  <c r="K414" i="2"/>
  <c r="J414" i="2"/>
  <c r="I414" i="2"/>
  <c r="H414" i="2"/>
  <c r="W413" i="2"/>
  <c r="V413" i="2"/>
  <c r="U413" i="2"/>
  <c r="T413" i="2"/>
  <c r="S413" i="2"/>
  <c r="R413" i="2"/>
  <c r="Q413" i="2"/>
  <c r="P413" i="2"/>
  <c r="O413" i="2"/>
  <c r="N413" i="2"/>
  <c r="M413" i="2"/>
  <c r="L413" i="2"/>
  <c r="K413" i="2"/>
  <c r="J413" i="2"/>
  <c r="I413" i="2"/>
  <c r="H413" i="2"/>
  <c r="W412" i="2"/>
  <c r="V412" i="2"/>
  <c r="U412" i="2"/>
  <c r="T412" i="2"/>
  <c r="S412" i="2"/>
  <c r="R412" i="2"/>
  <c r="Q412" i="2"/>
  <c r="P412" i="2"/>
  <c r="O412" i="2"/>
  <c r="N412" i="2"/>
  <c r="M412" i="2"/>
  <c r="L412" i="2"/>
  <c r="K412" i="2"/>
  <c r="J412" i="2"/>
  <c r="I412" i="2"/>
  <c r="H412" i="2"/>
  <c r="W411" i="2"/>
  <c r="V411" i="2"/>
  <c r="U411" i="2"/>
  <c r="T411" i="2"/>
  <c r="S411" i="2"/>
  <c r="R411" i="2"/>
  <c r="Q411" i="2"/>
  <c r="P411" i="2"/>
  <c r="O411" i="2"/>
  <c r="N411" i="2"/>
  <c r="M411" i="2"/>
  <c r="L411" i="2"/>
  <c r="K411" i="2"/>
  <c r="J411" i="2"/>
  <c r="I411" i="2"/>
  <c r="H411" i="2"/>
  <c r="W410" i="2"/>
  <c r="V410" i="2"/>
  <c r="U410" i="2"/>
  <c r="T410" i="2"/>
  <c r="S410" i="2"/>
  <c r="R410" i="2"/>
  <c r="Q410" i="2"/>
  <c r="P410" i="2"/>
  <c r="O410" i="2"/>
  <c r="N410" i="2"/>
  <c r="M410" i="2"/>
  <c r="L410" i="2"/>
  <c r="K410" i="2"/>
  <c r="J410" i="2"/>
  <c r="I410" i="2"/>
  <c r="H410" i="2"/>
  <c r="W409" i="2"/>
  <c r="V409" i="2"/>
  <c r="U409" i="2"/>
  <c r="T409" i="2"/>
  <c r="S409" i="2"/>
  <c r="R409" i="2"/>
  <c r="Q409" i="2"/>
  <c r="P409" i="2"/>
  <c r="O409" i="2"/>
  <c r="N409" i="2"/>
  <c r="M409" i="2"/>
  <c r="L409" i="2"/>
  <c r="K409" i="2"/>
  <c r="J409" i="2"/>
  <c r="I409" i="2"/>
  <c r="H409" i="2"/>
  <c r="W408" i="2"/>
  <c r="V408" i="2"/>
  <c r="U408" i="2"/>
  <c r="T408" i="2"/>
  <c r="S408" i="2"/>
  <c r="R408" i="2"/>
  <c r="Q408" i="2"/>
  <c r="P408" i="2"/>
  <c r="O408" i="2"/>
  <c r="N408" i="2"/>
  <c r="M408" i="2"/>
  <c r="L408" i="2"/>
  <c r="K408" i="2"/>
  <c r="J408" i="2"/>
  <c r="I408" i="2"/>
  <c r="H408" i="2"/>
  <c r="W407" i="2"/>
  <c r="V407" i="2"/>
  <c r="U407" i="2"/>
  <c r="T407" i="2"/>
  <c r="S407" i="2"/>
  <c r="R407" i="2"/>
  <c r="Q407" i="2"/>
  <c r="P407" i="2"/>
  <c r="O407" i="2"/>
  <c r="N407" i="2"/>
  <c r="M407" i="2"/>
  <c r="L407" i="2"/>
  <c r="K407" i="2"/>
  <c r="J407" i="2"/>
  <c r="I407" i="2"/>
  <c r="H407" i="2"/>
  <c r="W406" i="2"/>
  <c r="V406" i="2"/>
  <c r="U406" i="2"/>
  <c r="T406" i="2"/>
  <c r="S406" i="2"/>
  <c r="R406" i="2"/>
  <c r="Q406" i="2"/>
  <c r="P406" i="2"/>
  <c r="O406" i="2"/>
  <c r="N406" i="2"/>
  <c r="M406" i="2"/>
  <c r="L406" i="2"/>
  <c r="K406" i="2"/>
  <c r="J406" i="2"/>
  <c r="I406" i="2"/>
  <c r="H406" i="2"/>
  <c r="W405" i="2"/>
  <c r="V405" i="2"/>
  <c r="U405" i="2"/>
  <c r="T405" i="2"/>
  <c r="S405" i="2"/>
  <c r="R405" i="2"/>
  <c r="Q405" i="2"/>
  <c r="P405" i="2"/>
  <c r="O405" i="2"/>
  <c r="N405" i="2"/>
  <c r="M405" i="2"/>
  <c r="L405" i="2"/>
  <c r="K405" i="2"/>
  <c r="J405" i="2"/>
  <c r="I405" i="2"/>
  <c r="H405" i="2"/>
  <c r="W404" i="2"/>
  <c r="V404" i="2"/>
  <c r="U404" i="2"/>
  <c r="T404" i="2"/>
  <c r="S404" i="2"/>
  <c r="R404" i="2"/>
  <c r="Q404" i="2"/>
  <c r="P404" i="2"/>
  <c r="O404" i="2"/>
  <c r="N404" i="2"/>
  <c r="M404" i="2"/>
  <c r="L404" i="2"/>
  <c r="K404" i="2"/>
  <c r="J404" i="2"/>
  <c r="I404" i="2"/>
  <c r="H404" i="2"/>
  <c r="W403" i="2"/>
  <c r="V403" i="2"/>
  <c r="U403" i="2"/>
  <c r="T403" i="2"/>
  <c r="S403" i="2"/>
  <c r="R403" i="2"/>
  <c r="Q403" i="2"/>
  <c r="P403" i="2"/>
  <c r="O403" i="2"/>
  <c r="N403" i="2"/>
  <c r="M403" i="2"/>
  <c r="L403" i="2"/>
  <c r="K403" i="2"/>
  <c r="J403" i="2"/>
  <c r="I403" i="2"/>
  <c r="H403" i="2"/>
  <c r="W402" i="2"/>
  <c r="V402" i="2"/>
  <c r="U402" i="2"/>
  <c r="T402" i="2"/>
  <c r="S402" i="2"/>
  <c r="R402" i="2"/>
  <c r="Q402" i="2"/>
  <c r="P402" i="2"/>
  <c r="O402" i="2"/>
  <c r="N402" i="2"/>
  <c r="M402" i="2"/>
  <c r="L402" i="2"/>
  <c r="K402" i="2"/>
  <c r="J402" i="2"/>
  <c r="I402" i="2"/>
  <c r="H402" i="2"/>
  <c r="W401" i="2"/>
  <c r="V401" i="2"/>
  <c r="U401" i="2"/>
  <c r="T401" i="2"/>
  <c r="S401" i="2"/>
  <c r="R401" i="2"/>
  <c r="Q401" i="2"/>
  <c r="P401" i="2"/>
  <c r="O401" i="2"/>
  <c r="N401" i="2"/>
  <c r="M401" i="2"/>
  <c r="L401" i="2"/>
  <c r="K401" i="2"/>
  <c r="J401" i="2"/>
  <c r="I401" i="2"/>
  <c r="H401" i="2"/>
  <c r="W400" i="2"/>
  <c r="V400" i="2"/>
  <c r="U400" i="2"/>
  <c r="T400" i="2"/>
  <c r="S400" i="2"/>
  <c r="R400" i="2"/>
  <c r="Q400" i="2"/>
  <c r="P400" i="2"/>
  <c r="O400" i="2"/>
  <c r="N400" i="2"/>
  <c r="M400" i="2"/>
  <c r="L400" i="2"/>
  <c r="K400" i="2"/>
  <c r="J400" i="2"/>
  <c r="I400" i="2"/>
  <c r="H400" i="2"/>
  <c r="W399" i="2"/>
  <c r="V399" i="2"/>
  <c r="U399" i="2"/>
  <c r="T399" i="2"/>
  <c r="S399" i="2"/>
  <c r="R399" i="2"/>
  <c r="Q399" i="2"/>
  <c r="P399" i="2"/>
  <c r="O399" i="2"/>
  <c r="N399" i="2"/>
  <c r="M399" i="2"/>
  <c r="L399" i="2"/>
  <c r="K399" i="2"/>
  <c r="J399" i="2"/>
  <c r="I399" i="2"/>
  <c r="H399" i="2"/>
  <c r="W398" i="2"/>
  <c r="V398" i="2"/>
  <c r="U398" i="2"/>
  <c r="T398" i="2"/>
  <c r="S398" i="2"/>
  <c r="R398" i="2"/>
  <c r="Q398" i="2"/>
  <c r="P398" i="2"/>
  <c r="O398" i="2"/>
  <c r="N398" i="2"/>
  <c r="M398" i="2"/>
  <c r="L398" i="2"/>
  <c r="K398" i="2"/>
  <c r="J398" i="2"/>
  <c r="I398" i="2"/>
  <c r="H398" i="2"/>
  <c r="W397" i="2"/>
  <c r="V397" i="2"/>
  <c r="U397" i="2"/>
  <c r="T397" i="2"/>
  <c r="S397" i="2"/>
  <c r="R397" i="2"/>
  <c r="Q397" i="2"/>
  <c r="P397" i="2"/>
  <c r="O397" i="2"/>
  <c r="N397" i="2"/>
  <c r="M397" i="2"/>
  <c r="L397" i="2"/>
  <c r="K397" i="2"/>
  <c r="J397" i="2"/>
  <c r="I397" i="2"/>
  <c r="H397" i="2"/>
  <c r="W396" i="2"/>
  <c r="V396" i="2"/>
  <c r="U396" i="2"/>
  <c r="T396" i="2"/>
  <c r="S396" i="2"/>
  <c r="R396" i="2"/>
  <c r="Q396" i="2"/>
  <c r="P396" i="2"/>
  <c r="O396" i="2"/>
  <c r="N396" i="2"/>
  <c r="M396" i="2"/>
  <c r="L396" i="2"/>
  <c r="K396" i="2"/>
  <c r="J396" i="2"/>
  <c r="I396" i="2"/>
  <c r="H396" i="2"/>
  <c r="W395" i="2"/>
  <c r="V395" i="2"/>
  <c r="U395" i="2"/>
  <c r="T395" i="2"/>
  <c r="S395" i="2"/>
  <c r="R395" i="2"/>
  <c r="Q395" i="2"/>
  <c r="P395" i="2"/>
  <c r="O395" i="2"/>
  <c r="N395" i="2"/>
  <c r="M395" i="2"/>
  <c r="L395" i="2"/>
  <c r="K395" i="2"/>
  <c r="J395" i="2"/>
  <c r="I395" i="2"/>
  <c r="H395" i="2"/>
  <c r="W394" i="2"/>
  <c r="V394" i="2"/>
  <c r="U394" i="2"/>
  <c r="T394" i="2"/>
  <c r="S394" i="2"/>
  <c r="R394" i="2"/>
  <c r="Q394" i="2"/>
  <c r="P394" i="2"/>
  <c r="O394" i="2"/>
  <c r="N394" i="2"/>
  <c r="M394" i="2"/>
  <c r="L394" i="2"/>
  <c r="K394" i="2"/>
  <c r="J394" i="2"/>
  <c r="I394" i="2"/>
  <c r="H394" i="2"/>
  <c r="W393" i="2"/>
  <c r="V393" i="2"/>
  <c r="U393" i="2"/>
  <c r="T393" i="2"/>
  <c r="S393" i="2"/>
  <c r="R393" i="2"/>
  <c r="Q393" i="2"/>
  <c r="P393" i="2"/>
  <c r="O393" i="2"/>
  <c r="N393" i="2"/>
  <c r="M393" i="2"/>
  <c r="L393" i="2"/>
  <c r="K393" i="2"/>
  <c r="J393" i="2"/>
  <c r="I393" i="2"/>
  <c r="H393" i="2"/>
  <c r="W392" i="2"/>
  <c r="V392" i="2"/>
  <c r="U392" i="2"/>
  <c r="T392" i="2"/>
  <c r="S392" i="2"/>
  <c r="R392" i="2"/>
  <c r="Q392" i="2"/>
  <c r="P392" i="2"/>
  <c r="O392" i="2"/>
  <c r="N392" i="2"/>
  <c r="M392" i="2"/>
  <c r="L392" i="2"/>
  <c r="K392" i="2"/>
  <c r="J392" i="2"/>
  <c r="I392" i="2"/>
  <c r="H392" i="2"/>
  <c r="W391" i="2"/>
  <c r="V391" i="2"/>
  <c r="U391" i="2"/>
  <c r="T391" i="2"/>
  <c r="S391" i="2"/>
  <c r="R391" i="2"/>
  <c r="Q391" i="2"/>
  <c r="P391" i="2"/>
  <c r="O391" i="2"/>
  <c r="N391" i="2"/>
  <c r="M391" i="2"/>
  <c r="L391" i="2"/>
  <c r="K391" i="2"/>
  <c r="J391" i="2"/>
  <c r="I391" i="2"/>
  <c r="H391" i="2"/>
  <c r="W390" i="2"/>
  <c r="V390" i="2"/>
  <c r="U390" i="2"/>
  <c r="T390" i="2"/>
  <c r="S390" i="2"/>
  <c r="R390" i="2"/>
  <c r="Q390" i="2"/>
  <c r="P390" i="2"/>
  <c r="O390" i="2"/>
  <c r="N390" i="2"/>
  <c r="M390" i="2"/>
  <c r="L390" i="2"/>
  <c r="K390" i="2"/>
  <c r="J390" i="2"/>
  <c r="I390" i="2"/>
  <c r="H390" i="2"/>
  <c r="W389" i="2"/>
  <c r="V389" i="2"/>
  <c r="U389" i="2"/>
  <c r="T389" i="2"/>
  <c r="S389" i="2"/>
  <c r="R389" i="2"/>
  <c r="Q389" i="2"/>
  <c r="P389" i="2"/>
  <c r="O389" i="2"/>
  <c r="N389" i="2"/>
  <c r="M389" i="2"/>
  <c r="L389" i="2"/>
  <c r="K389" i="2"/>
  <c r="J389" i="2"/>
  <c r="I389" i="2"/>
  <c r="H389" i="2"/>
  <c r="W388" i="2"/>
  <c r="V388" i="2"/>
  <c r="U388" i="2"/>
  <c r="T388" i="2"/>
  <c r="S388" i="2"/>
  <c r="R388" i="2"/>
  <c r="Q388" i="2"/>
  <c r="P388" i="2"/>
  <c r="O388" i="2"/>
  <c r="N388" i="2"/>
  <c r="M388" i="2"/>
  <c r="L388" i="2"/>
  <c r="K388" i="2"/>
  <c r="J388" i="2"/>
  <c r="I388" i="2"/>
  <c r="H388" i="2"/>
  <c r="W387" i="2"/>
  <c r="V387" i="2"/>
  <c r="U387" i="2"/>
  <c r="T387" i="2"/>
  <c r="S387" i="2"/>
  <c r="R387" i="2"/>
  <c r="Q387" i="2"/>
  <c r="P387" i="2"/>
  <c r="O387" i="2"/>
  <c r="N387" i="2"/>
  <c r="M387" i="2"/>
  <c r="L387" i="2"/>
  <c r="K387" i="2"/>
  <c r="J387" i="2"/>
  <c r="I387" i="2"/>
  <c r="H387" i="2"/>
  <c r="W386" i="2"/>
  <c r="V386" i="2"/>
  <c r="U386" i="2"/>
  <c r="T386" i="2"/>
  <c r="S386" i="2"/>
  <c r="R386" i="2"/>
  <c r="Q386" i="2"/>
  <c r="P386" i="2"/>
  <c r="O386" i="2"/>
  <c r="N386" i="2"/>
  <c r="M386" i="2"/>
  <c r="L386" i="2"/>
  <c r="K386" i="2"/>
  <c r="J386" i="2"/>
  <c r="I386" i="2"/>
  <c r="H386" i="2"/>
  <c r="W385" i="2"/>
  <c r="V385" i="2"/>
  <c r="U385" i="2"/>
  <c r="T385" i="2"/>
  <c r="S385" i="2"/>
  <c r="R385" i="2"/>
  <c r="Q385" i="2"/>
  <c r="P385" i="2"/>
  <c r="O385" i="2"/>
  <c r="N385" i="2"/>
  <c r="M385" i="2"/>
  <c r="L385" i="2"/>
  <c r="K385" i="2"/>
  <c r="J385" i="2"/>
  <c r="I385" i="2"/>
  <c r="H385" i="2"/>
  <c r="W384" i="2"/>
  <c r="V384" i="2"/>
  <c r="U384" i="2"/>
  <c r="T384" i="2"/>
  <c r="S384" i="2"/>
  <c r="R384" i="2"/>
  <c r="Q384" i="2"/>
  <c r="P384" i="2"/>
  <c r="O384" i="2"/>
  <c r="N384" i="2"/>
  <c r="M384" i="2"/>
  <c r="L384" i="2"/>
  <c r="K384" i="2"/>
  <c r="J384" i="2"/>
  <c r="I384" i="2"/>
  <c r="H384" i="2"/>
  <c r="W383" i="2"/>
  <c r="V383" i="2"/>
  <c r="U383" i="2"/>
  <c r="T383" i="2"/>
  <c r="S383" i="2"/>
  <c r="R383" i="2"/>
  <c r="Q383" i="2"/>
  <c r="P383" i="2"/>
  <c r="O383" i="2"/>
  <c r="N383" i="2"/>
  <c r="M383" i="2"/>
  <c r="L383" i="2"/>
  <c r="K383" i="2"/>
  <c r="J383" i="2"/>
  <c r="I383" i="2"/>
  <c r="H383" i="2"/>
  <c r="W382" i="2"/>
  <c r="V382" i="2"/>
  <c r="U382" i="2"/>
  <c r="T382" i="2"/>
  <c r="S382" i="2"/>
  <c r="R382" i="2"/>
  <c r="Q382" i="2"/>
  <c r="P382" i="2"/>
  <c r="O382" i="2"/>
  <c r="N382" i="2"/>
  <c r="M382" i="2"/>
  <c r="L382" i="2"/>
  <c r="K382" i="2"/>
  <c r="J382" i="2"/>
  <c r="I382" i="2"/>
  <c r="H382" i="2"/>
  <c r="W381" i="2"/>
  <c r="V381" i="2"/>
  <c r="U381" i="2"/>
  <c r="T381" i="2"/>
  <c r="S381" i="2"/>
  <c r="R381" i="2"/>
  <c r="Q381" i="2"/>
  <c r="P381" i="2"/>
  <c r="O381" i="2"/>
  <c r="N381" i="2"/>
  <c r="M381" i="2"/>
  <c r="L381" i="2"/>
  <c r="K381" i="2"/>
  <c r="J381" i="2"/>
  <c r="I381" i="2"/>
  <c r="H381" i="2"/>
  <c r="W380" i="2"/>
  <c r="V380" i="2"/>
  <c r="U380" i="2"/>
  <c r="T380" i="2"/>
  <c r="S380" i="2"/>
  <c r="R380" i="2"/>
  <c r="Q380" i="2"/>
  <c r="P380" i="2"/>
  <c r="O380" i="2"/>
  <c r="N380" i="2"/>
  <c r="M380" i="2"/>
  <c r="L380" i="2"/>
  <c r="K380" i="2"/>
  <c r="J380" i="2"/>
  <c r="I380" i="2"/>
  <c r="H380" i="2"/>
  <c r="W379" i="2"/>
  <c r="V379" i="2"/>
  <c r="U379" i="2"/>
  <c r="T379" i="2"/>
  <c r="S379" i="2"/>
  <c r="R379" i="2"/>
  <c r="Q379" i="2"/>
  <c r="P379" i="2"/>
  <c r="O379" i="2"/>
  <c r="N379" i="2"/>
  <c r="M379" i="2"/>
  <c r="L379" i="2"/>
  <c r="K379" i="2"/>
  <c r="J379" i="2"/>
  <c r="I379" i="2"/>
  <c r="H379" i="2"/>
  <c r="W378" i="2"/>
  <c r="V378" i="2"/>
  <c r="U378" i="2"/>
  <c r="T378" i="2"/>
  <c r="S378" i="2"/>
  <c r="R378" i="2"/>
  <c r="Q378" i="2"/>
  <c r="P378" i="2"/>
  <c r="O378" i="2"/>
  <c r="N378" i="2"/>
  <c r="M378" i="2"/>
  <c r="L378" i="2"/>
  <c r="K378" i="2"/>
  <c r="J378" i="2"/>
  <c r="I378" i="2"/>
  <c r="H378" i="2"/>
  <c r="W377" i="2"/>
  <c r="V377" i="2"/>
  <c r="U377" i="2"/>
  <c r="T377" i="2"/>
  <c r="S377" i="2"/>
  <c r="R377" i="2"/>
  <c r="Q377" i="2"/>
  <c r="P377" i="2"/>
  <c r="O377" i="2"/>
  <c r="N377" i="2"/>
  <c r="M377" i="2"/>
  <c r="L377" i="2"/>
  <c r="K377" i="2"/>
  <c r="J377" i="2"/>
  <c r="I377" i="2"/>
  <c r="H377" i="2"/>
  <c r="W376" i="2"/>
  <c r="V376" i="2"/>
  <c r="U376" i="2"/>
  <c r="T376" i="2"/>
  <c r="S376" i="2"/>
  <c r="R376" i="2"/>
  <c r="Q376" i="2"/>
  <c r="P376" i="2"/>
  <c r="O376" i="2"/>
  <c r="N376" i="2"/>
  <c r="M376" i="2"/>
  <c r="L376" i="2"/>
  <c r="K376" i="2"/>
  <c r="J376" i="2"/>
  <c r="I376" i="2"/>
  <c r="H376" i="2"/>
  <c r="W375" i="2"/>
  <c r="V375" i="2"/>
  <c r="U375" i="2"/>
  <c r="T375" i="2"/>
  <c r="S375" i="2"/>
  <c r="R375" i="2"/>
  <c r="Q375" i="2"/>
  <c r="P375" i="2"/>
  <c r="O375" i="2"/>
  <c r="N375" i="2"/>
  <c r="M375" i="2"/>
  <c r="L375" i="2"/>
  <c r="K375" i="2"/>
  <c r="J375" i="2"/>
  <c r="I375" i="2"/>
  <c r="H375" i="2"/>
  <c r="W374" i="2"/>
  <c r="V374" i="2"/>
  <c r="U374" i="2"/>
  <c r="T374" i="2"/>
  <c r="S374" i="2"/>
  <c r="R374" i="2"/>
  <c r="Q374" i="2"/>
  <c r="P374" i="2"/>
  <c r="O374" i="2"/>
  <c r="N374" i="2"/>
  <c r="M374" i="2"/>
  <c r="L374" i="2"/>
  <c r="K374" i="2"/>
  <c r="J374" i="2"/>
  <c r="I374" i="2"/>
  <c r="H374" i="2"/>
  <c r="W373" i="2"/>
  <c r="V373" i="2"/>
  <c r="U373" i="2"/>
  <c r="T373" i="2"/>
  <c r="S373" i="2"/>
  <c r="R373" i="2"/>
  <c r="Q373" i="2"/>
  <c r="P373" i="2"/>
  <c r="O373" i="2"/>
  <c r="N373" i="2"/>
  <c r="M373" i="2"/>
  <c r="L373" i="2"/>
  <c r="K373" i="2"/>
  <c r="J373" i="2"/>
  <c r="I373" i="2"/>
  <c r="H373" i="2"/>
  <c r="W372" i="2"/>
  <c r="V372" i="2"/>
  <c r="U372" i="2"/>
  <c r="T372" i="2"/>
  <c r="S372" i="2"/>
  <c r="R372" i="2"/>
  <c r="Q372" i="2"/>
  <c r="P372" i="2"/>
  <c r="O372" i="2"/>
  <c r="N372" i="2"/>
  <c r="M372" i="2"/>
  <c r="L372" i="2"/>
  <c r="K372" i="2"/>
  <c r="J372" i="2"/>
  <c r="I372" i="2"/>
  <c r="H372" i="2"/>
  <c r="W371" i="2"/>
  <c r="V371" i="2"/>
  <c r="U371" i="2"/>
  <c r="T371" i="2"/>
  <c r="S371" i="2"/>
  <c r="R371" i="2"/>
  <c r="Q371" i="2"/>
  <c r="P371" i="2"/>
  <c r="O371" i="2"/>
  <c r="N371" i="2"/>
  <c r="M371" i="2"/>
  <c r="L371" i="2"/>
  <c r="K371" i="2"/>
  <c r="J371" i="2"/>
  <c r="I371" i="2"/>
  <c r="H371" i="2"/>
  <c r="W370" i="2"/>
  <c r="V370" i="2"/>
  <c r="U370" i="2"/>
  <c r="T370" i="2"/>
  <c r="S370" i="2"/>
  <c r="R370" i="2"/>
  <c r="Q370" i="2"/>
  <c r="P370" i="2"/>
  <c r="O370" i="2"/>
  <c r="N370" i="2"/>
  <c r="M370" i="2"/>
  <c r="L370" i="2"/>
  <c r="K370" i="2"/>
  <c r="J370" i="2"/>
  <c r="I370" i="2"/>
  <c r="H370" i="2"/>
  <c r="W369" i="2"/>
  <c r="V369" i="2"/>
  <c r="U369" i="2"/>
  <c r="T369" i="2"/>
  <c r="S369" i="2"/>
  <c r="R369" i="2"/>
  <c r="Q369" i="2"/>
  <c r="P369" i="2"/>
  <c r="O369" i="2"/>
  <c r="N369" i="2"/>
  <c r="M369" i="2"/>
  <c r="L369" i="2"/>
  <c r="K369" i="2"/>
  <c r="J369" i="2"/>
  <c r="I369" i="2"/>
  <c r="H369" i="2"/>
  <c r="W368" i="2"/>
  <c r="V368" i="2"/>
  <c r="U368" i="2"/>
  <c r="T368" i="2"/>
  <c r="S368" i="2"/>
  <c r="R368" i="2"/>
  <c r="Q368" i="2"/>
  <c r="P368" i="2"/>
  <c r="O368" i="2"/>
  <c r="N368" i="2"/>
  <c r="M368" i="2"/>
  <c r="L368" i="2"/>
  <c r="K368" i="2"/>
  <c r="J368" i="2"/>
  <c r="I368" i="2"/>
  <c r="H368" i="2"/>
  <c r="W367" i="2"/>
  <c r="V367" i="2"/>
  <c r="U367" i="2"/>
  <c r="T367" i="2"/>
  <c r="S367" i="2"/>
  <c r="R367" i="2"/>
  <c r="Q367" i="2"/>
  <c r="P367" i="2"/>
  <c r="O367" i="2"/>
  <c r="N367" i="2"/>
  <c r="M367" i="2"/>
  <c r="L367" i="2"/>
  <c r="K367" i="2"/>
  <c r="J367" i="2"/>
  <c r="I367" i="2"/>
  <c r="H367" i="2"/>
  <c r="W366" i="2"/>
  <c r="V366" i="2"/>
  <c r="U366" i="2"/>
  <c r="T366" i="2"/>
  <c r="S366" i="2"/>
  <c r="R366" i="2"/>
  <c r="Q366" i="2"/>
  <c r="P366" i="2"/>
  <c r="O366" i="2"/>
  <c r="N366" i="2"/>
  <c r="M366" i="2"/>
  <c r="L366" i="2"/>
  <c r="K366" i="2"/>
  <c r="J366" i="2"/>
  <c r="I366" i="2"/>
  <c r="H366" i="2"/>
  <c r="W365" i="2"/>
  <c r="V365" i="2"/>
  <c r="U365" i="2"/>
  <c r="T365" i="2"/>
  <c r="S365" i="2"/>
  <c r="R365" i="2"/>
  <c r="Q365" i="2"/>
  <c r="P365" i="2"/>
  <c r="O365" i="2"/>
  <c r="N365" i="2"/>
  <c r="M365" i="2"/>
  <c r="L365" i="2"/>
  <c r="K365" i="2"/>
  <c r="J365" i="2"/>
  <c r="I365" i="2"/>
  <c r="H365" i="2"/>
  <c r="W364" i="2"/>
  <c r="V364" i="2"/>
  <c r="U364" i="2"/>
  <c r="T364" i="2"/>
  <c r="S364" i="2"/>
  <c r="R364" i="2"/>
  <c r="Q364" i="2"/>
  <c r="P364" i="2"/>
  <c r="O364" i="2"/>
  <c r="N364" i="2"/>
  <c r="M364" i="2"/>
  <c r="L364" i="2"/>
  <c r="K364" i="2"/>
  <c r="J364" i="2"/>
  <c r="I364" i="2"/>
  <c r="H364" i="2"/>
  <c r="W363" i="2"/>
  <c r="V363" i="2"/>
  <c r="U363" i="2"/>
  <c r="T363" i="2"/>
  <c r="S363" i="2"/>
  <c r="R363" i="2"/>
  <c r="Q363" i="2"/>
  <c r="P363" i="2"/>
  <c r="O363" i="2"/>
  <c r="N363" i="2"/>
  <c r="M363" i="2"/>
  <c r="L363" i="2"/>
  <c r="K363" i="2"/>
  <c r="J363" i="2"/>
  <c r="I363" i="2"/>
  <c r="H363" i="2"/>
  <c r="W362" i="2"/>
  <c r="V362" i="2"/>
  <c r="U362" i="2"/>
  <c r="T362" i="2"/>
  <c r="S362" i="2"/>
  <c r="R362" i="2"/>
  <c r="Q362" i="2"/>
  <c r="P362" i="2"/>
  <c r="O362" i="2"/>
  <c r="N362" i="2"/>
  <c r="M362" i="2"/>
  <c r="L362" i="2"/>
  <c r="K362" i="2"/>
  <c r="J362" i="2"/>
  <c r="I362" i="2"/>
  <c r="H362" i="2"/>
  <c r="W361" i="2"/>
  <c r="V361" i="2"/>
  <c r="U361" i="2"/>
  <c r="T361" i="2"/>
  <c r="S361" i="2"/>
  <c r="R361" i="2"/>
  <c r="Q361" i="2"/>
  <c r="P361" i="2"/>
  <c r="O361" i="2"/>
  <c r="N361" i="2"/>
  <c r="M361" i="2"/>
  <c r="L361" i="2"/>
  <c r="K361" i="2"/>
  <c r="J361" i="2"/>
  <c r="I361" i="2"/>
  <c r="H361" i="2"/>
  <c r="W360" i="2"/>
  <c r="V360" i="2"/>
  <c r="U360" i="2"/>
  <c r="T360" i="2"/>
  <c r="S360" i="2"/>
  <c r="R360" i="2"/>
  <c r="Q360" i="2"/>
  <c r="P360" i="2"/>
  <c r="O360" i="2"/>
  <c r="N360" i="2"/>
  <c r="M360" i="2"/>
  <c r="L360" i="2"/>
  <c r="K360" i="2"/>
  <c r="J360" i="2"/>
  <c r="I360" i="2"/>
  <c r="H360" i="2"/>
  <c r="W359" i="2"/>
  <c r="V359" i="2"/>
  <c r="U359" i="2"/>
  <c r="T359" i="2"/>
  <c r="S359" i="2"/>
  <c r="R359" i="2"/>
  <c r="Q359" i="2"/>
  <c r="P359" i="2"/>
  <c r="O359" i="2"/>
  <c r="N359" i="2"/>
  <c r="M359" i="2"/>
  <c r="L359" i="2"/>
  <c r="K359" i="2"/>
  <c r="J359" i="2"/>
  <c r="I359" i="2"/>
  <c r="H359" i="2"/>
  <c r="W358" i="2"/>
  <c r="V358" i="2"/>
  <c r="U358" i="2"/>
  <c r="T358" i="2"/>
  <c r="S358" i="2"/>
  <c r="R358" i="2"/>
  <c r="Q358" i="2"/>
  <c r="P358" i="2"/>
  <c r="O358" i="2"/>
  <c r="N358" i="2"/>
  <c r="M358" i="2"/>
  <c r="L358" i="2"/>
  <c r="K358" i="2"/>
  <c r="J358" i="2"/>
  <c r="I358" i="2"/>
  <c r="H358" i="2"/>
  <c r="W357" i="2"/>
  <c r="V357" i="2"/>
  <c r="U357" i="2"/>
  <c r="T357" i="2"/>
  <c r="S357" i="2"/>
  <c r="R357" i="2"/>
  <c r="Q357" i="2"/>
  <c r="P357" i="2"/>
  <c r="O357" i="2"/>
  <c r="N357" i="2"/>
  <c r="M357" i="2"/>
  <c r="L357" i="2"/>
  <c r="K357" i="2"/>
  <c r="J357" i="2"/>
  <c r="I357" i="2"/>
  <c r="H357" i="2"/>
  <c r="W356" i="2"/>
  <c r="V356" i="2"/>
  <c r="U356" i="2"/>
  <c r="T356" i="2"/>
  <c r="S356" i="2"/>
  <c r="R356" i="2"/>
  <c r="Q356" i="2"/>
  <c r="P356" i="2"/>
  <c r="O356" i="2"/>
  <c r="N356" i="2"/>
  <c r="M356" i="2"/>
  <c r="L356" i="2"/>
  <c r="K356" i="2"/>
  <c r="J356" i="2"/>
  <c r="I356" i="2"/>
  <c r="H356" i="2"/>
  <c r="W355" i="2"/>
  <c r="V355" i="2"/>
  <c r="U355" i="2"/>
  <c r="T355" i="2"/>
  <c r="S355" i="2"/>
  <c r="R355" i="2"/>
  <c r="Q355" i="2"/>
  <c r="P355" i="2"/>
  <c r="O355" i="2"/>
  <c r="N355" i="2"/>
  <c r="M355" i="2"/>
  <c r="L355" i="2"/>
  <c r="K355" i="2"/>
  <c r="J355" i="2"/>
  <c r="I355" i="2"/>
  <c r="H355" i="2"/>
  <c r="W354" i="2"/>
  <c r="V354" i="2"/>
  <c r="U354" i="2"/>
  <c r="T354" i="2"/>
  <c r="S354" i="2"/>
  <c r="R354" i="2"/>
  <c r="Q354" i="2"/>
  <c r="P354" i="2"/>
  <c r="O354" i="2"/>
  <c r="N354" i="2"/>
  <c r="M354" i="2"/>
  <c r="L354" i="2"/>
  <c r="K354" i="2"/>
  <c r="J354" i="2"/>
  <c r="I354" i="2"/>
  <c r="H354" i="2"/>
  <c r="W353" i="2"/>
  <c r="V353" i="2"/>
  <c r="U353" i="2"/>
  <c r="T353" i="2"/>
  <c r="S353" i="2"/>
  <c r="R353" i="2"/>
  <c r="Q353" i="2"/>
  <c r="P353" i="2"/>
  <c r="O353" i="2"/>
  <c r="N353" i="2"/>
  <c r="M353" i="2"/>
  <c r="L353" i="2"/>
  <c r="K353" i="2"/>
  <c r="J353" i="2"/>
  <c r="I353" i="2"/>
  <c r="H353" i="2"/>
  <c r="W352" i="2"/>
  <c r="V352" i="2"/>
  <c r="U352" i="2"/>
  <c r="T352" i="2"/>
  <c r="S352" i="2"/>
  <c r="R352" i="2"/>
  <c r="Q352" i="2"/>
  <c r="P352" i="2"/>
  <c r="O352" i="2"/>
  <c r="N352" i="2"/>
  <c r="M352" i="2"/>
  <c r="L352" i="2"/>
  <c r="K352" i="2"/>
  <c r="J352" i="2"/>
  <c r="I352" i="2"/>
  <c r="H352" i="2"/>
  <c r="W351" i="2"/>
  <c r="V351" i="2"/>
  <c r="U351" i="2"/>
  <c r="T351" i="2"/>
  <c r="S351" i="2"/>
  <c r="R351" i="2"/>
  <c r="Q351" i="2"/>
  <c r="P351" i="2"/>
  <c r="O351" i="2"/>
  <c r="N351" i="2"/>
  <c r="M351" i="2"/>
  <c r="L351" i="2"/>
  <c r="K351" i="2"/>
  <c r="J351" i="2"/>
  <c r="I351" i="2"/>
  <c r="H351" i="2"/>
  <c r="W350" i="2"/>
  <c r="V350" i="2"/>
  <c r="U350" i="2"/>
  <c r="T350" i="2"/>
  <c r="S350" i="2"/>
  <c r="R350" i="2"/>
  <c r="Q350" i="2"/>
  <c r="P350" i="2"/>
  <c r="O350" i="2"/>
  <c r="N350" i="2"/>
  <c r="M350" i="2"/>
  <c r="L350" i="2"/>
  <c r="K350" i="2"/>
  <c r="J350" i="2"/>
  <c r="I350" i="2"/>
  <c r="H350" i="2"/>
  <c r="W349" i="2"/>
  <c r="V349" i="2"/>
  <c r="U349" i="2"/>
  <c r="T349" i="2"/>
  <c r="S349" i="2"/>
  <c r="R349" i="2"/>
  <c r="Q349" i="2"/>
  <c r="P349" i="2"/>
  <c r="O349" i="2"/>
  <c r="N349" i="2"/>
  <c r="M349" i="2"/>
  <c r="L349" i="2"/>
  <c r="K349" i="2"/>
  <c r="J349" i="2"/>
  <c r="I349" i="2"/>
  <c r="H349" i="2"/>
  <c r="W348" i="2"/>
  <c r="V348" i="2"/>
  <c r="U348" i="2"/>
  <c r="T348" i="2"/>
  <c r="S348" i="2"/>
  <c r="R348" i="2"/>
  <c r="Q348" i="2"/>
  <c r="P348" i="2"/>
  <c r="O348" i="2"/>
  <c r="N348" i="2"/>
  <c r="M348" i="2"/>
  <c r="L348" i="2"/>
  <c r="K348" i="2"/>
  <c r="J348" i="2"/>
  <c r="I348" i="2"/>
  <c r="H348" i="2"/>
  <c r="W347" i="2"/>
  <c r="V347" i="2"/>
  <c r="U347" i="2"/>
  <c r="T347" i="2"/>
  <c r="S347" i="2"/>
  <c r="R347" i="2"/>
  <c r="Q347" i="2"/>
  <c r="P347" i="2"/>
  <c r="O347" i="2"/>
  <c r="N347" i="2"/>
  <c r="M347" i="2"/>
  <c r="L347" i="2"/>
  <c r="K347" i="2"/>
  <c r="J347" i="2"/>
  <c r="I347" i="2"/>
  <c r="H347" i="2"/>
  <c r="W346" i="2"/>
  <c r="V346" i="2"/>
  <c r="U346" i="2"/>
  <c r="T346" i="2"/>
  <c r="S346" i="2"/>
  <c r="R346" i="2"/>
  <c r="Q346" i="2"/>
  <c r="P346" i="2"/>
  <c r="O346" i="2"/>
  <c r="N346" i="2"/>
  <c r="M346" i="2"/>
  <c r="L346" i="2"/>
  <c r="K346" i="2"/>
  <c r="J346" i="2"/>
  <c r="I346" i="2"/>
  <c r="H346" i="2"/>
  <c r="W345" i="2"/>
  <c r="V345" i="2"/>
  <c r="U345" i="2"/>
  <c r="T345" i="2"/>
  <c r="S345" i="2"/>
  <c r="R345" i="2"/>
  <c r="Q345" i="2"/>
  <c r="P345" i="2"/>
  <c r="O345" i="2"/>
  <c r="N345" i="2"/>
  <c r="M345" i="2"/>
  <c r="L345" i="2"/>
  <c r="K345" i="2"/>
  <c r="J345" i="2"/>
  <c r="I345" i="2"/>
  <c r="H345" i="2"/>
  <c r="W344" i="2"/>
  <c r="V344" i="2"/>
  <c r="U344" i="2"/>
  <c r="T344" i="2"/>
  <c r="S344" i="2"/>
  <c r="R344" i="2"/>
  <c r="Q344" i="2"/>
  <c r="P344" i="2"/>
  <c r="O344" i="2"/>
  <c r="N344" i="2"/>
  <c r="M344" i="2"/>
  <c r="L344" i="2"/>
  <c r="K344" i="2"/>
  <c r="J344" i="2"/>
  <c r="I344" i="2"/>
  <c r="H344" i="2"/>
  <c r="W343" i="2"/>
  <c r="V343" i="2"/>
  <c r="U343" i="2"/>
  <c r="T343" i="2"/>
  <c r="S343" i="2"/>
  <c r="R343" i="2"/>
  <c r="Q343" i="2"/>
  <c r="P343" i="2"/>
  <c r="O343" i="2"/>
  <c r="N343" i="2"/>
  <c r="M343" i="2"/>
  <c r="L343" i="2"/>
  <c r="K343" i="2"/>
  <c r="J343" i="2"/>
  <c r="I343" i="2"/>
  <c r="H343" i="2"/>
  <c r="W342" i="2"/>
  <c r="V342" i="2"/>
  <c r="U342" i="2"/>
  <c r="T342" i="2"/>
  <c r="S342" i="2"/>
  <c r="R342" i="2"/>
  <c r="Q342" i="2"/>
  <c r="P342" i="2"/>
  <c r="O342" i="2"/>
  <c r="N342" i="2"/>
  <c r="M342" i="2"/>
  <c r="L342" i="2"/>
  <c r="K342" i="2"/>
  <c r="J342" i="2"/>
  <c r="I342" i="2"/>
  <c r="H342" i="2"/>
  <c r="W341" i="2"/>
  <c r="V341" i="2"/>
  <c r="U341" i="2"/>
  <c r="T341" i="2"/>
  <c r="S341" i="2"/>
  <c r="R341" i="2"/>
  <c r="Q341" i="2"/>
  <c r="P341" i="2"/>
  <c r="O341" i="2"/>
  <c r="N341" i="2"/>
  <c r="M341" i="2"/>
  <c r="L341" i="2"/>
  <c r="K341" i="2"/>
  <c r="J341" i="2"/>
  <c r="I341" i="2"/>
  <c r="H341" i="2"/>
  <c r="W340" i="2"/>
  <c r="V340" i="2"/>
  <c r="U340" i="2"/>
  <c r="T340" i="2"/>
  <c r="S340" i="2"/>
  <c r="R340" i="2"/>
  <c r="Q340" i="2"/>
  <c r="P340" i="2"/>
  <c r="O340" i="2"/>
  <c r="N340" i="2"/>
  <c r="M340" i="2"/>
  <c r="L340" i="2"/>
  <c r="K340" i="2"/>
  <c r="J340" i="2"/>
  <c r="I340" i="2"/>
  <c r="H340" i="2"/>
  <c r="W339" i="2"/>
  <c r="V339" i="2"/>
  <c r="U339" i="2"/>
  <c r="T339" i="2"/>
  <c r="S339" i="2"/>
  <c r="R339" i="2"/>
  <c r="Q339" i="2"/>
  <c r="P339" i="2"/>
  <c r="O339" i="2"/>
  <c r="N339" i="2"/>
  <c r="M339" i="2"/>
  <c r="L339" i="2"/>
  <c r="K339" i="2"/>
  <c r="J339" i="2"/>
  <c r="I339" i="2"/>
  <c r="H339" i="2"/>
  <c r="W338" i="2"/>
  <c r="V338" i="2"/>
  <c r="U338" i="2"/>
  <c r="T338" i="2"/>
  <c r="S338" i="2"/>
  <c r="R338" i="2"/>
  <c r="Q338" i="2"/>
  <c r="P338" i="2"/>
  <c r="O338" i="2"/>
  <c r="N338" i="2"/>
  <c r="M338" i="2"/>
  <c r="L338" i="2"/>
  <c r="K338" i="2"/>
  <c r="J338" i="2"/>
  <c r="I338" i="2"/>
  <c r="H338" i="2"/>
  <c r="W337" i="2"/>
  <c r="V337" i="2"/>
  <c r="U337" i="2"/>
  <c r="T337" i="2"/>
  <c r="S337" i="2"/>
  <c r="R337" i="2"/>
  <c r="Q337" i="2"/>
  <c r="P337" i="2"/>
  <c r="O337" i="2"/>
  <c r="N337" i="2"/>
  <c r="M337" i="2"/>
  <c r="L337" i="2"/>
  <c r="K337" i="2"/>
  <c r="J337" i="2"/>
  <c r="I337" i="2"/>
  <c r="H337" i="2"/>
  <c r="W336" i="2"/>
  <c r="V336" i="2"/>
  <c r="U336" i="2"/>
  <c r="T336" i="2"/>
  <c r="S336" i="2"/>
  <c r="R336" i="2"/>
  <c r="Q336" i="2"/>
  <c r="P336" i="2"/>
  <c r="O336" i="2"/>
  <c r="N336" i="2"/>
  <c r="M336" i="2"/>
  <c r="L336" i="2"/>
  <c r="K336" i="2"/>
  <c r="J336" i="2"/>
  <c r="I336" i="2"/>
  <c r="H336" i="2"/>
  <c r="W335" i="2"/>
  <c r="V335" i="2"/>
  <c r="U335" i="2"/>
  <c r="T335" i="2"/>
  <c r="S335" i="2"/>
  <c r="R335" i="2"/>
  <c r="Q335" i="2"/>
  <c r="P335" i="2"/>
  <c r="O335" i="2"/>
  <c r="N335" i="2"/>
  <c r="M335" i="2"/>
  <c r="L335" i="2"/>
  <c r="K335" i="2"/>
  <c r="J335" i="2"/>
  <c r="I335" i="2"/>
  <c r="H335" i="2"/>
  <c r="W334" i="2"/>
  <c r="V334" i="2"/>
  <c r="U334" i="2"/>
  <c r="T334" i="2"/>
  <c r="S334" i="2"/>
  <c r="R334" i="2"/>
  <c r="Q334" i="2"/>
  <c r="P334" i="2"/>
  <c r="O334" i="2"/>
  <c r="N334" i="2"/>
  <c r="M334" i="2"/>
  <c r="L334" i="2"/>
  <c r="K334" i="2"/>
  <c r="J334" i="2"/>
  <c r="I334" i="2"/>
  <c r="H334" i="2"/>
  <c r="W333" i="2"/>
  <c r="V333" i="2"/>
  <c r="U333" i="2"/>
  <c r="T333" i="2"/>
  <c r="S333" i="2"/>
  <c r="R333" i="2"/>
  <c r="Q333" i="2"/>
  <c r="P333" i="2"/>
  <c r="O333" i="2"/>
  <c r="N333" i="2"/>
  <c r="M333" i="2"/>
  <c r="L333" i="2"/>
  <c r="K333" i="2"/>
  <c r="J333" i="2"/>
  <c r="I333" i="2"/>
  <c r="H333" i="2"/>
  <c r="W332" i="2"/>
  <c r="V332" i="2"/>
  <c r="U332" i="2"/>
  <c r="T332" i="2"/>
  <c r="S332" i="2"/>
  <c r="R332" i="2"/>
  <c r="Q332" i="2"/>
  <c r="P332" i="2"/>
  <c r="O332" i="2"/>
  <c r="N332" i="2"/>
  <c r="M332" i="2"/>
  <c r="L332" i="2"/>
  <c r="K332" i="2"/>
  <c r="J332" i="2"/>
  <c r="I332" i="2"/>
  <c r="H332" i="2"/>
  <c r="W331" i="2"/>
  <c r="V331" i="2"/>
  <c r="U331" i="2"/>
  <c r="T331" i="2"/>
  <c r="S331" i="2"/>
  <c r="R331" i="2"/>
  <c r="Q331" i="2"/>
  <c r="P331" i="2"/>
  <c r="O331" i="2"/>
  <c r="N331" i="2"/>
  <c r="M331" i="2"/>
  <c r="L331" i="2"/>
  <c r="K331" i="2"/>
  <c r="J331" i="2"/>
  <c r="I331" i="2"/>
  <c r="H331" i="2"/>
  <c r="W330" i="2"/>
  <c r="V330" i="2"/>
  <c r="U330" i="2"/>
  <c r="T330" i="2"/>
  <c r="S330" i="2"/>
  <c r="R330" i="2"/>
  <c r="Q330" i="2"/>
  <c r="P330" i="2"/>
  <c r="O330" i="2"/>
  <c r="N330" i="2"/>
  <c r="M330" i="2"/>
  <c r="L330" i="2"/>
  <c r="K330" i="2"/>
  <c r="J330" i="2"/>
  <c r="I330" i="2"/>
  <c r="H330" i="2"/>
  <c r="W329" i="2"/>
  <c r="V329" i="2"/>
  <c r="U329" i="2"/>
  <c r="T329" i="2"/>
  <c r="S329" i="2"/>
  <c r="R329" i="2"/>
  <c r="Q329" i="2"/>
  <c r="P329" i="2"/>
  <c r="O329" i="2"/>
  <c r="N329" i="2"/>
  <c r="M329" i="2"/>
  <c r="L329" i="2"/>
  <c r="K329" i="2"/>
  <c r="J329" i="2"/>
  <c r="I329" i="2"/>
  <c r="H329" i="2"/>
  <c r="W328" i="2"/>
  <c r="V328" i="2"/>
  <c r="U328" i="2"/>
  <c r="T328" i="2"/>
  <c r="S328" i="2"/>
  <c r="R328" i="2"/>
  <c r="Q328" i="2"/>
  <c r="P328" i="2"/>
  <c r="O328" i="2"/>
  <c r="N328" i="2"/>
  <c r="M328" i="2"/>
  <c r="L328" i="2"/>
  <c r="K328" i="2"/>
  <c r="J328" i="2"/>
  <c r="I328" i="2"/>
  <c r="H328" i="2"/>
  <c r="W327" i="2"/>
  <c r="V327" i="2"/>
  <c r="U327" i="2"/>
  <c r="T327" i="2"/>
  <c r="S327" i="2"/>
  <c r="R327" i="2"/>
  <c r="Q327" i="2"/>
  <c r="P327" i="2"/>
  <c r="O327" i="2"/>
  <c r="N327" i="2"/>
  <c r="M327" i="2"/>
  <c r="L327" i="2"/>
  <c r="K327" i="2"/>
  <c r="J327" i="2"/>
  <c r="I327" i="2"/>
  <c r="H327" i="2"/>
  <c r="W326" i="2"/>
  <c r="V326" i="2"/>
  <c r="U326" i="2"/>
  <c r="T326" i="2"/>
  <c r="S326" i="2"/>
  <c r="R326" i="2"/>
  <c r="Q326" i="2"/>
  <c r="P326" i="2"/>
  <c r="O326" i="2"/>
  <c r="N326" i="2"/>
  <c r="M326" i="2"/>
  <c r="L326" i="2"/>
  <c r="K326" i="2"/>
  <c r="J326" i="2"/>
  <c r="I326" i="2"/>
  <c r="H326" i="2"/>
  <c r="W325" i="2"/>
  <c r="V325" i="2"/>
  <c r="U325" i="2"/>
  <c r="T325" i="2"/>
  <c r="S325" i="2"/>
  <c r="R325" i="2"/>
  <c r="Q325" i="2"/>
  <c r="P325" i="2"/>
  <c r="O325" i="2"/>
  <c r="N325" i="2"/>
  <c r="M325" i="2"/>
  <c r="L325" i="2"/>
  <c r="K325" i="2"/>
  <c r="J325" i="2"/>
  <c r="I325" i="2"/>
  <c r="H325" i="2"/>
  <c r="W324" i="2"/>
  <c r="V324" i="2"/>
  <c r="U324" i="2"/>
  <c r="T324" i="2"/>
  <c r="S324" i="2"/>
  <c r="R324" i="2"/>
  <c r="Q324" i="2"/>
  <c r="P324" i="2"/>
  <c r="O324" i="2"/>
  <c r="N324" i="2"/>
  <c r="M324" i="2"/>
  <c r="L324" i="2"/>
  <c r="K324" i="2"/>
  <c r="J324" i="2"/>
  <c r="I324" i="2"/>
  <c r="H324" i="2"/>
  <c r="W323" i="2"/>
  <c r="V323" i="2"/>
  <c r="U323" i="2"/>
  <c r="T323" i="2"/>
  <c r="S323" i="2"/>
  <c r="R323" i="2"/>
  <c r="Q323" i="2"/>
  <c r="P323" i="2"/>
  <c r="O323" i="2"/>
  <c r="N323" i="2"/>
  <c r="M323" i="2"/>
  <c r="L323" i="2"/>
  <c r="K323" i="2"/>
  <c r="J323" i="2"/>
  <c r="I323" i="2"/>
  <c r="H323" i="2"/>
  <c r="W322" i="2"/>
  <c r="V322" i="2"/>
  <c r="U322" i="2"/>
  <c r="T322" i="2"/>
  <c r="S322" i="2"/>
  <c r="R322" i="2"/>
  <c r="Q322" i="2"/>
  <c r="P322" i="2"/>
  <c r="O322" i="2"/>
  <c r="N322" i="2"/>
  <c r="M322" i="2"/>
  <c r="L322" i="2"/>
  <c r="K322" i="2"/>
  <c r="J322" i="2"/>
  <c r="I322" i="2"/>
  <c r="H322" i="2"/>
  <c r="W321" i="2"/>
  <c r="V321" i="2"/>
  <c r="U321" i="2"/>
  <c r="T321" i="2"/>
  <c r="S321" i="2"/>
  <c r="R321" i="2"/>
  <c r="Q321" i="2"/>
  <c r="P321" i="2"/>
  <c r="O321" i="2"/>
  <c r="N321" i="2"/>
  <c r="M321" i="2"/>
  <c r="L321" i="2"/>
  <c r="K321" i="2"/>
  <c r="J321" i="2"/>
  <c r="I321" i="2"/>
  <c r="H321" i="2"/>
  <c r="W320" i="2"/>
  <c r="V320" i="2"/>
  <c r="U320" i="2"/>
  <c r="T320" i="2"/>
  <c r="S320" i="2"/>
  <c r="R320" i="2"/>
  <c r="Q320" i="2"/>
  <c r="P320" i="2"/>
  <c r="O320" i="2"/>
  <c r="N320" i="2"/>
  <c r="M320" i="2"/>
  <c r="L320" i="2"/>
  <c r="K320" i="2"/>
  <c r="J320" i="2"/>
  <c r="I320" i="2"/>
  <c r="H320" i="2"/>
  <c r="W319" i="2"/>
  <c r="V319" i="2"/>
  <c r="U319" i="2"/>
  <c r="T319" i="2"/>
  <c r="S319" i="2"/>
  <c r="R319" i="2"/>
  <c r="Q319" i="2"/>
  <c r="P319" i="2"/>
  <c r="O319" i="2"/>
  <c r="N319" i="2"/>
  <c r="M319" i="2"/>
  <c r="L319" i="2"/>
  <c r="K319" i="2"/>
  <c r="J319" i="2"/>
  <c r="I319" i="2"/>
  <c r="H319" i="2"/>
  <c r="W318" i="2"/>
  <c r="V318" i="2"/>
  <c r="U318" i="2"/>
  <c r="T318" i="2"/>
  <c r="S318" i="2"/>
  <c r="R318" i="2"/>
  <c r="Q318" i="2"/>
  <c r="P318" i="2"/>
  <c r="O318" i="2"/>
  <c r="N318" i="2"/>
  <c r="M318" i="2"/>
  <c r="L318" i="2"/>
  <c r="K318" i="2"/>
  <c r="J318" i="2"/>
  <c r="I318" i="2"/>
  <c r="H318" i="2"/>
  <c r="W317" i="2"/>
  <c r="V317" i="2"/>
  <c r="U317" i="2"/>
  <c r="T317" i="2"/>
  <c r="S317" i="2"/>
  <c r="R317" i="2"/>
  <c r="Q317" i="2"/>
  <c r="P317" i="2"/>
  <c r="O317" i="2"/>
  <c r="N317" i="2"/>
  <c r="M317" i="2"/>
  <c r="L317" i="2"/>
  <c r="K317" i="2"/>
  <c r="J317" i="2"/>
  <c r="I317" i="2"/>
  <c r="H317" i="2"/>
  <c r="W316" i="2"/>
  <c r="V316" i="2"/>
  <c r="U316" i="2"/>
  <c r="T316" i="2"/>
  <c r="S316" i="2"/>
  <c r="R316" i="2"/>
  <c r="Q316" i="2"/>
  <c r="P316" i="2"/>
  <c r="O316" i="2"/>
  <c r="N316" i="2"/>
  <c r="M316" i="2"/>
  <c r="L316" i="2"/>
  <c r="K316" i="2"/>
  <c r="J316" i="2"/>
  <c r="I316" i="2"/>
  <c r="H316" i="2"/>
  <c r="W315" i="2"/>
  <c r="V315" i="2"/>
  <c r="U315" i="2"/>
  <c r="T315" i="2"/>
  <c r="S315" i="2"/>
  <c r="R315" i="2"/>
  <c r="Q315" i="2"/>
  <c r="P315" i="2"/>
  <c r="O315" i="2"/>
  <c r="N315" i="2"/>
  <c r="M315" i="2"/>
  <c r="L315" i="2"/>
  <c r="K315" i="2"/>
  <c r="J315" i="2"/>
  <c r="I315" i="2"/>
  <c r="H315" i="2"/>
  <c r="W314" i="2"/>
  <c r="V314" i="2"/>
  <c r="U314" i="2"/>
  <c r="T314" i="2"/>
  <c r="S314" i="2"/>
  <c r="R314" i="2"/>
  <c r="Q314" i="2"/>
  <c r="P314" i="2"/>
  <c r="O314" i="2"/>
  <c r="N314" i="2"/>
  <c r="M314" i="2"/>
  <c r="L314" i="2"/>
  <c r="K314" i="2"/>
  <c r="J314" i="2"/>
  <c r="I314" i="2"/>
  <c r="H314" i="2"/>
  <c r="W313" i="2"/>
  <c r="V313" i="2"/>
  <c r="U313" i="2"/>
  <c r="T313" i="2"/>
  <c r="S313" i="2"/>
  <c r="R313" i="2"/>
  <c r="Q313" i="2"/>
  <c r="P313" i="2"/>
  <c r="O313" i="2"/>
  <c r="N313" i="2"/>
  <c r="M313" i="2"/>
  <c r="L313" i="2"/>
  <c r="K313" i="2"/>
  <c r="J313" i="2"/>
  <c r="I313" i="2"/>
  <c r="H313" i="2"/>
  <c r="W312" i="2"/>
  <c r="V312" i="2"/>
  <c r="U312" i="2"/>
  <c r="T312" i="2"/>
  <c r="S312" i="2"/>
  <c r="R312" i="2"/>
  <c r="Q312" i="2"/>
  <c r="P312" i="2"/>
  <c r="O312" i="2"/>
  <c r="N312" i="2"/>
  <c r="M312" i="2"/>
  <c r="L312" i="2"/>
  <c r="K312" i="2"/>
  <c r="J312" i="2"/>
  <c r="I312" i="2"/>
  <c r="H312" i="2"/>
  <c r="W311" i="2"/>
  <c r="V311" i="2"/>
  <c r="U311" i="2"/>
  <c r="T311" i="2"/>
  <c r="S311" i="2"/>
  <c r="R311" i="2"/>
  <c r="Q311" i="2"/>
  <c r="P311" i="2"/>
  <c r="O311" i="2"/>
  <c r="N311" i="2"/>
  <c r="M311" i="2"/>
  <c r="L311" i="2"/>
  <c r="K311" i="2"/>
  <c r="J311" i="2"/>
  <c r="I311" i="2"/>
  <c r="H311" i="2"/>
  <c r="W310" i="2"/>
  <c r="V310" i="2"/>
  <c r="U310" i="2"/>
  <c r="T310" i="2"/>
  <c r="S310" i="2"/>
  <c r="R310" i="2"/>
  <c r="Q310" i="2"/>
  <c r="P310" i="2"/>
  <c r="O310" i="2"/>
  <c r="N310" i="2"/>
  <c r="M310" i="2"/>
  <c r="L310" i="2"/>
  <c r="K310" i="2"/>
  <c r="J310" i="2"/>
  <c r="I310" i="2"/>
  <c r="H310" i="2"/>
  <c r="W309" i="2"/>
  <c r="V309" i="2"/>
  <c r="U309" i="2"/>
  <c r="T309" i="2"/>
  <c r="S309" i="2"/>
  <c r="R309" i="2"/>
  <c r="Q309" i="2"/>
  <c r="P309" i="2"/>
  <c r="O309" i="2"/>
  <c r="N309" i="2"/>
  <c r="M309" i="2"/>
  <c r="L309" i="2"/>
  <c r="K309" i="2"/>
  <c r="J309" i="2"/>
  <c r="I309" i="2"/>
  <c r="H309" i="2"/>
  <c r="W308" i="2"/>
  <c r="V308" i="2"/>
  <c r="U308" i="2"/>
  <c r="T308" i="2"/>
  <c r="S308" i="2"/>
  <c r="R308" i="2"/>
  <c r="Q308" i="2"/>
  <c r="P308" i="2"/>
  <c r="O308" i="2"/>
  <c r="N308" i="2"/>
  <c r="M308" i="2"/>
  <c r="L308" i="2"/>
  <c r="K308" i="2"/>
  <c r="J308" i="2"/>
  <c r="I308" i="2"/>
  <c r="H308" i="2"/>
  <c r="W307" i="2"/>
  <c r="V307" i="2"/>
  <c r="U307" i="2"/>
  <c r="T307" i="2"/>
  <c r="S307" i="2"/>
  <c r="R307" i="2"/>
  <c r="Q307" i="2"/>
  <c r="P307" i="2"/>
  <c r="O307" i="2"/>
  <c r="N307" i="2"/>
  <c r="M307" i="2"/>
  <c r="L307" i="2"/>
  <c r="K307" i="2"/>
  <c r="J307" i="2"/>
  <c r="I307" i="2"/>
  <c r="H307" i="2"/>
  <c r="W306" i="2"/>
  <c r="V306" i="2"/>
  <c r="U306" i="2"/>
  <c r="T306" i="2"/>
  <c r="S306" i="2"/>
  <c r="R306" i="2"/>
  <c r="Q306" i="2"/>
  <c r="P306" i="2"/>
  <c r="O306" i="2"/>
  <c r="N306" i="2"/>
  <c r="M306" i="2"/>
  <c r="L306" i="2"/>
  <c r="K306" i="2"/>
  <c r="J306" i="2"/>
  <c r="I306" i="2"/>
  <c r="H306" i="2"/>
  <c r="W305" i="2"/>
  <c r="V305" i="2"/>
  <c r="U305" i="2"/>
  <c r="T305" i="2"/>
  <c r="S305" i="2"/>
  <c r="R305" i="2"/>
  <c r="Q305" i="2"/>
  <c r="P305" i="2"/>
  <c r="O305" i="2"/>
  <c r="N305" i="2"/>
  <c r="M305" i="2"/>
  <c r="L305" i="2"/>
  <c r="K305" i="2"/>
  <c r="J305" i="2"/>
  <c r="I305" i="2"/>
  <c r="H305" i="2"/>
  <c r="W304" i="2"/>
  <c r="V304" i="2"/>
  <c r="U304" i="2"/>
  <c r="T304" i="2"/>
  <c r="S304" i="2"/>
  <c r="R304" i="2"/>
  <c r="Q304" i="2"/>
  <c r="P304" i="2"/>
  <c r="O304" i="2"/>
  <c r="N304" i="2"/>
  <c r="M304" i="2"/>
  <c r="L304" i="2"/>
  <c r="K304" i="2"/>
  <c r="J304" i="2"/>
  <c r="I304" i="2"/>
  <c r="H304" i="2"/>
  <c r="W303" i="2"/>
  <c r="V303" i="2"/>
  <c r="U303" i="2"/>
  <c r="T303" i="2"/>
  <c r="S303" i="2"/>
  <c r="R303" i="2"/>
  <c r="Q303" i="2"/>
  <c r="P303" i="2"/>
  <c r="O303" i="2"/>
  <c r="N303" i="2"/>
  <c r="M303" i="2"/>
  <c r="L303" i="2"/>
  <c r="K303" i="2"/>
  <c r="J303" i="2"/>
  <c r="I303" i="2"/>
  <c r="H303" i="2"/>
  <c r="W302" i="2"/>
  <c r="V302" i="2"/>
  <c r="U302" i="2"/>
  <c r="T302" i="2"/>
  <c r="S302" i="2"/>
  <c r="R302" i="2"/>
  <c r="Q302" i="2"/>
  <c r="P302" i="2"/>
  <c r="O302" i="2"/>
  <c r="N302" i="2"/>
  <c r="M302" i="2"/>
  <c r="L302" i="2"/>
  <c r="K302" i="2"/>
  <c r="J302" i="2"/>
  <c r="I302" i="2"/>
  <c r="H302" i="2"/>
  <c r="W301" i="2"/>
  <c r="V301" i="2"/>
  <c r="U301" i="2"/>
  <c r="T301" i="2"/>
  <c r="S301" i="2"/>
  <c r="R301" i="2"/>
  <c r="Q301" i="2"/>
  <c r="P301" i="2"/>
  <c r="O301" i="2"/>
  <c r="N301" i="2"/>
  <c r="M301" i="2"/>
  <c r="L301" i="2"/>
  <c r="K301" i="2"/>
  <c r="J301" i="2"/>
  <c r="I301" i="2"/>
  <c r="H301" i="2"/>
  <c r="W300" i="2"/>
  <c r="V300" i="2"/>
  <c r="U300" i="2"/>
  <c r="T300" i="2"/>
  <c r="S300" i="2"/>
  <c r="R300" i="2"/>
  <c r="Q300" i="2"/>
  <c r="P300" i="2"/>
  <c r="O300" i="2"/>
  <c r="N300" i="2"/>
  <c r="M300" i="2"/>
  <c r="L300" i="2"/>
  <c r="K300" i="2"/>
  <c r="J300" i="2"/>
  <c r="I300" i="2"/>
  <c r="H300" i="2"/>
  <c r="W299" i="2"/>
  <c r="V299" i="2"/>
  <c r="U299" i="2"/>
  <c r="T299" i="2"/>
  <c r="S299" i="2"/>
  <c r="R299" i="2"/>
  <c r="Q299" i="2"/>
  <c r="P299" i="2"/>
  <c r="O299" i="2"/>
  <c r="N299" i="2"/>
  <c r="M299" i="2"/>
  <c r="L299" i="2"/>
  <c r="K299" i="2"/>
  <c r="J299" i="2"/>
  <c r="I299" i="2"/>
  <c r="H299" i="2"/>
  <c r="W298" i="2"/>
  <c r="V298" i="2"/>
  <c r="U298" i="2"/>
  <c r="T298" i="2"/>
  <c r="S298" i="2"/>
  <c r="R298" i="2"/>
  <c r="Q298" i="2"/>
  <c r="P298" i="2"/>
  <c r="O298" i="2"/>
  <c r="N298" i="2"/>
  <c r="M298" i="2"/>
  <c r="L298" i="2"/>
  <c r="K298" i="2"/>
  <c r="J298" i="2"/>
  <c r="I298" i="2"/>
  <c r="H298" i="2"/>
  <c r="W297" i="2"/>
  <c r="V297" i="2"/>
  <c r="U297" i="2"/>
  <c r="T297" i="2"/>
  <c r="S297" i="2"/>
  <c r="R297" i="2"/>
  <c r="Q297" i="2"/>
  <c r="P297" i="2"/>
  <c r="O297" i="2"/>
  <c r="N297" i="2"/>
  <c r="M297" i="2"/>
  <c r="L297" i="2"/>
  <c r="K297" i="2"/>
  <c r="J297" i="2"/>
  <c r="I297" i="2"/>
  <c r="H297" i="2"/>
  <c r="W296" i="2"/>
  <c r="V296" i="2"/>
  <c r="U296" i="2"/>
  <c r="T296" i="2"/>
  <c r="S296" i="2"/>
  <c r="R296" i="2"/>
  <c r="Q296" i="2"/>
  <c r="P296" i="2"/>
  <c r="O296" i="2"/>
  <c r="N296" i="2"/>
  <c r="M296" i="2"/>
  <c r="L296" i="2"/>
  <c r="K296" i="2"/>
  <c r="J296" i="2"/>
  <c r="I296" i="2"/>
  <c r="H296" i="2"/>
  <c r="W295" i="2"/>
  <c r="V295" i="2"/>
  <c r="U295" i="2"/>
  <c r="T295" i="2"/>
  <c r="S295" i="2"/>
  <c r="R295" i="2"/>
  <c r="Q295" i="2"/>
  <c r="P295" i="2"/>
  <c r="O295" i="2"/>
  <c r="N295" i="2"/>
  <c r="M295" i="2"/>
  <c r="L295" i="2"/>
  <c r="K295" i="2"/>
  <c r="J295" i="2"/>
  <c r="I295" i="2"/>
  <c r="H295" i="2"/>
  <c r="W294" i="2"/>
  <c r="V294" i="2"/>
  <c r="U294" i="2"/>
  <c r="T294" i="2"/>
  <c r="S294" i="2"/>
  <c r="R294" i="2"/>
  <c r="Q294" i="2"/>
  <c r="P294" i="2"/>
  <c r="O294" i="2"/>
  <c r="N294" i="2"/>
  <c r="M294" i="2"/>
  <c r="L294" i="2"/>
  <c r="K294" i="2"/>
  <c r="J294" i="2"/>
  <c r="I294" i="2"/>
  <c r="H294" i="2"/>
  <c r="W293" i="2"/>
  <c r="V293" i="2"/>
  <c r="U293" i="2"/>
  <c r="T293" i="2"/>
  <c r="S293" i="2"/>
  <c r="R293" i="2"/>
  <c r="Q293" i="2"/>
  <c r="P293" i="2"/>
  <c r="O293" i="2"/>
  <c r="N293" i="2"/>
  <c r="M293" i="2"/>
  <c r="L293" i="2"/>
  <c r="K293" i="2"/>
  <c r="J293" i="2"/>
  <c r="I293" i="2"/>
  <c r="H293" i="2"/>
  <c r="W292" i="2"/>
  <c r="V292" i="2"/>
  <c r="U292" i="2"/>
  <c r="T292" i="2"/>
  <c r="S292" i="2"/>
  <c r="R292" i="2"/>
  <c r="Q292" i="2"/>
  <c r="P292" i="2"/>
  <c r="O292" i="2"/>
  <c r="N292" i="2"/>
  <c r="M292" i="2"/>
  <c r="L292" i="2"/>
  <c r="K292" i="2"/>
  <c r="J292" i="2"/>
  <c r="I292" i="2"/>
  <c r="H292" i="2"/>
  <c r="W291" i="2"/>
  <c r="V291" i="2"/>
  <c r="U291" i="2"/>
  <c r="T291" i="2"/>
  <c r="S291" i="2"/>
  <c r="R291" i="2"/>
  <c r="Q291" i="2"/>
  <c r="P291" i="2"/>
  <c r="O291" i="2"/>
  <c r="N291" i="2"/>
  <c r="M291" i="2"/>
  <c r="L291" i="2"/>
  <c r="K291" i="2"/>
  <c r="J291" i="2"/>
  <c r="I291" i="2"/>
  <c r="H291" i="2"/>
  <c r="W290" i="2"/>
  <c r="V290" i="2"/>
  <c r="U290" i="2"/>
  <c r="T290" i="2"/>
  <c r="S290" i="2"/>
  <c r="R290" i="2"/>
  <c r="Q290" i="2"/>
  <c r="P290" i="2"/>
  <c r="O290" i="2"/>
  <c r="N290" i="2"/>
  <c r="M290" i="2"/>
  <c r="L290" i="2"/>
  <c r="K290" i="2"/>
  <c r="J290" i="2"/>
  <c r="I290" i="2"/>
  <c r="H290" i="2"/>
  <c r="W289" i="2"/>
  <c r="V289" i="2"/>
  <c r="U289" i="2"/>
  <c r="T289" i="2"/>
  <c r="S289" i="2"/>
  <c r="R289" i="2"/>
  <c r="Q289" i="2"/>
  <c r="P289" i="2"/>
  <c r="O289" i="2"/>
  <c r="N289" i="2"/>
  <c r="M289" i="2"/>
  <c r="L289" i="2"/>
  <c r="K289" i="2"/>
  <c r="J289" i="2"/>
  <c r="I289" i="2"/>
  <c r="H289" i="2"/>
  <c r="W288" i="2"/>
  <c r="V288" i="2"/>
  <c r="U288" i="2"/>
  <c r="T288" i="2"/>
  <c r="S288" i="2"/>
  <c r="R288" i="2"/>
  <c r="Q288" i="2"/>
  <c r="P288" i="2"/>
  <c r="O288" i="2"/>
  <c r="N288" i="2"/>
  <c r="M288" i="2"/>
  <c r="L288" i="2"/>
  <c r="K288" i="2"/>
  <c r="J288" i="2"/>
  <c r="I288" i="2"/>
  <c r="H288" i="2"/>
  <c r="W287" i="2"/>
  <c r="V287" i="2"/>
  <c r="U287" i="2"/>
  <c r="T287" i="2"/>
  <c r="S287" i="2"/>
  <c r="R287" i="2"/>
  <c r="Q287" i="2"/>
  <c r="P287" i="2"/>
  <c r="O287" i="2"/>
  <c r="N287" i="2"/>
  <c r="M287" i="2"/>
  <c r="L287" i="2"/>
  <c r="K287" i="2"/>
  <c r="J287" i="2"/>
  <c r="I287" i="2"/>
  <c r="H287" i="2"/>
  <c r="W286" i="2"/>
  <c r="V286" i="2"/>
  <c r="U286" i="2"/>
  <c r="T286" i="2"/>
  <c r="S286" i="2"/>
  <c r="R286" i="2"/>
  <c r="Q286" i="2"/>
  <c r="P286" i="2"/>
  <c r="O286" i="2"/>
  <c r="N286" i="2"/>
  <c r="M286" i="2"/>
  <c r="L286" i="2"/>
  <c r="K286" i="2"/>
  <c r="J286" i="2"/>
  <c r="I286" i="2"/>
  <c r="H286" i="2"/>
  <c r="W285" i="2"/>
  <c r="V285" i="2"/>
  <c r="U285" i="2"/>
  <c r="T285" i="2"/>
  <c r="S285" i="2"/>
  <c r="R285" i="2"/>
  <c r="Q285" i="2"/>
  <c r="P285" i="2"/>
  <c r="O285" i="2"/>
  <c r="N285" i="2"/>
  <c r="M285" i="2"/>
  <c r="L285" i="2"/>
  <c r="K285" i="2"/>
  <c r="J285" i="2"/>
  <c r="I285" i="2"/>
  <c r="H285" i="2"/>
  <c r="W284" i="2"/>
  <c r="V284" i="2"/>
  <c r="U284" i="2"/>
  <c r="T284" i="2"/>
  <c r="S284" i="2"/>
  <c r="R284" i="2"/>
  <c r="Q284" i="2"/>
  <c r="P284" i="2"/>
  <c r="O284" i="2"/>
  <c r="N284" i="2"/>
  <c r="M284" i="2"/>
  <c r="L284" i="2"/>
  <c r="K284" i="2"/>
  <c r="J284" i="2"/>
  <c r="I284" i="2"/>
  <c r="H284" i="2"/>
  <c r="W283" i="2"/>
  <c r="V283" i="2"/>
  <c r="U283" i="2"/>
  <c r="T283" i="2"/>
  <c r="S283" i="2"/>
  <c r="R283" i="2"/>
  <c r="Q283" i="2"/>
  <c r="P283" i="2"/>
  <c r="O283" i="2"/>
  <c r="N283" i="2"/>
  <c r="M283" i="2"/>
  <c r="L283" i="2"/>
  <c r="K283" i="2"/>
  <c r="J283" i="2"/>
  <c r="I283" i="2"/>
  <c r="H283" i="2"/>
  <c r="W282" i="2"/>
  <c r="V282" i="2"/>
  <c r="U282" i="2"/>
  <c r="T282" i="2"/>
  <c r="S282" i="2"/>
  <c r="R282" i="2"/>
  <c r="Q282" i="2"/>
  <c r="P282" i="2"/>
  <c r="O282" i="2"/>
  <c r="N282" i="2"/>
  <c r="M282" i="2"/>
  <c r="L282" i="2"/>
  <c r="K282" i="2"/>
  <c r="J282" i="2"/>
  <c r="I282" i="2"/>
  <c r="H282" i="2"/>
  <c r="W281" i="2"/>
  <c r="V281" i="2"/>
  <c r="U281" i="2"/>
  <c r="T281" i="2"/>
  <c r="S281" i="2"/>
  <c r="R281" i="2"/>
  <c r="Q281" i="2"/>
  <c r="P281" i="2"/>
  <c r="O281" i="2"/>
  <c r="N281" i="2"/>
  <c r="M281" i="2"/>
  <c r="L281" i="2"/>
  <c r="K281" i="2"/>
  <c r="J281" i="2"/>
  <c r="I281" i="2"/>
  <c r="H281" i="2"/>
  <c r="W280" i="2"/>
  <c r="V280" i="2"/>
  <c r="U280" i="2"/>
  <c r="T280" i="2"/>
  <c r="S280" i="2"/>
  <c r="R280" i="2"/>
  <c r="Q280" i="2"/>
  <c r="P280" i="2"/>
  <c r="O280" i="2"/>
  <c r="N280" i="2"/>
  <c r="M280" i="2"/>
  <c r="L280" i="2"/>
  <c r="K280" i="2"/>
  <c r="J280" i="2"/>
  <c r="I280" i="2"/>
  <c r="H280" i="2"/>
  <c r="W279" i="2"/>
  <c r="V279" i="2"/>
  <c r="U279" i="2"/>
  <c r="T279" i="2"/>
  <c r="S279" i="2"/>
  <c r="R279" i="2"/>
  <c r="Q279" i="2"/>
  <c r="P279" i="2"/>
  <c r="O279" i="2"/>
  <c r="N279" i="2"/>
  <c r="M279" i="2"/>
  <c r="L279" i="2"/>
  <c r="K279" i="2"/>
  <c r="J279" i="2"/>
  <c r="I279" i="2"/>
  <c r="H279" i="2"/>
  <c r="W278" i="2"/>
  <c r="V278" i="2"/>
  <c r="U278" i="2"/>
  <c r="T278" i="2"/>
  <c r="S278" i="2"/>
  <c r="R278" i="2"/>
  <c r="Q278" i="2"/>
  <c r="P278" i="2"/>
  <c r="O278" i="2"/>
  <c r="N278" i="2"/>
  <c r="M278" i="2"/>
  <c r="L278" i="2"/>
  <c r="K278" i="2"/>
  <c r="J278" i="2"/>
  <c r="I278" i="2"/>
  <c r="H278" i="2"/>
  <c r="W277" i="2"/>
  <c r="V277" i="2"/>
  <c r="U277" i="2"/>
  <c r="T277" i="2"/>
  <c r="S277" i="2"/>
  <c r="R277" i="2"/>
  <c r="Q277" i="2"/>
  <c r="P277" i="2"/>
  <c r="O277" i="2"/>
  <c r="N277" i="2"/>
  <c r="M277" i="2"/>
  <c r="L277" i="2"/>
  <c r="K277" i="2"/>
  <c r="J277" i="2"/>
  <c r="I277" i="2"/>
  <c r="H277" i="2"/>
  <c r="W276" i="2"/>
  <c r="V276" i="2"/>
  <c r="U276" i="2"/>
  <c r="T276" i="2"/>
  <c r="S276" i="2"/>
  <c r="R276" i="2"/>
  <c r="Q276" i="2"/>
  <c r="P276" i="2"/>
  <c r="O276" i="2"/>
  <c r="N276" i="2"/>
  <c r="M276" i="2"/>
  <c r="L276" i="2"/>
  <c r="K276" i="2"/>
  <c r="J276" i="2"/>
  <c r="I276" i="2"/>
  <c r="H276" i="2"/>
  <c r="W275" i="2"/>
  <c r="V275" i="2"/>
  <c r="U275" i="2"/>
  <c r="T275" i="2"/>
  <c r="S275" i="2"/>
  <c r="R275" i="2"/>
  <c r="Q275" i="2"/>
  <c r="P275" i="2"/>
  <c r="O275" i="2"/>
  <c r="N275" i="2"/>
  <c r="M275" i="2"/>
  <c r="L275" i="2"/>
  <c r="K275" i="2"/>
  <c r="J275" i="2"/>
  <c r="I275" i="2"/>
  <c r="H275" i="2"/>
  <c r="W274" i="2"/>
  <c r="V274" i="2"/>
  <c r="U274" i="2"/>
  <c r="T274" i="2"/>
  <c r="S274" i="2"/>
  <c r="R274" i="2"/>
  <c r="Q274" i="2"/>
  <c r="P274" i="2"/>
  <c r="O274" i="2"/>
  <c r="N274" i="2"/>
  <c r="M274" i="2"/>
  <c r="L274" i="2"/>
  <c r="K274" i="2"/>
  <c r="J274" i="2"/>
  <c r="I274" i="2"/>
  <c r="H274" i="2"/>
  <c r="W273" i="2"/>
  <c r="V273" i="2"/>
  <c r="U273" i="2"/>
  <c r="T273" i="2"/>
  <c r="S273" i="2"/>
  <c r="R273" i="2"/>
  <c r="Q273" i="2"/>
  <c r="P273" i="2"/>
  <c r="O273" i="2"/>
  <c r="N273" i="2"/>
  <c r="M273" i="2"/>
  <c r="L273" i="2"/>
  <c r="K273" i="2"/>
  <c r="J273" i="2"/>
  <c r="I273" i="2"/>
  <c r="H273" i="2"/>
  <c r="W272" i="2"/>
  <c r="V272" i="2"/>
  <c r="U272" i="2"/>
  <c r="T272" i="2"/>
  <c r="S272" i="2"/>
  <c r="R272" i="2"/>
  <c r="Q272" i="2"/>
  <c r="P272" i="2"/>
  <c r="O272" i="2"/>
  <c r="N272" i="2"/>
  <c r="M272" i="2"/>
  <c r="L272" i="2"/>
  <c r="K272" i="2"/>
  <c r="J272" i="2"/>
  <c r="I272" i="2"/>
  <c r="H272" i="2"/>
  <c r="W271" i="2"/>
  <c r="V271" i="2"/>
  <c r="U271" i="2"/>
  <c r="T271" i="2"/>
  <c r="S271" i="2"/>
  <c r="R271" i="2"/>
  <c r="Q271" i="2"/>
  <c r="P271" i="2"/>
  <c r="O271" i="2"/>
  <c r="N271" i="2"/>
  <c r="M271" i="2"/>
  <c r="L271" i="2"/>
  <c r="K271" i="2"/>
  <c r="J271" i="2"/>
  <c r="I271" i="2"/>
  <c r="H271" i="2"/>
  <c r="W270" i="2"/>
  <c r="V270" i="2"/>
  <c r="U270" i="2"/>
  <c r="T270" i="2"/>
  <c r="S270" i="2"/>
  <c r="R270" i="2"/>
  <c r="Q270" i="2"/>
  <c r="P270" i="2"/>
  <c r="O270" i="2"/>
  <c r="N270" i="2"/>
  <c r="M270" i="2"/>
  <c r="L270" i="2"/>
  <c r="K270" i="2"/>
  <c r="J270" i="2"/>
  <c r="I270" i="2"/>
  <c r="H270" i="2"/>
  <c r="W269" i="2"/>
  <c r="V269" i="2"/>
  <c r="U269" i="2"/>
  <c r="T269" i="2"/>
  <c r="S269" i="2"/>
  <c r="R269" i="2"/>
  <c r="Q269" i="2"/>
  <c r="P269" i="2"/>
  <c r="O269" i="2"/>
  <c r="N269" i="2"/>
  <c r="M269" i="2"/>
  <c r="L269" i="2"/>
  <c r="K269" i="2"/>
  <c r="J269" i="2"/>
  <c r="I269" i="2"/>
  <c r="H269" i="2"/>
  <c r="W268" i="2"/>
  <c r="V268" i="2"/>
  <c r="U268" i="2"/>
  <c r="T268" i="2"/>
  <c r="S268" i="2"/>
  <c r="R268" i="2"/>
  <c r="Q268" i="2"/>
  <c r="P268" i="2"/>
  <c r="O268" i="2"/>
  <c r="N268" i="2"/>
  <c r="M268" i="2"/>
  <c r="L268" i="2"/>
  <c r="K268" i="2"/>
  <c r="J268" i="2"/>
  <c r="I268" i="2"/>
  <c r="H268" i="2"/>
  <c r="W267" i="2"/>
  <c r="V267" i="2"/>
  <c r="U267" i="2"/>
  <c r="T267" i="2"/>
  <c r="S267" i="2"/>
  <c r="R267" i="2"/>
  <c r="Q267" i="2"/>
  <c r="P267" i="2"/>
  <c r="O267" i="2"/>
  <c r="N267" i="2"/>
  <c r="M267" i="2"/>
  <c r="L267" i="2"/>
  <c r="K267" i="2"/>
  <c r="J267" i="2"/>
  <c r="I267" i="2"/>
  <c r="H267" i="2"/>
  <c r="W266" i="2"/>
  <c r="V266" i="2"/>
  <c r="U266" i="2"/>
  <c r="T266" i="2"/>
  <c r="S266" i="2"/>
  <c r="R266" i="2"/>
  <c r="Q266" i="2"/>
  <c r="P266" i="2"/>
  <c r="O266" i="2"/>
  <c r="N266" i="2"/>
  <c r="M266" i="2"/>
  <c r="L266" i="2"/>
  <c r="K266" i="2"/>
  <c r="J266" i="2"/>
  <c r="I266" i="2"/>
  <c r="H266" i="2"/>
  <c r="W265" i="2"/>
  <c r="V265" i="2"/>
  <c r="U265" i="2"/>
  <c r="T265" i="2"/>
  <c r="S265" i="2"/>
  <c r="R265" i="2"/>
  <c r="Q265" i="2"/>
  <c r="P265" i="2"/>
  <c r="O265" i="2"/>
  <c r="N265" i="2"/>
  <c r="M265" i="2"/>
  <c r="L265" i="2"/>
  <c r="K265" i="2"/>
  <c r="J265" i="2"/>
  <c r="I265" i="2"/>
  <c r="H265" i="2"/>
  <c r="W264" i="2"/>
  <c r="V264" i="2"/>
  <c r="U264" i="2"/>
  <c r="T264" i="2"/>
  <c r="S264" i="2"/>
  <c r="R264" i="2"/>
  <c r="Q264" i="2"/>
  <c r="P264" i="2"/>
  <c r="O264" i="2"/>
  <c r="N264" i="2"/>
  <c r="M264" i="2"/>
  <c r="L264" i="2"/>
  <c r="K264" i="2"/>
  <c r="J264" i="2"/>
  <c r="I264" i="2"/>
  <c r="H264" i="2"/>
  <c r="W263" i="2"/>
  <c r="V263" i="2"/>
  <c r="U263" i="2"/>
  <c r="T263" i="2"/>
  <c r="S263" i="2"/>
  <c r="R263" i="2"/>
  <c r="Q263" i="2"/>
  <c r="P263" i="2"/>
  <c r="O263" i="2"/>
  <c r="N263" i="2"/>
  <c r="M263" i="2"/>
  <c r="L263" i="2"/>
  <c r="K263" i="2"/>
  <c r="J263" i="2"/>
  <c r="I263" i="2"/>
  <c r="H263" i="2"/>
  <c r="W262" i="2"/>
  <c r="V262" i="2"/>
  <c r="U262" i="2"/>
  <c r="T262" i="2"/>
  <c r="S262" i="2"/>
  <c r="R262" i="2"/>
  <c r="Q262" i="2"/>
  <c r="P262" i="2"/>
  <c r="O262" i="2"/>
  <c r="N262" i="2"/>
  <c r="M262" i="2"/>
  <c r="L262" i="2"/>
  <c r="K262" i="2"/>
  <c r="J262" i="2"/>
  <c r="I262" i="2"/>
  <c r="H262" i="2"/>
  <c r="W261" i="2"/>
  <c r="V261" i="2"/>
  <c r="U261" i="2"/>
  <c r="T261" i="2"/>
  <c r="S261" i="2"/>
  <c r="R261" i="2"/>
  <c r="Q261" i="2"/>
  <c r="P261" i="2"/>
  <c r="O261" i="2"/>
  <c r="N261" i="2"/>
  <c r="M261" i="2"/>
  <c r="L261" i="2"/>
  <c r="K261" i="2"/>
  <c r="J261" i="2"/>
  <c r="I261" i="2"/>
  <c r="H261" i="2"/>
  <c r="W260" i="2"/>
  <c r="V260" i="2"/>
  <c r="U260" i="2"/>
  <c r="T260" i="2"/>
  <c r="S260" i="2"/>
  <c r="R260" i="2"/>
  <c r="Q260" i="2"/>
  <c r="P260" i="2"/>
  <c r="O260" i="2"/>
  <c r="N260" i="2"/>
  <c r="M260" i="2"/>
  <c r="L260" i="2"/>
  <c r="K260" i="2"/>
  <c r="J260" i="2"/>
  <c r="I260" i="2"/>
  <c r="H260" i="2"/>
  <c r="W259" i="2"/>
  <c r="V259" i="2"/>
  <c r="U259" i="2"/>
  <c r="T259" i="2"/>
  <c r="S259" i="2"/>
  <c r="R259" i="2"/>
  <c r="Q259" i="2"/>
  <c r="P259" i="2"/>
  <c r="O259" i="2"/>
  <c r="N259" i="2"/>
  <c r="M259" i="2"/>
  <c r="L259" i="2"/>
  <c r="K259" i="2"/>
  <c r="J259" i="2"/>
  <c r="I259" i="2"/>
  <c r="H259" i="2"/>
  <c r="W258" i="2"/>
  <c r="V258" i="2"/>
  <c r="U258" i="2"/>
  <c r="T258" i="2"/>
  <c r="S258" i="2"/>
  <c r="R258" i="2"/>
  <c r="Q258" i="2"/>
  <c r="P258" i="2"/>
  <c r="O258" i="2"/>
  <c r="N258" i="2"/>
  <c r="M258" i="2"/>
  <c r="L258" i="2"/>
  <c r="K258" i="2"/>
  <c r="J258" i="2"/>
  <c r="I258" i="2"/>
  <c r="H258" i="2"/>
  <c r="W257" i="2"/>
  <c r="V257" i="2"/>
  <c r="U257" i="2"/>
  <c r="T257" i="2"/>
  <c r="S257" i="2"/>
  <c r="R257" i="2"/>
  <c r="Q257" i="2"/>
  <c r="P257" i="2"/>
  <c r="O257" i="2"/>
  <c r="N257" i="2"/>
  <c r="M257" i="2"/>
  <c r="L257" i="2"/>
  <c r="K257" i="2"/>
  <c r="J257" i="2"/>
  <c r="I257" i="2"/>
  <c r="H257" i="2"/>
  <c r="W256" i="2"/>
  <c r="V256" i="2"/>
  <c r="U256" i="2"/>
  <c r="T256" i="2"/>
  <c r="S256" i="2"/>
  <c r="R256" i="2"/>
  <c r="Q256" i="2"/>
  <c r="P256" i="2"/>
  <c r="O256" i="2"/>
  <c r="N256" i="2"/>
  <c r="M256" i="2"/>
  <c r="L256" i="2"/>
  <c r="K256" i="2"/>
  <c r="J256" i="2"/>
  <c r="I256" i="2"/>
  <c r="H256" i="2"/>
  <c r="W255" i="2"/>
  <c r="V255" i="2"/>
  <c r="U255" i="2"/>
  <c r="T255" i="2"/>
  <c r="S255" i="2"/>
  <c r="R255" i="2"/>
  <c r="Q255" i="2"/>
  <c r="P255" i="2"/>
  <c r="O255" i="2"/>
  <c r="N255" i="2"/>
  <c r="M255" i="2"/>
  <c r="L255" i="2"/>
  <c r="K255" i="2"/>
  <c r="J255" i="2"/>
  <c r="I255" i="2"/>
  <c r="H255" i="2"/>
  <c r="W254" i="2"/>
  <c r="V254" i="2"/>
  <c r="U254" i="2"/>
  <c r="T254" i="2"/>
  <c r="S254" i="2"/>
  <c r="R254" i="2"/>
  <c r="Q254" i="2"/>
  <c r="P254" i="2"/>
  <c r="O254" i="2"/>
  <c r="N254" i="2"/>
  <c r="M254" i="2"/>
  <c r="L254" i="2"/>
  <c r="K254" i="2"/>
  <c r="J254" i="2"/>
  <c r="I254" i="2"/>
  <c r="H254" i="2"/>
  <c r="W253" i="2"/>
  <c r="V253" i="2"/>
  <c r="U253" i="2"/>
  <c r="T253" i="2"/>
  <c r="S253" i="2"/>
  <c r="R253" i="2"/>
  <c r="Q253" i="2"/>
  <c r="P253" i="2"/>
  <c r="O253" i="2"/>
  <c r="N253" i="2"/>
  <c r="M253" i="2"/>
  <c r="L253" i="2"/>
  <c r="K253" i="2"/>
  <c r="J253" i="2"/>
  <c r="I253" i="2"/>
  <c r="H253" i="2"/>
  <c r="W252" i="2"/>
  <c r="V252" i="2"/>
  <c r="U252" i="2"/>
  <c r="T252" i="2"/>
  <c r="S252" i="2"/>
  <c r="R252" i="2"/>
  <c r="Q252" i="2"/>
  <c r="P252" i="2"/>
  <c r="O252" i="2"/>
  <c r="N252" i="2"/>
  <c r="M252" i="2"/>
  <c r="L252" i="2"/>
  <c r="K252" i="2"/>
  <c r="J252" i="2"/>
  <c r="I252" i="2"/>
  <c r="H252" i="2"/>
  <c r="W251" i="2"/>
  <c r="V251" i="2"/>
  <c r="U251" i="2"/>
  <c r="T251" i="2"/>
  <c r="S251" i="2"/>
  <c r="R251" i="2"/>
  <c r="Q251" i="2"/>
  <c r="P251" i="2"/>
  <c r="O251" i="2"/>
  <c r="N251" i="2"/>
  <c r="M251" i="2"/>
  <c r="L251" i="2"/>
  <c r="K251" i="2"/>
  <c r="J251" i="2"/>
  <c r="I251" i="2"/>
  <c r="H251" i="2"/>
  <c r="W250" i="2"/>
  <c r="V250" i="2"/>
  <c r="U250" i="2"/>
  <c r="T250" i="2"/>
  <c r="S250" i="2"/>
  <c r="R250" i="2"/>
  <c r="Q250" i="2"/>
  <c r="P250" i="2"/>
  <c r="O250" i="2"/>
  <c r="N250" i="2"/>
  <c r="M250" i="2"/>
  <c r="L250" i="2"/>
  <c r="K250" i="2"/>
  <c r="J250" i="2"/>
  <c r="I250" i="2"/>
  <c r="H250" i="2"/>
  <c r="W249" i="2"/>
  <c r="V249" i="2"/>
  <c r="U249" i="2"/>
  <c r="T249" i="2"/>
  <c r="S249" i="2"/>
  <c r="R249" i="2"/>
  <c r="Q249" i="2"/>
  <c r="P249" i="2"/>
  <c r="O249" i="2"/>
  <c r="N249" i="2"/>
  <c r="M249" i="2"/>
  <c r="L249" i="2"/>
  <c r="K249" i="2"/>
  <c r="J249" i="2"/>
  <c r="I249" i="2"/>
  <c r="H249" i="2"/>
  <c r="W248" i="2"/>
  <c r="V248" i="2"/>
  <c r="U248" i="2"/>
  <c r="T248" i="2"/>
  <c r="S248" i="2"/>
  <c r="R248" i="2"/>
  <c r="Q248" i="2"/>
  <c r="P248" i="2"/>
  <c r="O248" i="2"/>
  <c r="N248" i="2"/>
  <c r="M248" i="2"/>
  <c r="L248" i="2"/>
  <c r="K248" i="2"/>
  <c r="J248" i="2"/>
  <c r="I248" i="2"/>
  <c r="H248" i="2"/>
  <c r="W247" i="2"/>
  <c r="V247" i="2"/>
  <c r="U247" i="2"/>
  <c r="T247" i="2"/>
  <c r="S247" i="2"/>
  <c r="R247" i="2"/>
  <c r="Q247" i="2"/>
  <c r="P247" i="2"/>
  <c r="O247" i="2"/>
  <c r="N247" i="2"/>
  <c r="M247" i="2"/>
  <c r="L247" i="2"/>
  <c r="K247" i="2"/>
  <c r="J247" i="2"/>
  <c r="I247" i="2"/>
  <c r="H247" i="2"/>
  <c r="W246" i="2"/>
  <c r="V246" i="2"/>
  <c r="U246" i="2"/>
  <c r="T246" i="2"/>
  <c r="S246" i="2"/>
  <c r="R246" i="2"/>
  <c r="Q246" i="2"/>
  <c r="P246" i="2"/>
  <c r="O246" i="2"/>
  <c r="N246" i="2"/>
  <c r="M246" i="2"/>
  <c r="L246" i="2"/>
  <c r="K246" i="2"/>
  <c r="J246" i="2"/>
  <c r="I246" i="2"/>
  <c r="H246" i="2"/>
  <c r="W245" i="2"/>
  <c r="V245" i="2"/>
  <c r="U245" i="2"/>
  <c r="T245" i="2"/>
  <c r="S245" i="2"/>
  <c r="R245" i="2"/>
  <c r="Q245" i="2"/>
  <c r="P245" i="2"/>
  <c r="O245" i="2"/>
  <c r="N245" i="2"/>
  <c r="M245" i="2"/>
  <c r="L245" i="2"/>
  <c r="K245" i="2"/>
  <c r="J245" i="2"/>
  <c r="I245" i="2"/>
  <c r="H245" i="2"/>
  <c r="W244" i="2"/>
  <c r="V244" i="2"/>
  <c r="U244" i="2"/>
  <c r="T244" i="2"/>
  <c r="S244" i="2"/>
  <c r="R244" i="2"/>
  <c r="Q244" i="2"/>
  <c r="P244" i="2"/>
  <c r="O244" i="2"/>
  <c r="N244" i="2"/>
  <c r="M244" i="2"/>
  <c r="L244" i="2"/>
  <c r="K244" i="2"/>
  <c r="J244" i="2"/>
  <c r="I244" i="2"/>
  <c r="H244" i="2"/>
  <c r="W243" i="2"/>
  <c r="V243" i="2"/>
  <c r="U243" i="2"/>
  <c r="T243" i="2"/>
  <c r="S243" i="2"/>
  <c r="R243" i="2"/>
  <c r="Q243" i="2"/>
  <c r="P243" i="2"/>
  <c r="O243" i="2"/>
  <c r="N243" i="2"/>
  <c r="M243" i="2"/>
  <c r="L243" i="2"/>
  <c r="K243" i="2"/>
  <c r="J243" i="2"/>
  <c r="I243" i="2"/>
  <c r="H243" i="2"/>
  <c r="W242" i="2"/>
  <c r="V242" i="2"/>
  <c r="U242" i="2"/>
  <c r="T242" i="2"/>
  <c r="S242" i="2"/>
  <c r="R242" i="2"/>
  <c r="Q242" i="2"/>
  <c r="P242" i="2"/>
  <c r="O242" i="2"/>
  <c r="N242" i="2"/>
  <c r="M242" i="2"/>
  <c r="L242" i="2"/>
  <c r="K242" i="2"/>
  <c r="J242" i="2"/>
  <c r="I242" i="2"/>
  <c r="H242" i="2"/>
  <c r="W241" i="2"/>
  <c r="V241" i="2"/>
  <c r="U241" i="2"/>
  <c r="T241" i="2"/>
  <c r="S241" i="2"/>
  <c r="R241" i="2"/>
  <c r="Q241" i="2"/>
  <c r="P241" i="2"/>
  <c r="O241" i="2"/>
  <c r="N241" i="2"/>
  <c r="M241" i="2"/>
  <c r="L241" i="2"/>
  <c r="K241" i="2"/>
  <c r="J241" i="2"/>
  <c r="I241" i="2"/>
  <c r="H241" i="2"/>
  <c r="W240" i="2"/>
  <c r="V240" i="2"/>
  <c r="U240" i="2"/>
  <c r="T240" i="2"/>
  <c r="S240" i="2"/>
  <c r="R240" i="2"/>
  <c r="Q240" i="2"/>
  <c r="P240" i="2"/>
  <c r="O240" i="2"/>
  <c r="N240" i="2"/>
  <c r="M240" i="2"/>
  <c r="L240" i="2"/>
  <c r="K240" i="2"/>
  <c r="J240" i="2"/>
  <c r="I240" i="2"/>
  <c r="H240" i="2"/>
  <c r="W239" i="2"/>
  <c r="V239" i="2"/>
  <c r="U239" i="2"/>
  <c r="T239" i="2"/>
  <c r="S239" i="2"/>
  <c r="R239" i="2"/>
  <c r="Q239" i="2"/>
  <c r="P239" i="2"/>
  <c r="O239" i="2"/>
  <c r="N239" i="2"/>
  <c r="M239" i="2"/>
  <c r="L239" i="2"/>
  <c r="K239" i="2"/>
  <c r="J239" i="2"/>
  <c r="I239" i="2"/>
  <c r="H239" i="2"/>
  <c r="W238" i="2"/>
  <c r="V238" i="2"/>
  <c r="U238" i="2"/>
  <c r="T238" i="2"/>
  <c r="S238" i="2"/>
  <c r="R238" i="2"/>
  <c r="Q238" i="2"/>
  <c r="P238" i="2"/>
  <c r="O238" i="2"/>
  <c r="N238" i="2"/>
  <c r="M238" i="2"/>
  <c r="L238" i="2"/>
  <c r="K238" i="2"/>
  <c r="J238" i="2"/>
  <c r="I238" i="2"/>
  <c r="H238" i="2"/>
  <c r="W237" i="2"/>
  <c r="V237" i="2"/>
  <c r="U237" i="2"/>
  <c r="T237" i="2"/>
  <c r="S237" i="2"/>
  <c r="R237" i="2"/>
  <c r="Q237" i="2"/>
  <c r="P237" i="2"/>
  <c r="O237" i="2"/>
  <c r="N237" i="2"/>
  <c r="M237" i="2"/>
  <c r="L237" i="2"/>
  <c r="K237" i="2"/>
  <c r="J237" i="2"/>
  <c r="I237" i="2"/>
  <c r="H237" i="2"/>
  <c r="W236" i="2"/>
  <c r="V236" i="2"/>
  <c r="U236" i="2"/>
  <c r="T236" i="2"/>
  <c r="S236" i="2"/>
  <c r="R236" i="2"/>
  <c r="Q236" i="2"/>
  <c r="P236" i="2"/>
  <c r="O236" i="2"/>
  <c r="N236" i="2"/>
  <c r="M236" i="2"/>
  <c r="L236" i="2"/>
  <c r="K236" i="2"/>
  <c r="J236" i="2"/>
  <c r="I236" i="2"/>
  <c r="H236" i="2"/>
  <c r="W235" i="2"/>
  <c r="V235" i="2"/>
  <c r="U235" i="2"/>
  <c r="T235" i="2"/>
  <c r="S235" i="2"/>
  <c r="R235" i="2"/>
  <c r="Q235" i="2"/>
  <c r="P235" i="2"/>
  <c r="O235" i="2"/>
  <c r="N235" i="2"/>
  <c r="M235" i="2"/>
  <c r="L235" i="2"/>
  <c r="K235" i="2"/>
  <c r="J235" i="2"/>
  <c r="I235" i="2"/>
  <c r="H235" i="2"/>
  <c r="W234" i="2"/>
  <c r="V234" i="2"/>
  <c r="U234" i="2"/>
  <c r="T234" i="2"/>
  <c r="S234" i="2"/>
  <c r="R234" i="2"/>
  <c r="Q234" i="2"/>
  <c r="P234" i="2"/>
  <c r="O234" i="2"/>
  <c r="N234" i="2"/>
  <c r="M234" i="2"/>
  <c r="L234" i="2"/>
  <c r="K234" i="2"/>
  <c r="J234" i="2"/>
  <c r="I234" i="2"/>
  <c r="H234" i="2"/>
  <c r="W233" i="2"/>
  <c r="V233" i="2"/>
  <c r="U233" i="2"/>
  <c r="T233" i="2"/>
  <c r="S233" i="2"/>
  <c r="R233" i="2"/>
  <c r="Q233" i="2"/>
  <c r="P233" i="2"/>
  <c r="O233" i="2"/>
  <c r="N233" i="2"/>
  <c r="M233" i="2"/>
  <c r="L233" i="2"/>
  <c r="K233" i="2"/>
  <c r="J233" i="2"/>
  <c r="I233" i="2"/>
  <c r="H233" i="2"/>
  <c r="W232" i="2"/>
  <c r="V232" i="2"/>
  <c r="U232" i="2"/>
  <c r="T232" i="2"/>
  <c r="S232" i="2"/>
  <c r="R232" i="2"/>
  <c r="Q232" i="2"/>
  <c r="P232" i="2"/>
  <c r="O232" i="2"/>
  <c r="N232" i="2"/>
  <c r="M232" i="2"/>
  <c r="L232" i="2"/>
  <c r="K232" i="2"/>
  <c r="J232" i="2"/>
  <c r="I232" i="2"/>
  <c r="H232" i="2"/>
  <c r="W231" i="2"/>
  <c r="V231" i="2"/>
  <c r="U231" i="2"/>
  <c r="T231" i="2"/>
  <c r="S231" i="2"/>
  <c r="R231" i="2"/>
  <c r="Q231" i="2"/>
  <c r="P231" i="2"/>
  <c r="O231" i="2"/>
  <c r="N231" i="2"/>
  <c r="M231" i="2"/>
  <c r="L231" i="2"/>
  <c r="K231" i="2"/>
  <c r="J231" i="2"/>
  <c r="I231" i="2"/>
  <c r="H231" i="2"/>
  <c r="W230" i="2"/>
  <c r="V230" i="2"/>
  <c r="U230" i="2"/>
  <c r="T230" i="2"/>
  <c r="S230" i="2"/>
  <c r="R230" i="2"/>
  <c r="Q230" i="2"/>
  <c r="P230" i="2"/>
  <c r="O230" i="2"/>
  <c r="N230" i="2"/>
  <c r="M230" i="2"/>
  <c r="L230" i="2"/>
  <c r="K230" i="2"/>
  <c r="J230" i="2"/>
  <c r="I230" i="2"/>
  <c r="H230" i="2"/>
  <c r="W229" i="2"/>
  <c r="V229" i="2"/>
  <c r="U229" i="2"/>
  <c r="T229" i="2"/>
  <c r="S229" i="2"/>
  <c r="R229" i="2"/>
  <c r="Q229" i="2"/>
  <c r="P229" i="2"/>
  <c r="O229" i="2"/>
  <c r="N229" i="2"/>
  <c r="M229" i="2"/>
  <c r="L229" i="2"/>
  <c r="K229" i="2"/>
  <c r="J229" i="2"/>
  <c r="I229" i="2"/>
  <c r="H229" i="2"/>
  <c r="W228" i="2"/>
  <c r="V228" i="2"/>
  <c r="U228" i="2"/>
  <c r="T228" i="2"/>
  <c r="S228" i="2"/>
  <c r="R228" i="2"/>
  <c r="Q228" i="2"/>
  <c r="P228" i="2"/>
  <c r="O228" i="2"/>
  <c r="N228" i="2"/>
  <c r="M228" i="2"/>
  <c r="L228" i="2"/>
  <c r="K228" i="2"/>
  <c r="J228" i="2"/>
  <c r="I228" i="2"/>
  <c r="H228" i="2"/>
  <c r="W227" i="2"/>
  <c r="V227" i="2"/>
  <c r="U227" i="2"/>
  <c r="T227" i="2"/>
  <c r="S227" i="2"/>
  <c r="R227" i="2"/>
  <c r="Q227" i="2"/>
  <c r="P227" i="2"/>
  <c r="O227" i="2"/>
  <c r="N227" i="2"/>
  <c r="M227" i="2"/>
  <c r="L227" i="2"/>
  <c r="K227" i="2"/>
  <c r="J227" i="2"/>
  <c r="I227" i="2"/>
  <c r="H227" i="2"/>
  <c r="W226" i="2"/>
  <c r="V226" i="2"/>
  <c r="U226" i="2"/>
  <c r="T226" i="2"/>
  <c r="S226" i="2"/>
  <c r="R226" i="2"/>
  <c r="Q226" i="2"/>
  <c r="P226" i="2"/>
  <c r="O226" i="2"/>
  <c r="N226" i="2"/>
  <c r="M226" i="2"/>
  <c r="L226" i="2"/>
  <c r="K226" i="2"/>
  <c r="J226" i="2"/>
  <c r="I226" i="2"/>
  <c r="H226" i="2"/>
  <c r="W225" i="2"/>
  <c r="V225" i="2"/>
  <c r="U225" i="2"/>
  <c r="T225" i="2"/>
  <c r="S225" i="2"/>
  <c r="R225" i="2"/>
  <c r="Q225" i="2"/>
  <c r="P225" i="2"/>
  <c r="O225" i="2"/>
  <c r="N225" i="2"/>
  <c r="M225" i="2"/>
  <c r="L225" i="2"/>
  <c r="K225" i="2"/>
  <c r="J225" i="2"/>
  <c r="I225" i="2"/>
  <c r="H225" i="2"/>
  <c r="W224" i="2"/>
  <c r="V224" i="2"/>
  <c r="U224" i="2"/>
  <c r="T224" i="2"/>
  <c r="S224" i="2"/>
  <c r="R224" i="2"/>
  <c r="Q224" i="2"/>
  <c r="P224" i="2"/>
  <c r="O224" i="2"/>
  <c r="N224" i="2"/>
  <c r="M224" i="2"/>
  <c r="L224" i="2"/>
  <c r="K224" i="2"/>
  <c r="J224" i="2"/>
  <c r="I224" i="2"/>
  <c r="H224" i="2"/>
  <c r="W223" i="2"/>
  <c r="V223" i="2"/>
  <c r="U223" i="2"/>
  <c r="T223" i="2"/>
  <c r="S223" i="2"/>
  <c r="R223" i="2"/>
  <c r="Q223" i="2"/>
  <c r="P223" i="2"/>
  <c r="O223" i="2"/>
  <c r="N223" i="2"/>
  <c r="M223" i="2"/>
  <c r="L223" i="2"/>
  <c r="K223" i="2"/>
  <c r="J223" i="2"/>
  <c r="I223" i="2"/>
  <c r="H223" i="2"/>
  <c r="W222" i="2"/>
  <c r="V222" i="2"/>
  <c r="U222" i="2"/>
  <c r="T222" i="2"/>
  <c r="S222" i="2"/>
  <c r="R222" i="2"/>
  <c r="Q222" i="2"/>
  <c r="P222" i="2"/>
  <c r="O222" i="2"/>
  <c r="N222" i="2"/>
  <c r="M222" i="2"/>
  <c r="L222" i="2"/>
  <c r="K222" i="2"/>
  <c r="J222" i="2"/>
  <c r="I222" i="2"/>
  <c r="H222" i="2"/>
  <c r="W221" i="2"/>
  <c r="V221" i="2"/>
  <c r="U221" i="2"/>
  <c r="T221" i="2"/>
  <c r="S221" i="2"/>
  <c r="R221" i="2"/>
  <c r="Q221" i="2"/>
  <c r="P221" i="2"/>
  <c r="O221" i="2"/>
  <c r="N221" i="2"/>
  <c r="M221" i="2"/>
  <c r="L221" i="2"/>
  <c r="K221" i="2"/>
  <c r="J221" i="2"/>
  <c r="I221" i="2"/>
  <c r="H221" i="2"/>
  <c r="W220" i="2"/>
  <c r="V220" i="2"/>
  <c r="U220" i="2"/>
  <c r="T220" i="2"/>
  <c r="S220" i="2"/>
  <c r="R220" i="2"/>
  <c r="Q220" i="2"/>
  <c r="P220" i="2"/>
  <c r="O220" i="2"/>
  <c r="N220" i="2"/>
  <c r="M220" i="2"/>
  <c r="L220" i="2"/>
  <c r="K220" i="2"/>
  <c r="J220" i="2"/>
  <c r="I220" i="2"/>
  <c r="H220" i="2"/>
  <c r="W219" i="2"/>
  <c r="V219" i="2"/>
  <c r="U219" i="2"/>
  <c r="T219" i="2"/>
  <c r="S219" i="2"/>
  <c r="R219" i="2"/>
  <c r="Q219" i="2"/>
  <c r="P219" i="2"/>
  <c r="O219" i="2"/>
  <c r="N219" i="2"/>
  <c r="M219" i="2"/>
  <c r="L219" i="2"/>
  <c r="K219" i="2"/>
  <c r="J219" i="2"/>
  <c r="I219" i="2"/>
  <c r="H219" i="2"/>
  <c r="W218" i="2"/>
  <c r="V218" i="2"/>
  <c r="U218" i="2"/>
  <c r="T218" i="2"/>
  <c r="S218" i="2"/>
  <c r="R218" i="2"/>
  <c r="Q218" i="2"/>
  <c r="P218" i="2"/>
  <c r="O218" i="2"/>
  <c r="N218" i="2"/>
  <c r="M218" i="2"/>
  <c r="L218" i="2"/>
  <c r="K218" i="2"/>
  <c r="J218" i="2"/>
  <c r="I218" i="2"/>
  <c r="H218" i="2"/>
  <c r="W217" i="2"/>
  <c r="V217" i="2"/>
  <c r="U217" i="2"/>
  <c r="T217" i="2"/>
  <c r="S217" i="2"/>
  <c r="R217" i="2"/>
  <c r="Q217" i="2"/>
  <c r="P217" i="2"/>
  <c r="O217" i="2"/>
  <c r="N217" i="2"/>
  <c r="M217" i="2"/>
  <c r="L217" i="2"/>
  <c r="K217" i="2"/>
  <c r="J217" i="2"/>
  <c r="I217" i="2"/>
  <c r="H217" i="2"/>
  <c r="W216" i="2"/>
  <c r="V216" i="2"/>
  <c r="U216" i="2"/>
  <c r="T216" i="2"/>
  <c r="S216" i="2"/>
  <c r="R216" i="2"/>
  <c r="Q216" i="2"/>
  <c r="P216" i="2"/>
  <c r="O216" i="2"/>
  <c r="N216" i="2"/>
  <c r="M216" i="2"/>
  <c r="L216" i="2"/>
  <c r="K216" i="2"/>
  <c r="J216" i="2"/>
  <c r="I216" i="2"/>
  <c r="H216" i="2"/>
  <c r="W215" i="2"/>
  <c r="V215" i="2"/>
  <c r="U215" i="2"/>
  <c r="T215" i="2"/>
  <c r="S215" i="2"/>
  <c r="R215" i="2"/>
  <c r="Q215" i="2"/>
  <c r="P215" i="2"/>
  <c r="O215" i="2"/>
  <c r="N215" i="2"/>
  <c r="M215" i="2"/>
  <c r="L215" i="2"/>
  <c r="K215" i="2"/>
  <c r="J215" i="2"/>
  <c r="I215" i="2"/>
  <c r="H215" i="2"/>
  <c r="W214" i="2"/>
  <c r="V214" i="2"/>
  <c r="U214" i="2"/>
  <c r="T214" i="2"/>
  <c r="S214" i="2"/>
  <c r="R214" i="2"/>
  <c r="Q214" i="2"/>
  <c r="P214" i="2"/>
  <c r="O214" i="2"/>
  <c r="N214" i="2"/>
  <c r="M214" i="2"/>
  <c r="L214" i="2"/>
  <c r="K214" i="2"/>
  <c r="J214" i="2"/>
  <c r="I214" i="2"/>
  <c r="H214" i="2"/>
  <c r="W213" i="2"/>
  <c r="V213" i="2"/>
  <c r="U213" i="2"/>
  <c r="T213" i="2"/>
  <c r="S213" i="2"/>
  <c r="R213" i="2"/>
  <c r="Q213" i="2"/>
  <c r="P213" i="2"/>
  <c r="O213" i="2"/>
  <c r="N213" i="2"/>
  <c r="M213" i="2"/>
  <c r="L213" i="2"/>
  <c r="K213" i="2"/>
  <c r="J213" i="2"/>
  <c r="I213" i="2"/>
  <c r="H213" i="2"/>
  <c r="W212" i="2"/>
  <c r="V212" i="2"/>
  <c r="U212" i="2"/>
  <c r="T212" i="2"/>
  <c r="S212" i="2"/>
  <c r="R212" i="2"/>
  <c r="Q212" i="2"/>
  <c r="P212" i="2"/>
  <c r="O212" i="2"/>
  <c r="N212" i="2"/>
  <c r="M212" i="2"/>
  <c r="L212" i="2"/>
  <c r="K212" i="2"/>
  <c r="J212" i="2"/>
  <c r="I212" i="2"/>
  <c r="H212" i="2"/>
  <c r="W211" i="2"/>
  <c r="V211" i="2"/>
  <c r="U211" i="2"/>
  <c r="T211" i="2"/>
  <c r="S211" i="2"/>
  <c r="R211" i="2"/>
  <c r="Q211" i="2"/>
  <c r="P211" i="2"/>
  <c r="O211" i="2"/>
  <c r="N211" i="2"/>
  <c r="M211" i="2"/>
  <c r="L211" i="2"/>
  <c r="K211" i="2"/>
  <c r="J211" i="2"/>
  <c r="I211" i="2"/>
  <c r="H211" i="2"/>
  <c r="W210" i="2"/>
  <c r="V210" i="2"/>
  <c r="U210" i="2"/>
  <c r="T210" i="2"/>
  <c r="S210" i="2"/>
  <c r="R210" i="2"/>
  <c r="Q210" i="2"/>
  <c r="P210" i="2"/>
  <c r="O210" i="2"/>
  <c r="N210" i="2"/>
  <c r="M210" i="2"/>
  <c r="L210" i="2"/>
  <c r="K210" i="2"/>
  <c r="J210" i="2"/>
  <c r="I210" i="2"/>
  <c r="H210" i="2"/>
  <c r="W209" i="2"/>
  <c r="V209" i="2"/>
  <c r="U209" i="2"/>
  <c r="T209" i="2"/>
  <c r="S209" i="2"/>
  <c r="R209" i="2"/>
  <c r="Q209" i="2"/>
  <c r="P209" i="2"/>
  <c r="O209" i="2"/>
  <c r="N209" i="2"/>
  <c r="M209" i="2"/>
  <c r="L209" i="2"/>
  <c r="K209" i="2"/>
  <c r="J209" i="2"/>
  <c r="I209" i="2"/>
  <c r="H209" i="2"/>
  <c r="W208" i="2"/>
  <c r="V208" i="2"/>
  <c r="U208" i="2"/>
  <c r="T208" i="2"/>
  <c r="S208" i="2"/>
  <c r="R208" i="2"/>
  <c r="Q208" i="2"/>
  <c r="P208" i="2"/>
  <c r="O208" i="2"/>
  <c r="N208" i="2"/>
  <c r="M208" i="2"/>
  <c r="L208" i="2"/>
  <c r="K208" i="2"/>
  <c r="J208" i="2"/>
  <c r="I208" i="2"/>
  <c r="H208" i="2"/>
  <c r="W207" i="2"/>
  <c r="V207" i="2"/>
  <c r="U207" i="2"/>
  <c r="T207" i="2"/>
  <c r="S207" i="2"/>
  <c r="R207" i="2"/>
  <c r="Q207" i="2"/>
  <c r="P207" i="2"/>
  <c r="O207" i="2"/>
  <c r="N207" i="2"/>
  <c r="M207" i="2"/>
  <c r="L207" i="2"/>
  <c r="K207" i="2"/>
  <c r="J207" i="2"/>
  <c r="I207" i="2"/>
  <c r="H207" i="2"/>
  <c r="W206" i="2"/>
  <c r="V206" i="2"/>
  <c r="U206" i="2"/>
  <c r="T206" i="2"/>
  <c r="S206" i="2"/>
  <c r="R206" i="2"/>
  <c r="Q206" i="2"/>
  <c r="P206" i="2"/>
  <c r="O206" i="2"/>
  <c r="N206" i="2"/>
  <c r="M206" i="2"/>
  <c r="L206" i="2"/>
  <c r="K206" i="2"/>
  <c r="J206" i="2"/>
  <c r="I206" i="2"/>
  <c r="H206" i="2"/>
  <c r="W205" i="2"/>
  <c r="V205" i="2"/>
  <c r="U205" i="2"/>
  <c r="T205" i="2"/>
  <c r="S205" i="2"/>
  <c r="R205" i="2"/>
  <c r="Q205" i="2"/>
  <c r="P205" i="2"/>
  <c r="O205" i="2"/>
  <c r="N205" i="2"/>
  <c r="M205" i="2"/>
  <c r="L205" i="2"/>
  <c r="K205" i="2"/>
  <c r="J205" i="2"/>
  <c r="I205" i="2"/>
  <c r="H205" i="2"/>
  <c r="W204" i="2"/>
  <c r="V204" i="2"/>
  <c r="U204" i="2"/>
  <c r="T204" i="2"/>
  <c r="S204" i="2"/>
  <c r="R204" i="2"/>
  <c r="Q204" i="2"/>
  <c r="P204" i="2"/>
  <c r="O204" i="2"/>
  <c r="N204" i="2"/>
  <c r="M204" i="2"/>
  <c r="L204" i="2"/>
  <c r="K204" i="2"/>
  <c r="J204" i="2"/>
  <c r="I204" i="2"/>
  <c r="H204" i="2"/>
  <c r="W203" i="2"/>
  <c r="V203" i="2"/>
  <c r="U203" i="2"/>
  <c r="T203" i="2"/>
  <c r="S203" i="2"/>
  <c r="R203" i="2"/>
  <c r="Q203" i="2"/>
  <c r="P203" i="2"/>
  <c r="O203" i="2"/>
  <c r="N203" i="2"/>
  <c r="M203" i="2"/>
  <c r="L203" i="2"/>
  <c r="K203" i="2"/>
  <c r="J203" i="2"/>
  <c r="I203" i="2"/>
  <c r="H203" i="2"/>
  <c r="W202" i="2"/>
  <c r="V202" i="2"/>
  <c r="U202" i="2"/>
  <c r="T202" i="2"/>
  <c r="S202" i="2"/>
  <c r="R202" i="2"/>
  <c r="Q202" i="2"/>
  <c r="P202" i="2"/>
  <c r="O202" i="2"/>
  <c r="N202" i="2"/>
  <c r="M202" i="2"/>
  <c r="L202" i="2"/>
  <c r="K202" i="2"/>
  <c r="J202" i="2"/>
  <c r="I202" i="2"/>
  <c r="H202" i="2"/>
  <c r="W201" i="2"/>
  <c r="V201" i="2"/>
  <c r="U201" i="2"/>
  <c r="T201" i="2"/>
  <c r="S201" i="2"/>
  <c r="R201" i="2"/>
  <c r="Q201" i="2"/>
  <c r="P201" i="2"/>
  <c r="O201" i="2"/>
  <c r="N201" i="2"/>
  <c r="M201" i="2"/>
  <c r="L201" i="2"/>
  <c r="K201" i="2"/>
  <c r="J201" i="2"/>
  <c r="I201" i="2"/>
  <c r="H201" i="2"/>
  <c r="W200" i="2"/>
  <c r="V200" i="2"/>
  <c r="U200" i="2"/>
  <c r="T200" i="2"/>
  <c r="S200" i="2"/>
  <c r="R200" i="2"/>
  <c r="Q200" i="2"/>
  <c r="P200" i="2"/>
  <c r="O200" i="2"/>
  <c r="N200" i="2"/>
  <c r="M200" i="2"/>
  <c r="L200" i="2"/>
  <c r="K200" i="2"/>
  <c r="J200" i="2"/>
  <c r="I200" i="2"/>
  <c r="H200" i="2"/>
  <c r="W199" i="2"/>
  <c r="V199" i="2"/>
  <c r="U199" i="2"/>
  <c r="T199" i="2"/>
  <c r="S199" i="2"/>
  <c r="R199" i="2"/>
  <c r="Q199" i="2"/>
  <c r="P199" i="2"/>
  <c r="O199" i="2"/>
  <c r="N199" i="2"/>
  <c r="M199" i="2"/>
  <c r="L199" i="2"/>
  <c r="K199" i="2"/>
  <c r="J199" i="2"/>
  <c r="I199" i="2"/>
  <c r="H199" i="2"/>
  <c r="W198" i="2"/>
  <c r="V198" i="2"/>
  <c r="U198" i="2"/>
  <c r="T198" i="2"/>
  <c r="S198" i="2"/>
  <c r="R198" i="2"/>
  <c r="Q198" i="2"/>
  <c r="P198" i="2"/>
  <c r="O198" i="2"/>
  <c r="N198" i="2"/>
  <c r="M198" i="2"/>
  <c r="L198" i="2"/>
  <c r="K198" i="2"/>
  <c r="J198" i="2"/>
  <c r="I198" i="2"/>
  <c r="H198" i="2"/>
  <c r="W197" i="2"/>
  <c r="V197" i="2"/>
  <c r="U197" i="2"/>
  <c r="T197" i="2"/>
  <c r="S197" i="2"/>
  <c r="R197" i="2"/>
  <c r="Q197" i="2"/>
  <c r="P197" i="2"/>
  <c r="O197" i="2"/>
  <c r="N197" i="2"/>
  <c r="M197" i="2"/>
  <c r="L197" i="2"/>
  <c r="K197" i="2"/>
  <c r="J197" i="2"/>
  <c r="I197" i="2"/>
  <c r="H197" i="2"/>
  <c r="W196" i="2"/>
  <c r="V196" i="2"/>
  <c r="U196" i="2"/>
  <c r="T196" i="2"/>
  <c r="S196" i="2"/>
  <c r="R196" i="2"/>
  <c r="Q196" i="2"/>
  <c r="P196" i="2"/>
  <c r="O196" i="2"/>
  <c r="N196" i="2"/>
  <c r="M196" i="2"/>
  <c r="L196" i="2"/>
  <c r="K196" i="2"/>
  <c r="J196" i="2"/>
  <c r="I196" i="2"/>
  <c r="H196" i="2"/>
  <c r="W195" i="2"/>
  <c r="V195" i="2"/>
  <c r="U195" i="2"/>
  <c r="T195" i="2"/>
  <c r="S195" i="2"/>
  <c r="R195" i="2"/>
  <c r="Q195" i="2"/>
  <c r="P195" i="2"/>
  <c r="O195" i="2"/>
  <c r="N195" i="2"/>
  <c r="M195" i="2"/>
  <c r="L195" i="2"/>
  <c r="K195" i="2"/>
  <c r="J195" i="2"/>
  <c r="I195" i="2"/>
  <c r="H195" i="2"/>
  <c r="W194" i="2"/>
  <c r="V194" i="2"/>
  <c r="U194" i="2"/>
  <c r="T194" i="2"/>
  <c r="S194" i="2"/>
  <c r="R194" i="2"/>
  <c r="Q194" i="2"/>
  <c r="P194" i="2"/>
  <c r="O194" i="2"/>
  <c r="N194" i="2"/>
  <c r="M194" i="2"/>
  <c r="L194" i="2"/>
  <c r="K194" i="2"/>
  <c r="J194" i="2"/>
  <c r="I194" i="2"/>
  <c r="H194" i="2"/>
  <c r="W193" i="2"/>
  <c r="V193" i="2"/>
  <c r="U193" i="2"/>
  <c r="T193" i="2"/>
  <c r="S193" i="2"/>
  <c r="R193" i="2"/>
  <c r="Q193" i="2"/>
  <c r="P193" i="2"/>
  <c r="O193" i="2"/>
  <c r="N193" i="2"/>
  <c r="M193" i="2"/>
  <c r="L193" i="2"/>
  <c r="K193" i="2"/>
  <c r="J193" i="2"/>
  <c r="I193" i="2"/>
  <c r="H193" i="2"/>
  <c r="W192" i="2"/>
  <c r="V192" i="2"/>
  <c r="U192" i="2"/>
  <c r="T192" i="2"/>
  <c r="S192" i="2"/>
  <c r="R192" i="2"/>
  <c r="Q192" i="2"/>
  <c r="P192" i="2"/>
  <c r="O192" i="2"/>
  <c r="N192" i="2"/>
  <c r="M192" i="2"/>
  <c r="L192" i="2"/>
  <c r="K192" i="2"/>
  <c r="J192" i="2"/>
  <c r="I192" i="2"/>
  <c r="H192" i="2"/>
  <c r="W191" i="2"/>
  <c r="V191" i="2"/>
  <c r="U191" i="2"/>
  <c r="T191" i="2"/>
  <c r="S191" i="2"/>
  <c r="R191" i="2"/>
  <c r="Q191" i="2"/>
  <c r="P191" i="2"/>
  <c r="O191" i="2"/>
  <c r="N191" i="2"/>
  <c r="M191" i="2"/>
  <c r="L191" i="2"/>
  <c r="K191" i="2"/>
  <c r="J191" i="2"/>
  <c r="I191" i="2"/>
  <c r="H191" i="2"/>
  <c r="W190" i="2"/>
  <c r="V190" i="2"/>
  <c r="U190" i="2"/>
  <c r="T190" i="2"/>
  <c r="S190" i="2"/>
  <c r="R190" i="2"/>
  <c r="Q190" i="2"/>
  <c r="P190" i="2"/>
  <c r="O190" i="2"/>
  <c r="N190" i="2"/>
  <c r="M190" i="2"/>
  <c r="L190" i="2"/>
  <c r="K190" i="2"/>
  <c r="J190" i="2"/>
  <c r="I190" i="2"/>
  <c r="H190" i="2"/>
  <c r="W189" i="2"/>
  <c r="V189" i="2"/>
  <c r="U189" i="2"/>
  <c r="T189" i="2"/>
  <c r="S189" i="2"/>
  <c r="R189" i="2"/>
  <c r="Q189" i="2"/>
  <c r="P189" i="2"/>
  <c r="O189" i="2"/>
  <c r="N189" i="2"/>
  <c r="M189" i="2"/>
  <c r="L189" i="2"/>
  <c r="K189" i="2"/>
  <c r="J189" i="2"/>
  <c r="I189" i="2"/>
  <c r="H189" i="2"/>
  <c r="W188" i="2"/>
  <c r="V188" i="2"/>
  <c r="U188" i="2"/>
  <c r="T188" i="2"/>
  <c r="S188" i="2"/>
  <c r="R188" i="2"/>
  <c r="Q188" i="2"/>
  <c r="P188" i="2"/>
  <c r="O188" i="2"/>
  <c r="N188" i="2"/>
  <c r="M188" i="2"/>
  <c r="L188" i="2"/>
  <c r="K188" i="2"/>
  <c r="J188" i="2"/>
  <c r="I188" i="2"/>
  <c r="H188" i="2"/>
  <c r="W187" i="2"/>
  <c r="V187" i="2"/>
  <c r="U187" i="2"/>
  <c r="T187" i="2"/>
  <c r="S187" i="2"/>
  <c r="R187" i="2"/>
  <c r="Q187" i="2"/>
  <c r="P187" i="2"/>
  <c r="O187" i="2"/>
  <c r="N187" i="2"/>
  <c r="M187" i="2"/>
  <c r="L187" i="2"/>
  <c r="K187" i="2"/>
  <c r="J187" i="2"/>
  <c r="I187" i="2"/>
  <c r="H187" i="2"/>
  <c r="W186" i="2"/>
  <c r="V186" i="2"/>
  <c r="U186" i="2"/>
  <c r="T186" i="2"/>
  <c r="S186" i="2"/>
  <c r="R186" i="2"/>
  <c r="Q186" i="2"/>
  <c r="P186" i="2"/>
  <c r="O186" i="2"/>
  <c r="N186" i="2"/>
  <c r="M186" i="2"/>
  <c r="L186" i="2"/>
  <c r="K186" i="2"/>
  <c r="J186" i="2"/>
  <c r="I186" i="2"/>
  <c r="H186" i="2"/>
  <c r="W185" i="2"/>
  <c r="V185" i="2"/>
  <c r="U185" i="2"/>
  <c r="T185" i="2"/>
  <c r="S185" i="2"/>
  <c r="R185" i="2"/>
  <c r="Q185" i="2"/>
  <c r="P185" i="2"/>
  <c r="O185" i="2"/>
  <c r="N185" i="2"/>
  <c r="M185" i="2"/>
  <c r="L185" i="2"/>
  <c r="K185" i="2"/>
  <c r="J185" i="2"/>
  <c r="I185" i="2"/>
  <c r="H185" i="2"/>
  <c r="W184" i="2"/>
  <c r="V184" i="2"/>
  <c r="U184" i="2"/>
  <c r="T184" i="2"/>
  <c r="S184" i="2"/>
  <c r="R184" i="2"/>
  <c r="Q184" i="2"/>
  <c r="P184" i="2"/>
  <c r="O184" i="2"/>
  <c r="N184" i="2"/>
  <c r="M184" i="2"/>
  <c r="L184" i="2"/>
  <c r="K184" i="2"/>
  <c r="J184" i="2"/>
  <c r="I184" i="2"/>
  <c r="H184" i="2"/>
  <c r="W183" i="2"/>
  <c r="V183" i="2"/>
  <c r="U183" i="2"/>
  <c r="T183" i="2"/>
  <c r="S183" i="2"/>
  <c r="R183" i="2"/>
  <c r="Q183" i="2"/>
  <c r="P183" i="2"/>
  <c r="O183" i="2"/>
  <c r="N183" i="2"/>
  <c r="M183" i="2"/>
  <c r="L183" i="2"/>
  <c r="K183" i="2"/>
  <c r="J183" i="2"/>
  <c r="I183" i="2"/>
  <c r="H183" i="2"/>
  <c r="W182" i="2"/>
  <c r="V182" i="2"/>
  <c r="U182" i="2"/>
  <c r="T182" i="2"/>
  <c r="S182" i="2"/>
  <c r="R182" i="2"/>
  <c r="Q182" i="2"/>
  <c r="P182" i="2"/>
  <c r="O182" i="2"/>
  <c r="N182" i="2"/>
  <c r="M182" i="2"/>
  <c r="L182" i="2"/>
  <c r="K182" i="2"/>
  <c r="J182" i="2"/>
  <c r="I182" i="2"/>
  <c r="H182" i="2"/>
  <c r="W181" i="2"/>
  <c r="V181" i="2"/>
  <c r="U181" i="2"/>
  <c r="T181" i="2"/>
  <c r="S181" i="2"/>
  <c r="R181" i="2"/>
  <c r="Q181" i="2"/>
  <c r="P181" i="2"/>
  <c r="O181" i="2"/>
  <c r="N181" i="2"/>
  <c r="M181" i="2"/>
  <c r="L181" i="2"/>
  <c r="K181" i="2"/>
  <c r="J181" i="2"/>
  <c r="I181" i="2"/>
  <c r="H181" i="2"/>
  <c r="W180" i="2"/>
  <c r="V180" i="2"/>
  <c r="U180" i="2"/>
  <c r="T180" i="2"/>
  <c r="S180" i="2"/>
  <c r="R180" i="2"/>
  <c r="Q180" i="2"/>
  <c r="P180" i="2"/>
  <c r="O180" i="2"/>
  <c r="N180" i="2"/>
  <c r="M180" i="2"/>
  <c r="L180" i="2"/>
  <c r="K180" i="2"/>
  <c r="J180" i="2"/>
  <c r="I180" i="2"/>
  <c r="H180" i="2"/>
  <c r="W179" i="2"/>
  <c r="V179" i="2"/>
  <c r="U179" i="2"/>
  <c r="T179" i="2"/>
  <c r="S179" i="2"/>
  <c r="R179" i="2"/>
  <c r="Q179" i="2"/>
  <c r="P179" i="2"/>
  <c r="O179" i="2"/>
  <c r="N179" i="2"/>
  <c r="M179" i="2"/>
  <c r="L179" i="2"/>
  <c r="K179" i="2"/>
  <c r="J179" i="2"/>
  <c r="I179" i="2"/>
  <c r="H179" i="2"/>
  <c r="W178" i="2"/>
  <c r="V178" i="2"/>
  <c r="U178" i="2"/>
  <c r="T178" i="2"/>
  <c r="S178" i="2"/>
  <c r="R178" i="2"/>
  <c r="Q178" i="2"/>
  <c r="P178" i="2"/>
  <c r="O178" i="2"/>
  <c r="N178" i="2"/>
  <c r="M178" i="2"/>
  <c r="L178" i="2"/>
  <c r="K178" i="2"/>
  <c r="J178" i="2"/>
  <c r="I178" i="2"/>
  <c r="H178" i="2"/>
  <c r="W177" i="2"/>
  <c r="V177" i="2"/>
  <c r="U177" i="2"/>
  <c r="T177" i="2"/>
  <c r="S177" i="2"/>
  <c r="R177" i="2"/>
  <c r="Q177" i="2"/>
  <c r="P177" i="2"/>
  <c r="O177" i="2"/>
  <c r="N177" i="2"/>
  <c r="M177" i="2"/>
  <c r="L177" i="2"/>
  <c r="K177" i="2"/>
  <c r="J177" i="2"/>
  <c r="I177" i="2"/>
  <c r="H177" i="2"/>
  <c r="W176" i="2"/>
  <c r="V176" i="2"/>
  <c r="U176" i="2"/>
  <c r="T176" i="2"/>
  <c r="S176" i="2"/>
  <c r="R176" i="2"/>
  <c r="Q176" i="2"/>
  <c r="P176" i="2"/>
  <c r="O176" i="2"/>
  <c r="N176" i="2"/>
  <c r="M176" i="2"/>
  <c r="L176" i="2"/>
  <c r="K176" i="2"/>
  <c r="J176" i="2"/>
  <c r="I176" i="2"/>
  <c r="H176" i="2"/>
  <c r="W175" i="2"/>
  <c r="V175" i="2"/>
  <c r="U175" i="2"/>
  <c r="T175" i="2"/>
  <c r="S175" i="2"/>
  <c r="R175" i="2"/>
  <c r="Q175" i="2"/>
  <c r="P175" i="2"/>
  <c r="O175" i="2"/>
  <c r="N175" i="2"/>
  <c r="M175" i="2"/>
  <c r="L175" i="2"/>
  <c r="K175" i="2"/>
  <c r="J175" i="2"/>
  <c r="I175" i="2"/>
  <c r="H175" i="2"/>
  <c r="W174" i="2"/>
  <c r="V174" i="2"/>
  <c r="U174" i="2"/>
  <c r="T174" i="2"/>
  <c r="S174" i="2"/>
  <c r="R174" i="2"/>
  <c r="Q174" i="2"/>
  <c r="P174" i="2"/>
  <c r="O174" i="2"/>
  <c r="N174" i="2"/>
  <c r="M174" i="2"/>
  <c r="L174" i="2"/>
  <c r="K174" i="2"/>
  <c r="J174" i="2"/>
  <c r="I174" i="2"/>
  <c r="H174" i="2"/>
  <c r="W173" i="2"/>
  <c r="V173" i="2"/>
  <c r="U173" i="2"/>
  <c r="T173" i="2"/>
  <c r="S173" i="2"/>
  <c r="R173" i="2"/>
  <c r="Q173" i="2"/>
  <c r="P173" i="2"/>
  <c r="O173" i="2"/>
  <c r="N173" i="2"/>
  <c r="M173" i="2"/>
  <c r="L173" i="2"/>
  <c r="K173" i="2"/>
  <c r="J173" i="2"/>
  <c r="I173" i="2"/>
  <c r="H173" i="2"/>
  <c r="W172" i="2"/>
  <c r="V172" i="2"/>
  <c r="U172" i="2"/>
  <c r="T172" i="2"/>
  <c r="S172" i="2"/>
  <c r="R172" i="2"/>
  <c r="Q172" i="2"/>
  <c r="P172" i="2"/>
  <c r="O172" i="2"/>
  <c r="N172" i="2"/>
  <c r="M172" i="2"/>
  <c r="L172" i="2"/>
  <c r="K172" i="2"/>
  <c r="J172" i="2"/>
  <c r="I172" i="2"/>
  <c r="H172" i="2"/>
  <c r="W171" i="2"/>
  <c r="V171" i="2"/>
  <c r="U171" i="2"/>
  <c r="T171" i="2"/>
  <c r="S171" i="2"/>
  <c r="R171" i="2"/>
  <c r="Q171" i="2"/>
  <c r="P171" i="2"/>
  <c r="O171" i="2"/>
  <c r="N171" i="2"/>
  <c r="M171" i="2"/>
  <c r="L171" i="2"/>
  <c r="K171" i="2"/>
  <c r="J171" i="2"/>
  <c r="I171" i="2"/>
  <c r="H171" i="2"/>
  <c r="W170" i="2"/>
  <c r="V170" i="2"/>
  <c r="U170" i="2"/>
  <c r="T170" i="2"/>
  <c r="S170" i="2"/>
  <c r="R170" i="2"/>
  <c r="Q170" i="2"/>
  <c r="P170" i="2"/>
  <c r="O170" i="2"/>
  <c r="N170" i="2"/>
  <c r="M170" i="2"/>
  <c r="L170" i="2"/>
  <c r="K170" i="2"/>
  <c r="J170" i="2"/>
  <c r="I170" i="2"/>
  <c r="H170" i="2"/>
  <c r="W169" i="2"/>
  <c r="V169" i="2"/>
  <c r="U169" i="2"/>
  <c r="T169" i="2"/>
  <c r="S169" i="2"/>
  <c r="R169" i="2"/>
  <c r="Q169" i="2"/>
  <c r="P169" i="2"/>
  <c r="O169" i="2"/>
  <c r="N169" i="2"/>
  <c r="M169" i="2"/>
  <c r="L169" i="2"/>
  <c r="K169" i="2"/>
  <c r="J169" i="2"/>
  <c r="I169" i="2"/>
  <c r="H169" i="2"/>
  <c r="W168" i="2"/>
  <c r="V168" i="2"/>
  <c r="U168" i="2"/>
  <c r="T168" i="2"/>
  <c r="S168" i="2"/>
  <c r="R168" i="2"/>
  <c r="Q168" i="2"/>
  <c r="P168" i="2"/>
  <c r="O168" i="2"/>
  <c r="N168" i="2"/>
  <c r="M168" i="2"/>
  <c r="L168" i="2"/>
  <c r="K168" i="2"/>
  <c r="J168" i="2"/>
  <c r="I168" i="2"/>
  <c r="H168" i="2"/>
  <c r="W167" i="2"/>
  <c r="V167" i="2"/>
  <c r="U167" i="2"/>
  <c r="T167" i="2"/>
  <c r="S167" i="2"/>
  <c r="R167" i="2"/>
  <c r="Q167" i="2"/>
  <c r="P167" i="2"/>
  <c r="O167" i="2"/>
  <c r="N167" i="2"/>
  <c r="M167" i="2"/>
  <c r="L167" i="2"/>
  <c r="K167" i="2"/>
  <c r="J167" i="2"/>
  <c r="I167" i="2"/>
  <c r="H167" i="2"/>
  <c r="W166" i="2"/>
  <c r="V166" i="2"/>
  <c r="U166" i="2"/>
  <c r="T166" i="2"/>
  <c r="S166" i="2"/>
  <c r="R166" i="2"/>
  <c r="Q166" i="2"/>
  <c r="P166" i="2"/>
  <c r="O166" i="2"/>
  <c r="N166" i="2"/>
  <c r="M166" i="2"/>
  <c r="L166" i="2"/>
  <c r="K166" i="2"/>
  <c r="J166" i="2"/>
  <c r="I166" i="2"/>
  <c r="H166" i="2"/>
  <c r="W165" i="2"/>
  <c r="V165" i="2"/>
  <c r="U165" i="2"/>
  <c r="T165" i="2"/>
  <c r="S165" i="2"/>
  <c r="R165" i="2"/>
  <c r="Q165" i="2"/>
  <c r="P165" i="2"/>
  <c r="O165" i="2"/>
  <c r="N165" i="2"/>
  <c r="M165" i="2"/>
  <c r="L165" i="2"/>
  <c r="K165" i="2"/>
  <c r="J165" i="2"/>
  <c r="I165" i="2"/>
  <c r="H165" i="2"/>
  <c r="W164" i="2"/>
  <c r="V164" i="2"/>
  <c r="U164" i="2"/>
  <c r="T164" i="2"/>
  <c r="S164" i="2"/>
  <c r="R164" i="2"/>
  <c r="Q164" i="2"/>
  <c r="P164" i="2"/>
  <c r="O164" i="2"/>
  <c r="N164" i="2"/>
  <c r="M164" i="2"/>
  <c r="L164" i="2"/>
  <c r="K164" i="2"/>
  <c r="J164" i="2"/>
  <c r="I164" i="2"/>
  <c r="H164" i="2"/>
  <c r="W163" i="2"/>
  <c r="V163" i="2"/>
  <c r="U163" i="2"/>
  <c r="T163" i="2"/>
  <c r="S163" i="2"/>
  <c r="R163" i="2"/>
  <c r="Q163" i="2"/>
  <c r="P163" i="2"/>
  <c r="O163" i="2"/>
  <c r="N163" i="2"/>
  <c r="M163" i="2"/>
  <c r="L163" i="2"/>
  <c r="K163" i="2"/>
  <c r="J163" i="2"/>
  <c r="I163" i="2"/>
  <c r="H163" i="2"/>
  <c r="W162" i="2"/>
  <c r="V162" i="2"/>
  <c r="U162" i="2"/>
  <c r="T162" i="2"/>
  <c r="S162" i="2"/>
  <c r="R162" i="2"/>
  <c r="Q162" i="2"/>
  <c r="P162" i="2"/>
  <c r="O162" i="2"/>
  <c r="N162" i="2"/>
  <c r="M162" i="2"/>
  <c r="L162" i="2"/>
  <c r="K162" i="2"/>
  <c r="J162" i="2"/>
  <c r="I162" i="2"/>
  <c r="H162" i="2"/>
  <c r="W161" i="2"/>
  <c r="V161" i="2"/>
  <c r="U161" i="2"/>
  <c r="T161" i="2"/>
  <c r="S161" i="2"/>
  <c r="R161" i="2"/>
  <c r="Q161" i="2"/>
  <c r="P161" i="2"/>
  <c r="O161" i="2"/>
  <c r="N161" i="2"/>
  <c r="M161" i="2"/>
  <c r="L161" i="2"/>
  <c r="K161" i="2"/>
  <c r="J161" i="2"/>
  <c r="I161" i="2"/>
  <c r="H161" i="2"/>
  <c r="W160" i="2"/>
  <c r="V160" i="2"/>
  <c r="U160" i="2"/>
  <c r="T160" i="2"/>
  <c r="S160" i="2"/>
  <c r="R160" i="2"/>
  <c r="Q160" i="2"/>
  <c r="P160" i="2"/>
  <c r="O160" i="2"/>
  <c r="N160" i="2"/>
  <c r="M160" i="2"/>
  <c r="L160" i="2"/>
  <c r="K160" i="2"/>
  <c r="J160" i="2"/>
  <c r="I160" i="2"/>
  <c r="H160" i="2"/>
  <c r="W159" i="2"/>
  <c r="V159" i="2"/>
  <c r="U159" i="2"/>
  <c r="T159" i="2"/>
  <c r="S159" i="2"/>
  <c r="R159" i="2"/>
  <c r="Q159" i="2"/>
  <c r="P159" i="2"/>
  <c r="O159" i="2"/>
  <c r="N159" i="2"/>
  <c r="M159" i="2"/>
  <c r="L159" i="2"/>
  <c r="K159" i="2"/>
  <c r="J159" i="2"/>
  <c r="I159" i="2"/>
  <c r="H159" i="2"/>
  <c r="W158" i="2"/>
  <c r="V158" i="2"/>
  <c r="U158" i="2"/>
  <c r="T158" i="2"/>
  <c r="S158" i="2"/>
  <c r="R158" i="2"/>
  <c r="Q158" i="2"/>
  <c r="P158" i="2"/>
  <c r="O158" i="2"/>
  <c r="N158" i="2"/>
  <c r="M158" i="2"/>
  <c r="L158" i="2"/>
  <c r="K158" i="2"/>
  <c r="J158" i="2"/>
  <c r="I158" i="2"/>
  <c r="H158" i="2"/>
  <c r="W157" i="2"/>
  <c r="V157" i="2"/>
  <c r="U157" i="2"/>
  <c r="T157" i="2"/>
  <c r="S157" i="2"/>
  <c r="R157" i="2"/>
  <c r="Q157" i="2"/>
  <c r="P157" i="2"/>
  <c r="O157" i="2"/>
  <c r="N157" i="2"/>
  <c r="M157" i="2"/>
  <c r="L157" i="2"/>
  <c r="K157" i="2"/>
  <c r="J157" i="2"/>
  <c r="I157" i="2"/>
  <c r="H157" i="2"/>
  <c r="W156" i="2"/>
  <c r="V156" i="2"/>
  <c r="U156" i="2"/>
  <c r="T156" i="2"/>
  <c r="S156" i="2"/>
  <c r="R156" i="2"/>
  <c r="Q156" i="2"/>
  <c r="P156" i="2"/>
  <c r="O156" i="2"/>
  <c r="N156" i="2"/>
  <c r="M156" i="2"/>
  <c r="L156" i="2"/>
  <c r="K156" i="2"/>
  <c r="J156" i="2"/>
  <c r="I156" i="2"/>
  <c r="H156" i="2"/>
  <c r="W155" i="2"/>
  <c r="V155" i="2"/>
  <c r="U155" i="2"/>
  <c r="T155" i="2"/>
  <c r="S155" i="2"/>
  <c r="R155" i="2"/>
  <c r="Q155" i="2"/>
  <c r="P155" i="2"/>
  <c r="O155" i="2"/>
  <c r="N155" i="2"/>
  <c r="M155" i="2"/>
  <c r="L155" i="2"/>
  <c r="K155" i="2"/>
  <c r="J155" i="2"/>
  <c r="I155" i="2"/>
  <c r="H155" i="2"/>
  <c r="W154" i="2"/>
  <c r="V154" i="2"/>
  <c r="U154" i="2"/>
  <c r="T154" i="2"/>
  <c r="S154" i="2"/>
  <c r="R154" i="2"/>
  <c r="Q154" i="2"/>
  <c r="P154" i="2"/>
  <c r="O154" i="2"/>
  <c r="N154" i="2"/>
  <c r="M154" i="2"/>
  <c r="L154" i="2"/>
  <c r="K154" i="2"/>
  <c r="J154" i="2"/>
  <c r="I154" i="2"/>
  <c r="H154" i="2"/>
  <c r="W153" i="2"/>
  <c r="V153" i="2"/>
  <c r="U153" i="2"/>
  <c r="T153" i="2"/>
  <c r="S153" i="2"/>
  <c r="R153" i="2"/>
  <c r="Q153" i="2"/>
  <c r="P153" i="2"/>
  <c r="O153" i="2"/>
  <c r="N153" i="2"/>
  <c r="M153" i="2"/>
  <c r="L153" i="2"/>
  <c r="K153" i="2"/>
  <c r="J153" i="2"/>
  <c r="I153" i="2"/>
  <c r="H153" i="2"/>
  <c r="W152" i="2"/>
  <c r="V152" i="2"/>
  <c r="U152" i="2"/>
  <c r="T152" i="2"/>
  <c r="S152" i="2"/>
  <c r="R152" i="2"/>
  <c r="Q152" i="2"/>
  <c r="P152" i="2"/>
  <c r="O152" i="2"/>
  <c r="N152" i="2"/>
  <c r="M152" i="2"/>
  <c r="L152" i="2"/>
  <c r="K152" i="2"/>
  <c r="J152" i="2"/>
  <c r="I152" i="2"/>
  <c r="H152" i="2"/>
  <c r="W151" i="2"/>
  <c r="V151" i="2"/>
  <c r="U151" i="2"/>
  <c r="T151" i="2"/>
  <c r="S151" i="2"/>
  <c r="R151" i="2"/>
  <c r="Q151" i="2"/>
  <c r="P151" i="2"/>
  <c r="O151" i="2"/>
  <c r="N151" i="2"/>
  <c r="M151" i="2"/>
  <c r="L151" i="2"/>
  <c r="K151" i="2"/>
  <c r="J151" i="2"/>
  <c r="I151" i="2"/>
  <c r="H151" i="2"/>
  <c r="W150" i="2"/>
  <c r="V150" i="2"/>
  <c r="U150" i="2"/>
  <c r="T150" i="2"/>
  <c r="S150" i="2"/>
  <c r="R150" i="2"/>
  <c r="Q150" i="2"/>
  <c r="P150" i="2"/>
  <c r="O150" i="2"/>
  <c r="N150" i="2"/>
  <c r="M150" i="2"/>
  <c r="L150" i="2"/>
  <c r="K150" i="2"/>
  <c r="J150" i="2"/>
  <c r="I150" i="2"/>
  <c r="H150" i="2"/>
  <c r="W149" i="2"/>
  <c r="V149" i="2"/>
  <c r="U149" i="2"/>
  <c r="T149" i="2"/>
  <c r="S149" i="2"/>
  <c r="R149" i="2"/>
  <c r="Q149" i="2"/>
  <c r="P149" i="2"/>
  <c r="O149" i="2"/>
  <c r="N149" i="2"/>
  <c r="M149" i="2"/>
  <c r="L149" i="2"/>
  <c r="K149" i="2"/>
  <c r="J149" i="2"/>
  <c r="I149" i="2"/>
  <c r="H149" i="2"/>
  <c r="W148" i="2"/>
  <c r="V148" i="2"/>
  <c r="U148" i="2"/>
  <c r="T148" i="2"/>
  <c r="S148" i="2"/>
  <c r="R148" i="2"/>
  <c r="Q148" i="2"/>
  <c r="P148" i="2"/>
  <c r="O148" i="2"/>
  <c r="N148" i="2"/>
  <c r="M148" i="2"/>
  <c r="L148" i="2"/>
  <c r="K148" i="2"/>
  <c r="J148" i="2"/>
  <c r="I148" i="2"/>
  <c r="H148" i="2"/>
  <c r="W147" i="2"/>
  <c r="V147" i="2"/>
  <c r="U147" i="2"/>
  <c r="T147" i="2"/>
  <c r="S147" i="2"/>
  <c r="R147" i="2"/>
  <c r="Q147" i="2"/>
  <c r="P147" i="2"/>
  <c r="O147" i="2"/>
  <c r="N147" i="2"/>
  <c r="M147" i="2"/>
  <c r="L147" i="2"/>
  <c r="K147" i="2"/>
  <c r="J147" i="2"/>
  <c r="I147" i="2"/>
  <c r="H147" i="2"/>
  <c r="W146" i="2"/>
  <c r="V146" i="2"/>
  <c r="U146" i="2"/>
  <c r="T146" i="2"/>
  <c r="S146" i="2"/>
  <c r="R146" i="2"/>
  <c r="Q146" i="2"/>
  <c r="P146" i="2"/>
  <c r="O146" i="2"/>
  <c r="N146" i="2"/>
  <c r="M146" i="2"/>
  <c r="L146" i="2"/>
  <c r="K146" i="2"/>
  <c r="J146" i="2"/>
  <c r="I146" i="2"/>
  <c r="H146" i="2"/>
  <c r="W145" i="2"/>
  <c r="V145" i="2"/>
  <c r="U145" i="2"/>
  <c r="T145" i="2"/>
  <c r="S145" i="2"/>
  <c r="R145" i="2"/>
  <c r="Q145" i="2"/>
  <c r="P145" i="2"/>
  <c r="O145" i="2"/>
  <c r="N145" i="2"/>
  <c r="M145" i="2"/>
  <c r="L145" i="2"/>
  <c r="K145" i="2"/>
  <c r="J145" i="2"/>
  <c r="I145" i="2"/>
  <c r="H145" i="2"/>
  <c r="W144" i="2"/>
  <c r="V144" i="2"/>
  <c r="U144" i="2"/>
  <c r="T144" i="2"/>
  <c r="S144" i="2"/>
  <c r="R144" i="2"/>
  <c r="Q144" i="2"/>
  <c r="P144" i="2"/>
  <c r="O144" i="2"/>
  <c r="N144" i="2"/>
  <c r="M144" i="2"/>
  <c r="L144" i="2"/>
  <c r="K144" i="2"/>
  <c r="J144" i="2"/>
  <c r="I144" i="2"/>
  <c r="H144" i="2"/>
  <c r="W143" i="2"/>
  <c r="V143" i="2"/>
  <c r="U143" i="2"/>
  <c r="T143" i="2"/>
  <c r="S143" i="2"/>
  <c r="R143" i="2"/>
  <c r="Q143" i="2"/>
  <c r="P143" i="2"/>
  <c r="O143" i="2"/>
  <c r="N143" i="2"/>
  <c r="M143" i="2"/>
  <c r="L143" i="2"/>
  <c r="K143" i="2"/>
  <c r="J143" i="2"/>
  <c r="I143" i="2"/>
  <c r="H143" i="2"/>
  <c r="W142" i="2"/>
  <c r="V142" i="2"/>
  <c r="U142" i="2"/>
  <c r="T142" i="2"/>
  <c r="S142" i="2"/>
  <c r="R142" i="2"/>
  <c r="Q142" i="2"/>
  <c r="P142" i="2"/>
  <c r="O142" i="2"/>
  <c r="N142" i="2"/>
  <c r="M142" i="2"/>
  <c r="L142" i="2"/>
  <c r="K142" i="2"/>
  <c r="J142" i="2"/>
  <c r="I142" i="2"/>
  <c r="H142" i="2"/>
  <c r="W141" i="2"/>
  <c r="V141" i="2"/>
  <c r="U141" i="2"/>
  <c r="T141" i="2"/>
  <c r="S141" i="2"/>
  <c r="R141" i="2"/>
  <c r="Q141" i="2"/>
  <c r="P141" i="2"/>
  <c r="O141" i="2"/>
  <c r="N141" i="2"/>
  <c r="M141" i="2"/>
  <c r="L141" i="2"/>
  <c r="K141" i="2"/>
  <c r="J141" i="2"/>
  <c r="I141" i="2"/>
  <c r="H141" i="2"/>
  <c r="W140" i="2"/>
  <c r="V140" i="2"/>
  <c r="U140" i="2"/>
  <c r="T140" i="2"/>
  <c r="S140" i="2"/>
  <c r="R140" i="2"/>
  <c r="Q140" i="2"/>
  <c r="P140" i="2"/>
  <c r="O140" i="2"/>
  <c r="N140" i="2"/>
  <c r="M140" i="2"/>
  <c r="L140" i="2"/>
  <c r="K140" i="2"/>
  <c r="J140" i="2"/>
  <c r="I140" i="2"/>
  <c r="H140" i="2"/>
  <c r="W139" i="2"/>
  <c r="V139" i="2"/>
  <c r="U139" i="2"/>
  <c r="T139" i="2"/>
  <c r="S139" i="2"/>
  <c r="R139" i="2"/>
  <c r="Q139" i="2"/>
  <c r="P139" i="2"/>
  <c r="O139" i="2"/>
  <c r="N139" i="2"/>
  <c r="M139" i="2"/>
  <c r="L139" i="2"/>
  <c r="K139" i="2"/>
  <c r="J139" i="2"/>
  <c r="I139" i="2"/>
  <c r="H139" i="2"/>
  <c r="W138" i="2"/>
  <c r="V138" i="2"/>
  <c r="U138" i="2"/>
  <c r="T138" i="2"/>
  <c r="S138" i="2"/>
  <c r="R138" i="2"/>
  <c r="Q138" i="2"/>
  <c r="P138" i="2"/>
  <c r="O138" i="2"/>
  <c r="N138" i="2"/>
  <c r="M138" i="2"/>
  <c r="L138" i="2"/>
  <c r="K138" i="2"/>
  <c r="J138" i="2"/>
  <c r="I138" i="2"/>
  <c r="H138" i="2"/>
  <c r="W137" i="2"/>
  <c r="V137" i="2"/>
  <c r="U137" i="2"/>
  <c r="T137" i="2"/>
  <c r="S137" i="2"/>
  <c r="R137" i="2"/>
  <c r="Q137" i="2"/>
  <c r="P137" i="2"/>
  <c r="O137" i="2"/>
  <c r="N137" i="2"/>
  <c r="M137" i="2"/>
  <c r="L137" i="2"/>
  <c r="K137" i="2"/>
  <c r="J137" i="2"/>
  <c r="I137" i="2"/>
  <c r="H137" i="2"/>
  <c r="W136" i="2"/>
  <c r="V136" i="2"/>
  <c r="U136" i="2"/>
  <c r="T136" i="2"/>
  <c r="S136" i="2"/>
  <c r="R136" i="2"/>
  <c r="Q136" i="2"/>
  <c r="P136" i="2"/>
  <c r="O136" i="2"/>
  <c r="N136" i="2"/>
  <c r="M136" i="2"/>
  <c r="L136" i="2"/>
  <c r="K136" i="2"/>
  <c r="J136" i="2"/>
  <c r="I136" i="2"/>
  <c r="H136" i="2"/>
  <c r="W135" i="2"/>
  <c r="V135" i="2"/>
  <c r="U135" i="2"/>
  <c r="T135" i="2"/>
  <c r="S135" i="2"/>
  <c r="R135" i="2"/>
  <c r="Q135" i="2"/>
  <c r="P135" i="2"/>
  <c r="O135" i="2"/>
  <c r="N135" i="2"/>
  <c r="M135" i="2"/>
  <c r="L135" i="2"/>
  <c r="K135" i="2"/>
  <c r="J135" i="2"/>
  <c r="I135" i="2"/>
  <c r="H135" i="2"/>
  <c r="W134" i="2"/>
  <c r="V134" i="2"/>
  <c r="U134" i="2"/>
  <c r="T134" i="2"/>
  <c r="S134" i="2"/>
  <c r="R134" i="2"/>
  <c r="Q134" i="2"/>
  <c r="P134" i="2"/>
  <c r="O134" i="2"/>
  <c r="N134" i="2"/>
  <c r="M134" i="2"/>
  <c r="L134" i="2"/>
  <c r="K134" i="2"/>
  <c r="J134" i="2"/>
  <c r="I134" i="2"/>
  <c r="H134" i="2"/>
  <c r="W133" i="2"/>
  <c r="V133" i="2"/>
  <c r="U133" i="2"/>
  <c r="T133" i="2"/>
  <c r="S133" i="2"/>
  <c r="R133" i="2"/>
  <c r="Q133" i="2"/>
  <c r="P133" i="2"/>
  <c r="O133" i="2"/>
  <c r="N133" i="2"/>
  <c r="M133" i="2"/>
  <c r="L133" i="2"/>
  <c r="K133" i="2"/>
  <c r="J133" i="2"/>
  <c r="I133" i="2"/>
  <c r="H133" i="2"/>
  <c r="W132" i="2"/>
  <c r="V132" i="2"/>
  <c r="U132" i="2"/>
  <c r="T132" i="2"/>
  <c r="S132" i="2"/>
  <c r="R132" i="2"/>
  <c r="Q132" i="2"/>
  <c r="P132" i="2"/>
  <c r="O132" i="2"/>
  <c r="N132" i="2"/>
  <c r="M132" i="2"/>
  <c r="L132" i="2"/>
  <c r="K132" i="2"/>
  <c r="J132" i="2"/>
  <c r="I132" i="2"/>
  <c r="H132" i="2"/>
  <c r="W131" i="2"/>
  <c r="V131" i="2"/>
  <c r="U131" i="2"/>
  <c r="T131" i="2"/>
  <c r="S131" i="2"/>
  <c r="R131" i="2"/>
  <c r="Q131" i="2"/>
  <c r="P131" i="2"/>
  <c r="O131" i="2"/>
  <c r="N131" i="2"/>
  <c r="M131" i="2"/>
  <c r="L131" i="2"/>
  <c r="K131" i="2"/>
  <c r="J131" i="2"/>
  <c r="I131" i="2"/>
  <c r="H131" i="2"/>
  <c r="W130" i="2"/>
  <c r="V130" i="2"/>
  <c r="U130" i="2"/>
  <c r="T130" i="2"/>
  <c r="S130" i="2"/>
  <c r="R130" i="2"/>
  <c r="Q130" i="2"/>
  <c r="P130" i="2"/>
  <c r="O130" i="2"/>
  <c r="N130" i="2"/>
  <c r="M130" i="2"/>
  <c r="L130" i="2"/>
  <c r="K130" i="2"/>
  <c r="J130" i="2"/>
  <c r="I130" i="2"/>
  <c r="H130" i="2"/>
  <c r="W129" i="2"/>
  <c r="V129" i="2"/>
  <c r="U129" i="2"/>
  <c r="T129" i="2"/>
  <c r="S129" i="2"/>
  <c r="R129" i="2"/>
  <c r="Q129" i="2"/>
  <c r="P129" i="2"/>
  <c r="O129" i="2"/>
  <c r="N129" i="2"/>
  <c r="M129" i="2"/>
  <c r="L129" i="2"/>
  <c r="K129" i="2"/>
  <c r="J129" i="2"/>
  <c r="I129" i="2"/>
  <c r="H129" i="2"/>
  <c r="W128" i="2"/>
  <c r="V128" i="2"/>
  <c r="U128" i="2"/>
  <c r="T128" i="2"/>
  <c r="S128" i="2"/>
  <c r="R128" i="2"/>
  <c r="Q128" i="2"/>
  <c r="P128" i="2"/>
  <c r="O128" i="2"/>
  <c r="N128" i="2"/>
  <c r="M128" i="2"/>
  <c r="L128" i="2"/>
  <c r="K128" i="2"/>
  <c r="J128" i="2"/>
  <c r="I128" i="2"/>
  <c r="H128" i="2"/>
  <c r="W127" i="2"/>
  <c r="V127" i="2"/>
  <c r="U127" i="2"/>
  <c r="T127" i="2"/>
  <c r="S127" i="2"/>
  <c r="R127" i="2"/>
  <c r="Q127" i="2"/>
  <c r="P127" i="2"/>
  <c r="O127" i="2"/>
  <c r="N127" i="2"/>
  <c r="M127" i="2"/>
  <c r="L127" i="2"/>
  <c r="K127" i="2"/>
  <c r="J127" i="2"/>
  <c r="I127" i="2"/>
  <c r="H127" i="2"/>
  <c r="W126" i="2"/>
  <c r="V126" i="2"/>
  <c r="U126" i="2"/>
  <c r="T126" i="2"/>
  <c r="S126" i="2"/>
  <c r="R126" i="2"/>
  <c r="Q126" i="2"/>
  <c r="P126" i="2"/>
  <c r="O126" i="2"/>
  <c r="N126" i="2"/>
  <c r="M126" i="2"/>
  <c r="L126" i="2"/>
  <c r="K126" i="2"/>
  <c r="J126" i="2"/>
  <c r="I126" i="2"/>
  <c r="H126" i="2"/>
  <c r="W125" i="2"/>
  <c r="V125" i="2"/>
  <c r="U125" i="2"/>
  <c r="T125" i="2"/>
  <c r="S125" i="2"/>
  <c r="R125" i="2"/>
  <c r="Q125" i="2"/>
  <c r="P125" i="2"/>
  <c r="O125" i="2"/>
  <c r="N125" i="2"/>
  <c r="M125" i="2"/>
  <c r="L125" i="2"/>
  <c r="K125" i="2"/>
  <c r="J125" i="2"/>
  <c r="I125" i="2"/>
  <c r="H125" i="2"/>
  <c r="W124" i="2"/>
  <c r="V124" i="2"/>
  <c r="U124" i="2"/>
  <c r="T124" i="2"/>
  <c r="S124" i="2"/>
  <c r="R124" i="2"/>
  <c r="Q124" i="2"/>
  <c r="P124" i="2"/>
  <c r="O124" i="2"/>
  <c r="N124" i="2"/>
  <c r="M124" i="2"/>
  <c r="L124" i="2"/>
  <c r="K124" i="2"/>
  <c r="J124" i="2"/>
  <c r="I124" i="2"/>
  <c r="H124" i="2"/>
  <c r="W123" i="2"/>
  <c r="V123" i="2"/>
  <c r="U123" i="2"/>
  <c r="T123" i="2"/>
  <c r="S123" i="2"/>
  <c r="R123" i="2"/>
  <c r="Q123" i="2"/>
  <c r="P123" i="2"/>
  <c r="O123" i="2"/>
  <c r="N123" i="2"/>
  <c r="M123" i="2"/>
  <c r="L123" i="2"/>
  <c r="K123" i="2"/>
  <c r="J123" i="2"/>
  <c r="I123" i="2"/>
  <c r="H123" i="2"/>
  <c r="W122" i="2"/>
  <c r="V122" i="2"/>
  <c r="U122" i="2"/>
  <c r="T122" i="2"/>
  <c r="S122" i="2"/>
  <c r="R122" i="2"/>
  <c r="Q122" i="2"/>
  <c r="P122" i="2"/>
  <c r="O122" i="2"/>
  <c r="N122" i="2"/>
  <c r="M122" i="2"/>
  <c r="L122" i="2"/>
  <c r="K122" i="2"/>
  <c r="J122" i="2"/>
  <c r="I122" i="2"/>
  <c r="H122" i="2"/>
  <c r="W121" i="2"/>
  <c r="V121" i="2"/>
  <c r="U121" i="2"/>
  <c r="T121" i="2"/>
  <c r="S121" i="2"/>
  <c r="R121" i="2"/>
  <c r="Q121" i="2"/>
  <c r="P121" i="2"/>
  <c r="O121" i="2"/>
  <c r="N121" i="2"/>
  <c r="M121" i="2"/>
  <c r="L121" i="2"/>
  <c r="K121" i="2"/>
  <c r="J121" i="2"/>
  <c r="I121" i="2"/>
  <c r="H121" i="2"/>
  <c r="W120" i="2"/>
  <c r="V120" i="2"/>
  <c r="U120" i="2"/>
  <c r="T120" i="2"/>
  <c r="S120" i="2"/>
  <c r="R120" i="2"/>
  <c r="Q120" i="2"/>
  <c r="P120" i="2"/>
  <c r="O120" i="2"/>
  <c r="N120" i="2"/>
  <c r="M120" i="2"/>
  <c r="L120" i="2"/>
  <c r="K120" i="2"/>
  <c r="J120" i="2"/>
  <c r="I120" i="2"/>
  <c r="H120" i="2"/>
  <c r="W119" i="2"/>
  <c r="V119" i="2"/>
  <c r="U119" i="2"/>
  <c r="T119" i="2"/>
  <c r="S119" i="2"/>
  <c r="R119" i="2"/>
  <c r="Q119" i="2"/>
  <c r="P119" i="2"/>
  <c r="O119" i="2"/>
  <c r="N119" i="2"/>
  <c r="M119" i="2"/>
  <c r="L119" i="2"/>
  <c r="K119" i="2"/>
  <c r="J119" i="2"/>
  <c r="I119" i="2"/>
  <c r="H119" i="2"/>
  <c r="W118" i="2"/>
  <c r="V118" i="2"/>
  <c r="U118" i="2"/>
  <c r="T118" i="2"/>
  <c r="S118" i="2"/>
  <c r="R118" i="2"/>
  <c r="Q118" i="2"/>
  <c r="P118" i="2"/>
  <c r="O118" i="2"/>
  <c r="N118" i="2"/>
  <c r="M118" i="2"/>
  <c r="L118" i="2"/>
  <c r="K118" i="2"/>
  <c r="J118" i="2"/>
  <c r="I118" i="2"/>
  <c r="H118" i="2"/>
  <c r="W117" i="2"/>
  <c r="V117" i="2"/>
  <c r="U117" i="2"/>
  <c r="T117" i="2"/>
  <c r="S117" i="2"/>
  <c r="R117" i="2"/>
  <c r="Q117" i="2"/>
  <c r="P117" i="2"/>
  <c r="O117" i="2"/>
  <c r="N117" i="2"/>
  <c r="M117" i="2"/>
  <c r="L117" i="2"/>
  <c r="K117" i="2"/>
  <c r="J117" i="2"/>
  <c r="I117" i="2"/>
  <c r="H117" i="2"/>
  <c r="W116" i="2"/>
  <c r="V116" i="2"/>
  <c r="U116" i="2"/>
  <c r="T116" i="2"/>
  <c r="S116" i="2"/>
  <c r="R116" i="2"/>
  <c r="Q116" i="2"/>
  <c r="P116" i="2"/>
  <c r="O116" i="2"/>
  <c r="N116" i="2"/>
  <c r="M116" i="2"/>
  <c r="L116" i="2"/>
  <c r="K116" i="2"/>
  <c r="J116" i="2"/>
  <c r="I116" i="2"/>
  <c r="H116" i="2"/>
  <c r="W115" i="2"/>
  <c r="V115" i="2"/>
  <c r="U115" i="2"/>
  <c r="T115" i="2"/>
  <c r="S115" i="2"/>
  <c r="R115" i="2"/>
  <c r="Q115" i="2"/>
  <c r="P115" i="2"/>
  <c r="O115" i="2"/>
  <c r="N115" i="2"/>
  <c r="M115" i="2"/>
  <c r="L115" i="2"/>
  <c r="K115" i="2"/>
  <c r="J115" i="2"/>
  <c r="I115" i="2"/>
  <c r="H115" i="2"/>
  <c r="W114" i="2"/>
  <c r="V114" i="2"/>
  <c r="U114" i="2"/>
  <c r="T114" i="2"/>
  <c r="S114" i="2"/>
  <c r="R114" i="2"/>
  <c r="Q114" i="2"/>
  <c r="P114" i="2"/>
  <c r="O114" i="2"/>
  <c r="N114" i="2"/>
  <c r="M114" i="2"/>
  <c r="L114" i="2"/>
  <c r="K114" i="2"/>
  <c r="J114" i="2"/>
  <c r="I114" i="2"/>
  <c r="H114" i="2"/>
  <c r="W113" i="2"/>
  <c r="V113" i="2"/>
  <c r="U113" i="2"/>
  <c r="T113" i="2"/>
  <c r="S113" i="2"/>
  <c r="R113" i="2"/>
  <c r="Q113" i="2"/>
  <c r="P113" i="2"/>
  <c r="O113" i="2"/>
  <c r="N113" i="2"/>
  <c r="M113" i="2"/>
  <c r="L113" i="2"/>
  <c r="K113" i="2"/>
  <c r="J113" i="2"/>
  <c r="I113" i="2"/>
  <c r="H113" i="2"/>
  <c r="W112" i="2"/>
  <c r="V112" i="2"/>
  <c r="U112" i="2"/>
  <c r="T112" i="2"/>
  <c r="S112" i="2"/>
  <c r="R112" i="2"/>
  <c r="Q112" i="2"/>
  <c r="P112" i="2"/>
  <c r="O112" i="2"/>
  <c r="N112" i="2"/>
  <c r="M112" i="2"/>
  <c r="L112" i="2"/>
  <c r="K112" i="2"/>
  <c r="J112" i="2"/>
  <c r="I112" i="2"/>
  <c r="H112" i="2"/>
  <c r="W111" i="2"/>
  <c r="V111" i="2"/>
  <c r="U111" i="2"/>
  <c r="T111" i="2"/>
  <c r="S111" i="2"/>
  <c r="R111" i="2"/>
  <c r="Q111" i="2"/>
  <c r="P111" i="2"/>
  <c r="O111" i="2"/>
  <c r="N111" i="2"/>
  <c r="M111" i="2"/>
  <c r="L111" i="2"/>
  <c r="K111" i="2"/>
  <c r="J111" i="2"/>
  <c r="I111" i="2"/>
  <c r="H111" i="2"/>
  <c r="W110" i="2"/>
  <c r="V110" i="2"/>
  <c r="U110" i="2"/>
  <c r="T110" i="2"/>
  <c r="S110" i="2"/>
  <c r="R110" i="2"/>
  <c r="Q110" i="2"/>
  <c r="P110" i="2"/>
  <c r="O110" i="2"/>
  <c r="N110" i="2"/>
  <c r="M110" i="2"/>
  <c r="L110" i="2"/>
  <c r="K110" i="2"/>
  <c r="J110" i="2"/>
  <c r="I110" i="2"/>
  <c r="H110" i="2"/>
  <c r="W109" i="2"/>
  <c r="V109" i="2"/>
  <c r="U109" i="2"/>
  <c r="T109" i="2"/>
  <c r="S109" i="2"/>
  <c r="R109" i="2"/>
  <c r="Q109" i="2"/>
  <c r="P109" i="2"/>
  <c r="O109" i="2"/>
  <c r="N109" i="2"/>
  <c r="M109" i="2"/>
  <c r="L109" i="2"/>
  <c r="K109" i="2"/>
  <c r="J109" i="2"/>
  <c r="I109" i="2"/>
  <c r="H109" i="2"/>
  <c r="W108" i="2"/>
  <c r="V108" i="2"/>
  <c r="U108" i="2"/>
  <c r="T108" i="2"/>
  <c r="S108" i="2"/>
  <c r="R108" i="2"/>
  <c r="Q108" i="2"/>
  <c r="P108" i="2"/>
  <c r="O108" i="2"/>
  <c r="N108" i="2"/>
  <c r="M108" i="2"/>
  <c r="L108" i="2"/>
  <c r="K108" i="2"/>
  <c r="J108" i="2"/>
  <c r="I108" i="2"/>
  <c r="H108" i="2"/>
  <c r="W107" i="2"/>
  <c r="V107" i="2"/>
  <c r="U107" i="2"/>
  <c r="T107" i="2"/>
  <c r="S107" i="2"/>
  <c r="R107" i="2"/>
  <c r="Q107" i="2"/>
  <c r="P107" i="2"/>
  <c r="O107" i="2"/>
  <c r="N107" i="2"/>
  <c r="M107" i="2"/>
  <c r="L107" i="2"/>
  <c r="K107" i="2"/>
  <c r="J107" i="2"/>
  <c r="I107" i="2"/>
  <c r="H107" i="2"/>
  <c r="W106" i="2"/>
  <c r="V106" i="2"/>
  <c r="U106" i="2"/>
  <c r="T106" i="2"/>
  <c r="S106" i="2"/>
  <c r="R106" i="2"/>
  <c r="Q106" i="2"/>
  <c r="P106" i="2"/>
  <c r="O106" i="2"/>
  <c r="N106" i="2"/>
  <c r="M106" i="2"/>
  <c r="L106" i="2"/>
  <c r="K106" i="2"/>
  <c r="J106" i="2"/>
  <c r="I106" i="2"/>
  <c r="H106" i="2"/>
  <c r="W105" i="2"/>
  <c r="V105" i="2"/>
  <c r="U105" i="2"/>
  <c r="T105" i="2"/>
  <c r="S105" i="2"/>
  <c r="R105" i="2"/>
  <c r="Q105" i="2"/>
  <c r="P105" i="2"/>
  <c r="O105" i="2"/>
  <c r="N105" i="2"/>
  <c r="M105" i="2"/>
  <c r="L105" i="2"/>
  <c r="K105" i="2"/>
  <c r="J105" i="2"/>
  <c r="I105" i="2"/>
  <c r="H105" i="2"/>
  <c r="W104" i="2"/>
  <c r="V104" i="2"/>
  <c r="U104" i="2"/>
  <c r="T104" i="2"/>
  <c r="S104" i="2"/>
  <c r="R104" i="2"/>
  <c r="Q104" i="2"/>
  <c r="P104" i="2"/>
  <c r="O104" i="2"/>
  <c r="N104" i="2"/>
  <c r="M104" i="2"/>
  <c r="L104" i="2"/>
  <c r="K104" i="2"/>
  <c r="J104" i="2"/>
  <c r="I104" i="2"/>
  <c r="H104" i="2"/>
  <c r="W103" i="2"/>
  <c r="V103" i="2"/>
  <c r="U103" i="2"/>
  <c r="T103" i="2"/>
  <c r="S103" i="2"/>
  <c r="R103" i="2"/>
  <c r="Q103" i="2"/>
  <c r="P103" i="2"/>
  <c r="O103" i="2"/>
  <c r="N103" i="2"/>
  <c r="M103" i="2"/>
  <c r="L103" i="2"/>
  <c r="K103" i="2"/>
  <c r="J103" i="2"/>
  <c r="I103" i="2"/>
  <c r="H103" i="2"/>
  <c r="W102" i="2"/>
  <c r="V102" i="2"/>
  <c r="U102" i="2"/>
  <c r="T102" i="2"/>
  <c r="S102" i="2"/>
  <c r="R102" i="2"/>
  <c r="Q102" i="2"/>
  <c r="P102" i="2"/>
  <c r="O102" i="2"/>
  <c r="N102" i="2"/>
  <c r="M102" i="2"/>
  <c r="L102" i="2"/>
  <c r="K102" i="2"/>
  <c r="J102" i="2"/>
  <c r="I102" i="2"/>
  <c r="H102" i="2"/>
  <c r="W101" i="2"/>
  <c r="V101" i="2"/>
  <c r="U101" i="2"/>
  <c r="T101" i="2"/>
  <c r="S101" i="2"/>
  <c r="R101" i="2"/>
  <c r="Q101" i="2"/>
  <c r="P101" i="2"/>
  <c r="O101" i="2"/>
  <c r="N101" i="2"/>
  <c r="M101" i="2"/>
  <c r="L101" i="2"/>
  <c r="K101" i="2"/>
  <c r="J101" i="2"/>
  <c r="I101" i="2"/>
  <c r="H101" i="2"/>
  <c r="W100" i="2"/>
  <c r="V100" i="2"/>
  <c r="U100" i="2"/>
  <c r="T100" i="2"/>
  <c r="S100" i="2"/>
  <c r="R100" i="2"/>
  <c r="Q100" i="2"/>
  <c r="P100" i="2"/>
  <c r="O100" i="2"/>
  <c r="N100" i="2"/>
  <c r="M100" i="2"/>
  <c r="L100" i="2"/>
  <c r="K100" i="2"/>
  <c r="J100" i="2"/>
  <c r="I100" i="2"/>
  <c r="H100" i="2"/>
  <c r="W99" i="2"/>
  <c r="V99" i="2"/>
  <c r="U99" i="2"/>
  <c r="T99" i="2"/>
  <c r="S99" i="2"/>
  <c r="R99" i="2"/>
  <c r="Q99" i="2"/>
  <c r="P99" i="2"/>
  <c r="O99" i="2"/>
  <c r="N99" i="2"/>
  <c r="M99" i="2"/>
  <c r="L99" i="2"/>
  <c r="K99" i="2"/>
  <c r="J99" i="2"/>
  <c r="I99" i="2"/>
  <c r="H99" i="2"/>
  <c r="W98" i="2"/>
  <c r="V98" i="2"/>
  <c r="U98" i="2"/>
  <c r="T98" i="2"/>
  <c r="S98" i="2"/>
  <c r="R98" i="2"/>
  <c r="Q98" i="2"/>
  <c r="P98" i="2"/>
  <c r="O98" i="2"/>
  <c r="N98" i="2"/>
  <c r="M98" i="2"/>
  <c r="L98" i="2"/>
  <c r="K98" i="2"/>
  <c r="J98" i="2"/>
  <c r="I98" i="2"/>
  <c r="H98" i="2"/>
  <c r="W97" i="2"/>
  <c r="V97" i="2"/>
  <c r="U97" i="2"/>
  <c r="T97" i="2"/>
  <c r="S97" i="2"/>
  <c r="R97" i="2"/>
  <c r="Q97" i="2"/>
  <c r="P97" i="2"/>
  <c r="O97" i="2"/>
  <c r="N97" i="2"/>
  <c r="M97" i="2"/>
  <c r="L97" i="2"/>
  <c r="K97" i="2"/>
  <c r="J97" i="2"/>
  <c r="I97" i="2"/>
  <c r="H97" i="2"/>
  <c r="W96" i="2"/>
  <c r="V96" i="2"/>
  <c r="U96" i="2"/>
  <c r="T96" i="2"/>
  <c r="S96" i="2"/>
  <c r="R96" i="2"/>
  <c r="Q96" i="2"/>
  <c r="P96" i="2"/>
  <c r="O96" i="2"/>
  <c r="N96" i="2"/>
  <c r="M96" i="2"/>
  <c r="L96" i="2"/>
  <c r="K96" i="2"/>
  <c r="J96" i="2"/>
  <c r="I96" i="2"/>
  <c r="H96" i="2"/>
  <c r="W95" i="2"/>
  <c r="V95" i="2"/>
  <c r="U95" i="2"/>
  <c r="T95" i="2"/>
  <c r="S95" i="2"/>
  <c r="R95" i="2"/>
  <c r="Q95" i="2"/>
  <c r="P95" i="2"/>
  <c r="O95" i="2"/>
  <c r="N95" i="2"/>
  <c r="M95" i="2"/>
  <c r="L95" i="2"/>
  <c r="K95" i="2"/>
  <c r="J95" i="2"/>
  <c r="I95" i="2"/>
  <c r="H95" i="2"/>
  <c r="W94" i="2"/>
  <c r="V94" i="2"/>
  <c r="U94" i="2"/>
  <c r="T94" i="2"/>
  <c r="S94" i="2"/>
  <c r="R94" i="2"/>
  <c r="Q94" i="2"/>
  <c r="P94" i="2"/>
  <c r="O94" i="2"/>
  <c r="N94" i="2"/>
  <c r="M94" i="2"/>
  <c r="L94" i="2"/>
  <c r="K94" i="2"/>
  <c r="J94" i="2"/>
  <c r="I94" i="2"/>
  <c r="H94" i="2"/>
  <c r="W93" i="2"/>
  <c r="V93" i="2"/>
  <c r="U93" i="2"/>
  <c r="T93" i="2"/>
  <c r="S93" i="2"/>
  <c r="R93" i="2"/>
  <c r="Q93" i="2"/>
  <c r="P93" i="2"/>
  <c r="O93" i="2"/>
  <c r="N93" i="2"/>
  <c r="M93" i="2"/>
  <c r="L93" i="2"/>
  <c r="K93" i="2"/>
  <c r="J93" i="2"/>
  <c r="I93" i="2"/>
  <c r="H93" i="2"/>
  <c r="W92" i="2"/>
  <c r="V92" i="2"/>
  <c r="U92" i="2"/>
  <c r="T92" i="2"/>
  <c r="S92" i="2"/>
  <c r="R92" i="2"/>
  <c r="Q92" i="2"/>
  <c r="P92" i="2"/>
  <c r="O92" i="2"/>
  <c r="N92" i="2"/>
  <c r="M92" i="2"/>
  <c r="L92" i="2"/>
  <c r="K92" i="2"/>
  <c r="J92" i="2"/>
  <c r="I92" i="2"/>
  <c r="H92" i="2"/>
  <c r="W91" i="2"/>
  <c r="V91" i="2"/>
  <c r="U91" i="2"/>
  <c r="T91" i="2"/>
  <c r="S91" i="2"/>
  <c r="R91" i="2"/>
  <c r="Q91" i="2"/>
  <c r="P91" i="2"/>
  <c r="O91" i="2"/>
  <c r="N91" i="2"/>
  <c r="M91" i="2"/>
  <c r="L91" i="2"/>
  <c r="K91" i="2"/>
  <c r="J91" i="2"/>
  <c r="I91" i="2"/>
  <c r="H91" i="2"/>
  <c r="W90" i="2"/>
  <c r="V90" i="2"/>
  <c r="U90" i="2"/>
  <c r="T90" i="2"/>
  <c r="S90" i="2"/>
  <c r="R90" i="2"/>
  <c r="Q90" i="2"/>
  <c r="P90" i="2"/>
  <c r="O90" i="2"/>
  <c r="N90" i="2"/>
  <c r="M90" i="2"/>
  <c r="L90" i="2"/>
  <c r="K90" i="2"/>
  <c r="J90" i="2"/>
  <c r="I90" i="2"/>
  <c r="H90" i="2"/>
  <c r="W89" i="2"/>
  <c r="V89" i="2"/>
  <c r="U89" i="2"/>
  <c r="T89" i="2"/>
  <c r="S89" i="2"/>
  <c r="R89" i="2"/>
  <c r="Q89" i="2"/>
  <c r="P89" i="2"/>
  <c r="O89" i="2"/>
  <c r="N89" i="2"/>
  <c r="M89" i="2"/>
  <c r="L89" i="2"/>
  <c r="K89" i="2"/>
  <c r="J89" i="2"/>
  <c r="I89" i="2"/>
  <c r="H89" i="2"/>
  <c r="W88" i="2"/>
  <c r="V88" i="2"/>
  <c r="U88" i="2"/>
  <c r="T88" i="2"/>
  <c r="S88" i="2"/>
  <c r="R88" i="2"/>
  <c r="Q88" i="2"/>
  <c r="P88" i="2"/>
  <c r="O88" i="2"/>
  <c r="N88" i="2"/>
  <c r="M88" i="2"/>
  <c r="L88" i="2"/>
  <c r="K88" i="2"/>
  <c r="J88" i="2"/>
  <c r="I88" i="2"/>
  <c r="H88" i="2"/>
  <c r="W87" i="2"/>
  <c r="V87" i="2"/>
  <c r="U87" i="2"/>
  <c r="T87" i="2"/>
  <c r="S87" i="2"/>
  <c r="R87" i="2"/>
  <c r="Q87" i="2"/>
  <c r="P87" i="2"/>
  <c r="O87" i="2"/>
  <c r="N87" i="2"/>
  <c r="M87" i="2"/>
  <c r="L87" i="2"/>
  <c r="K87" i="2"/>
  <c r="J87" i="2"/>
  <c r="I87" i="2"/>
  <c r="H87" i="2"/>
  <c r="W86" i="2"/>
  <c r="V86" i="2"/>
  <c r="U86" i="2"/>
  <c r="T86" i="2"/>
  <c r="S86" i="2"/>
  <c r="R86" i="2"/>
  <c r="Q86" i="2"/>
  <c r="P86" i="2"/>
  <c r="O86" i="2"/>
  <c r="N86" i="2"/>
  <c r="M86" i="2"/>
  <c r="L86" i="2"/>
  <c r="K86" i="2"/>
  <c r="J86" i="2"/>
  <c r="I86" i="2"/>
  <c r="H86" i="2"/>
  <c r="W85" i="2"/>
  <c r="V85" i="2"/>
  <c r="U85" i="2"/>
  <c r="T85" i="2"/>
  <c r="S85" i="2"/>
  <c r="R85" i="2"/>
  <c r="Q85" i="2"/>
  <c r="P85" i="2"/>
  <c r="O85" i="2"/>
  <c r="N85" i="2"/>
  <c r="M85" i="2"/>
  <c r="L85" i="2"/>
  <c r="K85" i="2"/>
  <c r="J85" i="2"/>
  <c r="I85" i="2"/>
  <c r="H85" i="2"/>
  <c r="W84" i="2"/>
  <c r="V84" i="2"/>
  <c r="U84" i="2"/>
  <c r="T84" i="2"/>
  <c r="S84" i="2"/>
  <c r="R84" i="2"/>
  <c r="Q84" i="2"/>
  <c r="P84" i="2"/>
  <c r="O84" i="2"/>
  <c r="N84" i="2"/>
  <c r="M84" i="2"/>
  <c r="L84" i="2"/>
  <c r="K84" i="2"/>
  <c r="J84" i="2"/>
  <c r="I84" i="2"/>
  <c r="H84" i="2"/>
  <c r="W83" i="2"/>
  <c r="V83" i="2"/>
  <c r="U83" i="2"/>
  <c r="T83" i="2"/>
  <c r="S83" i="2"/>
  <c r="R83" i="2"/>
  <c r="Q83" i="2"/>
  <c r="P83" i="2"/>
  <c r="O83" i="2"/>
  <c r="N83" i="2"/>
  <c r="M83" i="2"/>
  <c r="L83" i="2"/>
  <c r="K83" i="2"/>
  <c r="J83" i="2"/>
  <c r="I83" i="2"/>
  <c r="H83" i="2"/>
  <c r="W82" i="2"/>
  <c r="V82" i="2"/>
  <c r="U82" i="2"/>
  <c r="T82" i="2"/>
  <c r="S82" i="2"/>
  <c r="R82" i="2"/>
  <c r="Q82" i="2"/>
  <c r="P82" i="2"/>
  <c r="O82" i="2"/>
  <c r="N82" i="2"/>
  <c r="M82" i="2"/>
  <c r="L82" i="2"/>
  <c r="K82" i="2"/>
  <c r="J82" i="2"/>
  <c r="I82" i="2"/>
  <c r="H82" i="2"/>
  <c r="W81" i="2"/>
  <c r="V81" i="2"/>
  <c r="U81" i="2"/>
  <c r="T81" i="2"/>
  <c r="S81" i="2"/>
  <c r="R81" i="2"/>
  <c r="Q81" i="2"/>
  <c r="P81" i="2"/>
  <c r="O81" i="2"/>
  <c r="N81" i="2"/>
  <c r="M81" i="2"/>
  <c r="L81" i="2"/>
  <c r="K81" i="2"/>
  <c r="J81" i="2"/>
  <c r="I81" i="2"/>
  <c r="H81" i="2"/>
  <c r="W80" i="2"/>
  <c r="V80" i="2"/>
  <c r="U80" i="2"/>
  <c r="T80" i="2"/>
  <c r="S80" i="2"/>
  <c r="R80" i="2"/>
  <c r="Q80" i="2"/>
  <c r="P80" i="2"/>
  <c r="O80" i="2"/>
  <c r="N80" i="2"/>
  <c r="M80" i="2"/>
  <c r="L80" i="2"/>
  <c r="K80" i="2"/>
  <c r="J80" i="2"/>
  <c r="I80" i="2"/>
  <c r="H80" i="2"/>
  <c r="W79" i="2"/>
  <c r="V79" i="2"/>
  <c r="U79" i="2"/>
  <c r="T79" i="2"/>
  <c r="S79" i="2"/>
  <c r="R79" i="2"/>
  <c r="Q79" i="2"/>
  <c r="P79" i="2"/>
  <c r="O79" i="2"/>
  <c r="N79" i="2"/>
  <c r="M79" i="2"/>
  <c r="L79" i="2"/>
  <c r="K79" i="2"/>
  <c r="J79" i="2"/>
  <c r="I79" i="2"/>
  <c r="H79" i="2"/>
  <c r="W78" i="2"/>
  <c r="V78" i="2"/>
  <c r="U78" i="2"/>
  <c r="T78" i="2"/>
  <c r="S78" i="2"/>
  <c r="R78" i="2"/>
  <c r="Q78" i="2"/>
  <c r="P78" i="2"/>
  <c r="O78" i="2"/>
  <c r="N78" i="2"/>
  <c r="M78" i="2"/>
  <c r="L78" i="2"/>
  <c r="K78" i="2"/>
  <c r="J78" i="2"/>
  <c r="I78" i="2"/>
  <c r="H78" i="2"/>
  <c r="W77" i="2"/>
  <c r="V77" i="2"/>
  <c r="U77" i="2"/>
  <c r="T77" i="2"/>
  <c r="S77" i="2"/>
  <c r="R77" i="2"/>
  <c r="Q77" i="2"/>
  <c r="P77" i="2"/>
  <c r="O77" i="2"/>
  <c r="N77" i="2"/>
  <c r="M77" i="2"/>
  <c r="L77" i="2"/>
  <c r="K77" i="2"/>
  <c r="J77" i="2"/>
  <c r="I77" i="2"/>
  <c r="H77" i="2"/>
  <c r="W76" i="2"/>
  <c r="V76" i="2"/>
  <c r="U76" i="2"/>
  <c r="T76" i="2"/>
  <c r="S76" i="2"/>
  <c r="R76" i="2"/>
  <c r="Q76" i="2"/>
  <c r="P76" i="2"/>
  <c r="O76" i="2"/>
  <c r="N76" i="2"/>
  <c r="M76" i="2"/>
  <c r="L76" i="2"/>
  <c r="K76" i="2"/>
  <c r="J76" i="2"/>
  <c r="I76" i="2"/>
  <c r="H76" i="2"/>
  <c r="W75" i="2"/>
  <c r="V75" i="2"/>
  <c r="U75" i="2"/>
  <c r="T75" i="2"/>
  <c r="S75" i="2"/>
  <c r="R75" i="2"/>
  <c r="Q75" i="2"/>
  <c r="P75" i="2"/>
  <c r="O75" i="2"/>
  <c r="N75" i="2"/>
  <c r="M75" i="2"/>
  <c r="L75" i="2"/>
  <c r="K75" i="2"/>
  <c r="J75" i="2"/>
  <c r="I75" i="2"/>
  <c r="H75" i="2"/>
  <c r="W74" i="2"/>
  <c r="V74" i="2"/>
  <c r="U74" i="2"/>
  <c r="T74" i="2"/>
  <c r="S74" i="2"/>
  <c r="R74" i="2"/>
  <c r="Q74" i="2"/>
  <c r="P74" i="2"/>
  <c r="O74" i="2"/>
  <c r="N74" i="2"/>
  <c r="M74" i="2"/>
  <c r="L74" i="2"/>
  <c r="K74" i="2"/>
  <c r="J74" i="2"/>
  <c r="I74" i="2"/>
  <c r="H74" i="2"/>
  <c r="W73" i="2"/>
  <c r="V73" i="2"/>
  <c r="U73" i="2"/>
  <c r="T73" i="2"/>
  <c r="S73" i="2"/>
  <c r="R73" i="2"/>
  <c r="Q73" i="2"/>
  <c r="P73" i="2"/>
  <c r="O73" i="2"/>
  <c r="N73" i="2"/>
  <c r="M73" i="2"/>
  <c r="L73" i="2"/>
  <c r="K73" i="2"/>
  <c r="J73" i="2"/>
  <c r="I73" i="2"/>
  <c r="H73" i="2"/>
  <c r="W72" i="2"/>
  <c r="V72" i="2"/>
  <c r="U72" i="2"/>
  <c r="T72" i="2"/>
  <c r="S72" i="2"/>
  <c r="R72" i="2"/>
  <c r="Q72" i="2"/>
  <c r="P72" i="2"/>
  <c r="O72" i="2"/>
  <c r="N72" i="2"/>
  <c r="M72" i="2"/>
  <c r="L72" i="2"/>
  <c r="K72" i="2"/>
  <c r="J72" i="2"/>
  <c r="I72" i="2"/>
  <c r="H72" i="2"/>
  <c r="W71" i="2"/>
  <c r="V71" i="2"/>
  <c r="U71" i="2"/>
  <c r="T71" i="2"/>
  <c r="S71" i="2"/>
  <c r="R71" i="2"/>
  <c r="Q71" i="2"/>
  <c r="P71" i="2"/>
  <c r="O71" i="2"/>
  <c r="N71" i="2"/>
  <c r="M71" i="2"/>
  <c r="L71" i="2"/>
  <c r="K71" i="2"/>
  <c r="J71" i="2"/>
  <c r="I71" i="2"/>
  <c r="H71" i="2"/>
  <c r="W70" i="2"/>
  <c r="V70" i="2"/>
  <c r="U70" i="2"/>
  <c r="T70" i="2"/>
  <c r="S70" i="2"/>
  <c r="R70" i="2"/>
  <c r="Q70" i="2"/>
  <c r="P70" i="2"/>
  <c r="O70" i="2"/>
  <c r="N70" i="2"/>
  <c r="M70" i="2"/>
  <c r="L70" i="2"/>
  <c r="K70" i="2"/>
  <c r="J70" i="2"/>
  <c r="I70" i="2"/>
  <c r="H70" i="2"/>
  <c r="W69" i="2"/>
  <c r="V69" i="2"/>
  <c r="U69" i="2"/>
  <c r="T69" i="2"/>
  <c r="S69" i="2"/>
  <c r="R69" i="2"/>
  <c r="Q69" i="2"/>
  <c r="P69" i="2"/>
  <c r="O69" i="2"/>
  <c r="N69" i="2"/>
  <c r="M69" i="2"/>
  <c r="L69" i="2"/>
  <c r="K69" i="2"/>
  <c r="J69" i="2"/>
  <c r="I69" i="2"/>
  <c r="H69" i="2"/>
  <c r="W68" i="2"/>
  <c r="V68" i="2"/>
  <c r="U68" i="2"/>
  <c r="T68" i="2"/>
  <c r="S68" i="2"/>
  <c r="R68" i="2"/>
  <c r="Q68" i="2"/>
  <c r="P68" i="2"/>
  <c r="O68" i="2"/>
  <c r="N68" i="2"/>
  <c r="M68" i="2"/>
  <c r="L68" i="2"/>
  <c r="K68" i="2"/>
  <c r="J68" i="2"/>
  <c r="I68" i="2"/>
  <c r="H68" i="2"/>
  <c r="W67" i="2"/>
  <c r="V67" i="2"/>
  <c r="U67" i="2"/>
  <c r="T67" i="2"/>
  <c r="S67" i="2"/>
  <c r="R67" i="2"/>
  <c r="Q67" i="2"/>
  <c r="P67" i="2"/>
  <c r="O67" i="2"/>
  <c r="N67" i="2"/>
  <c r="M67" i="2"/>
  <c r="L67" i="2"/>
  <c r="K67" i="2"/>
  <c r="J67" i="2"/>
  <c r="I67" i="2"/>
  <c r="H67" i="2"/>
  <c r="W66" i="2"/>
  <c r="V66" i="2"/>
  <c r="U66" i="2"/>
  <c r="T66" i="2"/>
  <c r="S66" i="2"/>
  <c r="R66" i="2"/>
  <c r="Q66" i="2"/>
  <c r="P66" i="2"/>
  <c r="O66" i="2"/>
  <c r="N66" i="2"/>
  <c r="M66" i="2"/>
  <c r="L66" i="2"/>
  <c r="K66" i="2"/>
  <c r="J66" i="2"/>
  <c r="I66" i="2"/>
  <c r="H66" i="2"/>
  <c r="W65" i="2"/>
  <c r="V65" i="2"/>
  <c r="U65" i="2"/>
  <c r="T65" i="2"/>
  <c r="S65" i="2"/>
  <c r="R65" i="2"/>
  <c r="Q65" i="2"/>
  <c r="P65" i="2"/>
  <c r="O65" i="2"/>
  <c r="N65" i="2"/>
  <c r="M65" i="2"/>
  <c r="L65" i="2"/>
  <c r="K65" i="2"/>
  <c r="J65" i="2"/>
  <c r="I65" i="2"/>
  <c r="H65" i="2"/>
  <c r="W64" i="2"/>
  <c r="V64" i="2"/>
  <c r="U64" i="2"/>
  <c r="T64" i="2"/>
  <c r="S64" i="2"/>
  <c r="R64" i="2"/>
  <c r="Q64" i="2"/>
  <c r="P64" i="2"/>
  <c r="O64" i="2"/>
  <c r="N64" i="2"/>
  <c r="M64" i="2"/>
  <c r="L64" i="2"/>
  <c r="K64" i="2"/>
  <c r="J64" i="2"/>
  <c r="I64" i="2"/>
  <c r="H64" i="2"/>
  <c r="W63" i="2"/>
  <c r="V63" i="2"/>
  <c r="U63" i="2"/>
  <c r="T63" i="2"/>
  <c r="S63" i="2"/>
  <c r="R63" i="2"/>
  <c r="Q63" i="2"/>
  <c r="P63" i="2"/>
  <c r="O63" i="2"/>
  <c r="N63" i="2"/>
  <c r="M63" i="2"/>
  <c r="L63" i="2"/>
  <c r="K63" i="2"/>
  <c r="J63" i="2"/>
  <c r="I63" i="2"/>
  <c r="H63" i="2"/>
  <c r="W62" i="2"/>
  <c r="V62" i="2"/>
  <c r="U62" i="2"/>
  <c r="T62" i="2"/>
  <c r="S62" i="2"/>
  <c r="R62" i="2"/>
  <c r="Q62" i="2"/>
  <c r="P62" i="2"/>
  <c r="O62" i="2"/>
  <c r="N62" i="2"/>
  <c r="M62" i="2"/>
  <c r="L62" i="2"/>
  <c r="K62" i="2"/>
  <c r="J62" i="2"/>
  <c r="I62" i="2"/>
  <c r="H62" i="2"/>
  <c r="W61" i="2"/>
  <c r="V61" i="2"/>
  <c r="U61" i="2"/>
  <c r="T61" i="2"/>
  <c r="S61" i="2"/>
  <c r="R61" i="2"/>
  <c r="Q61" i="2"/>
  <c r="P61" i="2"/>
  <c r="O61" i="2"/>
  <c r="N61" i="2"/>
  <c r="M61" i="2"/>
  <c r="L61" i="2"/>
  <c r="K61" i="2"/>
  <c r="J61" i="2"/>
  <c r="I61" i="2"/>
  <c r="H61" i="2"/>
  <c r="W60" i="2"/>
  <c r="V60" i="2"/>
  <c r="U60" i="2"/>
  <c r="T60" i="2"/>
  <c r="S60" i="2"/>
  <c r="R60" i="2"/>
  <c r="Q60" i="2"/>
  <c r="P60" i="2"/>
  <c r="O60" i="2"/>
  <c r="N60" i="2"/>
  <c r="M60" i="2"/>
  <c r="L60" i="2"/>
  <c r="K60" i="2"/>
  <c r="J60" i="2"/>
  <c r="I60" i="2"/>
  <c r="H60" i="2"/>
  <c r="W59" i="2"/>
  <c r="V59" i="2"/>
  <c r="U59" i="2"/>
  <c r="T59" i="2"/>
  <c r="S59" i="2"/>
  <c r="R59" i="2"/>
  <c r="Q59" i="2"/>
  <c r="P59" i="2"/>
  <c r="O59" i="2"/>
  <c r="N59" i="2"/>
  <c r="M59" i="2"/>
  <c r="L59" i="2"/>
  <c r="K59" i="2"/>
  <c r="J59" i="2"/>
  <c r="I59" i="2"/>
  <c r="H59" i="2"/>
  <c r="W58" i="2"/>
  <c r="V58" i="2"/>
  <c r="U58" i="2"/>
  <c r="T58" i="2"/>
  <c r="S58" i="2"/>
  <c r="R58" i="2"/>
  <c r="Q58" i="2"/>
  <c r="P58" i="2"/>
  <c r="O58" i="2"/>
  <c r="N58" i="2"/>
  <c r="M58" i="2"/>
  <c r="L58" i="2"/>
  <c r="K58" i="2"/>
  <c r="J58" i="2"/>
  <c r="I58" i="2"/>
  <c r="H58" i="2"/>
  <c r="W57" i="2"/>
  <c r="V57" i="2"/>
  <c r="U57" i="2"/>
  <c r="T57" i="2"/>
  <c r="S57" i="2"/>
  <c r="R57" i="2"/>
  <c r="Q57" i="2"/>
  <c r="P57" i="2"/>
  <c r="O57" i="2"/>
  <c r="N57" i="2"/>
  <c r="M57" i="2"/>
  <c r="L57" i="2"/>
  <c r="K57" i="2"/>
  <c r="J57" i="2"/>
  <c r="I57" i="2"/>
  <c r="H57" i="2"/>
  <c r="W56" i="2"/>
  <c r="V56" i="2"/>
  <c r="U56" i="2"/>
  <c r="T56" i="2"/>
  <c r="S56" i="2"/>
  <c r="R56" i="2"/>
  <c r="Q56" i="2"/>
  <c r="P56" i="2"/>
  <c r="O56" i="2"/>
  <c r="N56" i="2"/>
  <c r="M56" i="2"/>
  <c r="L56" i="2"/>
  <c r="K56" i="2"/>
  <c r="J56" i="2"/>
  <c r="I56" i="2"/>
  <c r="H56" i="2"/>
  <c r="W55" i="2"/>
  <c r="V55" i="2"/>
  <c r="U55" i="2"/>
  <c r="T55" i="2"/>
  <c r="S55" i="2"/>
  <c r="R55" i="2"/>
  <c r="Q55" i="2"/>
  <c r="P55" i="2"/>
  <c r="O55" i="2"/>
  <c r="N55" i="2"/>
  <c r="M55" i="2"/>
  <c r="L55" i="2"/>
  <c r="K55" i="2"/>
  <c r="J55" i="2"/>
  <c r="I55" i="2"/>
  <c r="H55" i="2"/>
  <c r="W54" i="2"/>
  <c r="V54" i="2"/>
  <c r="U54" i="2"/>
  <c r="T54" i="2"/>
  <c r="S54" i="2"/>
  <c r="R54" i="2"/>
  <c r="Q54" i="2"/>
  <c r="P54" i="2"/>
  <c r="O54" i="2"/>
  <c r="N54" i="2"/>
  <c r="M54" i="2"/>
  <c r="L54" i="2"/>
  <c r="K54" i="2"/>
  <c r="J54" i="2"/>
  <c r="I54" i="2"/>
  <c r="H54" i="2"/>
  <c r="W53" i="2"/>
  <c r="V53" i="2"/>
  <c r="U53" i="2"/>
  <c r="T53" i="2"/>
  <c r="S53" i="2"/>
  <c r="R53" i="2"/>
  <c r="Q53" i="2"/>
  <c r="P53" i="2"/>
  <c r="O53" i="2"/>
  <c r="N53" i="2"/>
  <c r="M53" i="2"/>
  <c r="L53" i="2"/>
  <c r="K53" i="2"/>
  <c r="J53" i="2"/>
  <c r="I53" i="2"/>
  <c r="H53" i="2"/>
  <c r="W52" i="2"/>
  <c r="V52" i="2"/>
  <c r="U52" i="2"/>
  <c r="T52" i="2"/>
  <c r="S52" i="2"/>
  <c r="R52" i="2"/>
  <c r="Q52" i="2"/>
  <c r="P52" i="2"/>
  <c r="O52" i="2"/>
  <c r="N52" i="2"/>
  <c r="M52" i="2"/>
  <c r="L52" i="2"/>
  <c r="K52" i="2"/>
  <c r="J52" i="2"/>
  <c r="I52" i="2"/>
  <c r="H52" i="2"/>
  <c r="W51" i="2"/>
  <c r="V51" i="2"/>
  <c r="U51" i="2"/>
  <c r="T51" i="2"/>
  <c r="S51" i="2"/>
  <c r="R51" i="2"/>
  <c r="Q51" i="2"/>
  <c r="P51" i="2"/>
  <c r="O51" i="2"/>
  <c r="N51" i="2"/>
  <c r="M51" i="2"/>
  <c r="L51" i="2"/>
  <c r="K51" i="2"/>
  <c r="J51" i="2"/>
  <c r="I51" i="2"/>
  <c r="H51" i="2"/>
  <c r="W50" i="2"/>
  <c r="V50" i="2"/>
  <c r="U50" i="2"/>
  <c r="T50" i="2"/>
  <c r="S50" i="2"/>
  <c r="R50" i="2"/>
  <c r="Q50" i="2"/>
  <c r="P50" i="2"/>
  <c r="O50" i="2"/>
  <c r="N50" i="2"/>
  <c r="M50" i="2"/>
  <c r="L50" i="2"/>
  <c r="K50" i="2"/>
  <c r="J50" i="2"/>
  <c r="I50" i="2"/>
  <c r="H50" i="2"/>
  <c r="W49" i="2"/>
  <c r="V49" i="2"/>
  <c r="U49" i="2"/>
  <c r="T49" i="2"/>
  <c r="S49" i="2"/>
  <c r="R49" i="2"/>
  <c r="Q49" i="2"/>
  <c r="P49" i="2"/>
  <c r="O49" i="2"/>
  <c r="N49" i="2"/>
  <c r="M49" i="2"/>
  <c r="L49" i="2"/>
  <c r="K49" i="2"/>
  <c r="J49" i="2"/>
  <c r="I49" i="2"/>
  <c r="H49" i="2"/>
  <c r="W48" i="2"/>
  <c r="V48" i="2"/>
  <c r="U48" i="2"/>
  <c r="T48" i="2"/>
  <c r="S48" i="2"/>
  <c r="R48" i="2"/>
  <c r="Q48" i="2"/>
  <c r="P48" i="2"/>
  <c r="O48" i="2"/>
  <c r="N48" i="2"/>
  <c r="M48" i="2"/>
  <c r="L48" i="2"/>
  <c r="K48" i="2"/>
  <c r="J48" i="2"/>
  <c r="I48" i="2"/>
  <c r="H48" i="2"/>
  <c r="W47" i="2"/>
  <c r="V47" i="2"/>
  <c r="U47" i="2"/>
  <c r="T47" i="2"/>
  <c r="S47" i="2"/>
  <c r="R47" i="2"/>
  <c r="Q47" i="2"/>
  <c r="P47" i="2"/>
  <c r="O47" i="2"/>
  <c r="N47" i="2"/>
  <c r="M47" i="2"/>
  <c r="L47" i="2"/>
  <c r="K47" i="2"/>
  <c r="J47" i="2"/>
  <c r="I47" i="2"/>
  <c r="H47" i="2"/>
  <c r="W46" i="2"/>
  <c r="V46" i="2"/>
  <c r="U46" i="2"/>
  <c r="T46" i="2"/>
  <c r="S46" i="2"/>
  <c r="R46" i="2"/>
  <c r="Q46" i="2"/>
  <c r="P46" i="2"/>
  <c r="O46" i="2"/>
  <c r="N46" i="2"/>
  <c r="M46" i="2"/>
  <c r="L46" i="2"/>
  <c r="K46" i="2"/>
  <c r="J46" i="2"/>
  <c r="I46" i="2"/>
  <c r="H46" i="2"/>
  <c r="W45" i="2"/>
  <c r="V45" i="2"/>
  <c r="U45" i="2"/>
  <c r="T45" i="2"/>
  <c r="S45" i="2"/>
  <c r="R45" i="2"/>
  <c r="Q45" i="2"/>
  <c r="P45" i="2"/>
  <c r="O45" i="2"/>
  <c r="N45" i="2"/>
  <c r="M45" i="2"/>
  <c r="L45" i="2"/>
  <c r="K45" i="2"/>
  <c r="J45" i="2"/>
  <c r="I45" i="2"/>
  <c r="H45" i="2"/>
  <c r="W44" i="2"/>
  <c r="V44" i="2"/>
  <c r="U44" i="2"/>
  <c r="T44" i="2"/>
  <c r="S44" i="2"/>
  <c r="R44" i="2"/>
  <c r="Q44" i="2"/>
  <c r="P44" i="2"/>
  <c r="O44" i="2"/>
  <c r="N44" i="2"/>
  <c r="M44" i="2"/>
  <c r="L44" i="2"/>
  <c r="K44" i="2"/>
  <c r="J44" i="2"/>
  <c r="I44" i="2"/>
  <c r="H44" i="2"/>
  <c r="W43" i="2"/>
  <c r="V43" i="2"/>
  <c r="U43" i="2"/>
  <c r="T43" i="2"/>
  <c r="S43" i="2"/>
  <c r="R43" i="2"/>
  <c r="Q43" i="2"/>
  <c r="P43" i="2"/>
  <c r="O43" i="2"/>
  <c r="N43" i="2"/>
  <c r="M43" i="2"/>
  <c r="L43" i="2"/>
  <c r="K43" i="2"/>
  <c r="J43" i="2"/>
  <c r="I43" i="2"/>
  <c r="H43" i="2"/>
  <c r="W42" i="2"/>
  <c r="V42" i="2"/>
  <c r="U42" i="2"/>
  <c r="T42" i="2"/>
  <c r="S42" i="2"/>
  <c r="R42" i="2"/>
  <c r="Q42" i="2"/>
  <c r="P42" i="2"/>
  <c r="O42" i="2"/>
  <c r="N42" i="2"/>
  <c r="M42" i="2"/>
  <c r="L42" i="2"/>
  <c r="K42" i="2"/>
  <c r="J42" i="2"/>
  <c r="I42" i="2"/>
  <c r="H42" i="2"/>
  <c r="W41" i="2"/>
  <c r="V41" i="2"/>
  <c r="U41" i="2"/>
  <c r="T41" i="2"/>
  <c r="S41" i="2"/>
  <c r="R41" i="2"/>
  <c r="Q41" i="2"/>
  <c r="P41" i="2"/>
  <c r="O41" i="2"/>
  <c r="N41" i="2"/>
  <c r="M41" i="2"/>
  <c r="L41" i="2"/>
  <c r="K41" i="2"/>
  <c r="J41" i="2"/>
  <c r="I41" i="2"/>
  <c r="H41" i="2"/>
  <c r="W40" i="2"/>
  <c r="V40" i="2"/>
  <c r="U40" i="2"/>
  <c r="T40" i="2"/>
  <c r="S40" i="2"/>
  <c r="R40" i="2"/>
  <c r="Q40" i="2"/>
  <c r="P40" i="2"/>
  <c r="O40" i="2"/>
  <c r="N40" i="2"/>
  <c r="M40" i="2"/>
  <c r="L40" i="2"/>
  <c r="K40" i="2"/>
  <c r="J40" i="2"/>
  <c r="I40" i="2"/>
  <c r="H40" i="2"/>
  <c r="W39" i="2"/>
  <c r="V39" i="2"/>
  <c r="U39" i="2"/>
  <c r="T39" i="2"/>
  <c r="S39" i="2"/>
  <c r="R39" i="2"/>
  <c r="Q39" i="2"/>
  <c r="P39" i="2"/>
  <c r="O39" i="2"/>
  <c r="N39" i="2"/>
  <c r="M39" i="2"/>
  <c r="L39" i="2"/>
  <c r="K39" i="2"/>
  <c r="J39" i="2"/>
  <c r="I39" i="2"/>
  <c r="H39" i="2"/>
  <c r="W38" i="2"/>
  <c r="V38" i="2"/>
  <c r="U38" i="2"/>
  <c r="T38" i="2"/>
  <c r="S38" i="2"/>
  <c r="R38" i="2"/>
  <c r="Q38" i="2"/>
  <c r="P38" i="2"/>
  <c r="O38" i="2"/>
  <c r="N38" i="2"/>
  <c r="M38" i="2"/>
  <c r="L38" i="2"/>
  <c r="K38" i="2"/>
  <c r="J38" i="2"/>
  <c r="I38" i="2"/>
  <c r="H38" i="2"/>
  <c r="W37" i="2"/>
  <c r="V37" i="2"/>
  <c r="U37" i="2"/>
  <c r="T37" i="2"/>
  <c r="S37" i="2"/>
  <c r="R37" i="2"/>
  <c r="Q37" i="2"/>
  <c r="P37" i="2"/>
  <c r="O37" i="2"/>
  <c r="N37" i="2"/>
  <c r="M37" i="2"/>
  <c r="L37" i="2"/>
  <c r="K37" i="2"/>
  <c r="J37" i="2"/>
  <c r="I37" i="2"/>
  <c r="H37" i="2"/>
  <c r="W36" i="2"/>
  <c r="V36" i="2"/>
  <c r="U36" i="2"/>
  <c r="T36" i="2"/>
  <c r="S36" i="2"/>
  <c r="R36" i="2"/>
  <c r="Q36" i="2"/>
  <c r="P36" i="2"/>
  <c r="O36" i="2"/>
  <c r="N36" i="2"/>
  <c r="M36" i="2"/>
  <c r="L36" i="2"/>
  <c r="K36" i="2"/>
  <c r="J36" i="2"/>
  <c r="I36" i="2"/>
  <c r="H36" i="2"/>
  <c r="W35" i="2"/>
  <c r="V35" i="2"/>
  <c r="U35" i="2"/>
  <c r="T35" i="2"/>
  <c r="S35" i="2"/>
  <c r="R35" i="2"/>
  <c r="Q35" i="2"/>
  <c r="P35" i="2"/>
  <c r="O35" i="2"/>
  <c r="N35" i="2"/>
  <c r="M35" i="2"/>
  <c r="L35" i="2"/>
  <c r="K35" i="2"/>
  <c r="J35" i="2"/>
  <c r="I35" i="2"/>
  <c r="H35" i="2"/>
  <c r="W34" i="2"/>
  <c r="V34" i="2"/>
  <c r="U34" i="2"/>
  <c r="T34" i="2"/>
  <c r="S34" i="2"/>
  <c r="R34" i="2"/>
  <c r="Q34" i="2"/>
  <c r="P34" i="2"/>
  <c r="O34" i="2"/>
  <c r="N34" i="2"/>
  <c r="M34" i="2"/>
  <c r="L34" i="2"/>
  <c r="K34" i="2"/>
  <c r="J34" i="2"/>
  <c r="I34" i="2"/>
  <c r="H34" i="2"/>
  <c r="W33" i="2"/>
  <c r="V33" i="2"/>
  <c r="U33" i="2"/>
  <c r="T33" i="2"/>
  <c r="S33" i="2"/>
  <c r="R33" i="2"/>
  <c r="Q33" i="2"/>
  <c r="P33" i="2"/>
  <c r="O33" i="2"/>
  <c r="N33" i="2"/>
  <c r="M33" i="2"/>
  <c r="L33" i="2"/>
  <c r="K33" i="2"/>
  <c r="J33" i="2"/>
  <c r="I33" i="2"/>
  <c r="H33" i="2"/>
  <c r="W32" i="2"/>
  <c r="V32" i="2"/>
  <c r="U32" i="2"/>
  <c r="T32" i="2"/>
  <c r="S32" i="2"/>
  <c r="R32" i="2"/>
  <c r="Q32" i="2"/>
  <c r="P32" i="2"/>
  <c r="O32" i="2"/>
  <c r="N32" i="2"/>
  <c r="M32" i="2"/>
  <c r="L32" i="2"/>
  <c r="K32" i="2"/>
  <c r="J32" i="2"/>
  <c r="I32" i="2"/>
  <c r="H32" i="2"/>
  <c r="W31" i="2"/>
  <c r="V31" i="2"/>
  <c r="U31" i="2"/>
  <c r="T31" i="2"/>
  <c r="S31" i="2"/>
  <c r="R31" i="2"/>
  <c r="Q31" i="2"/>
  <c r="P31" i="2"/>
  <c r="O31" i="2"/>
  <c r="N31" i="2"/>
  <c r="M31" i="2"/>
  <c r="L31" i="2"/>
  <c r="K31" i="2"/>
  <c r="J31" i="2"/>
  <c r="I31" i="2"/>
  <c r="H31" i="2"/>
  <c r="W30" i="2"/>
  <c r="V30" i="2"/>
  <c r="U30" i="2"/>
  <c r="T30" i="2"/>
  <c r="S30" i="2"/>
  <c r="R30" i="2"/>
  <c r="Q30" i="2"/>
  <c r="P30" i="2"/>
  <c r="O30" i="2"/>
  <c r="N30" i="2"/>
  <c r="M30" i="2"/>
  <c r="L30" i="2"/>
  <c r="K30" i="2"/>
  <c r="J30" i="2"/>
  <c r="I30" i="2"/>
  <c r="H30" i="2"/>
  <c r="W29" i="2"/>
  <c r="V29" i="2"/>
  <c r="U29" i="2"/>
  <c r="T29" i="2"/>
  <c r="S29" i="2"/>
  <c r="R29" i="2"/>
  <c r="Q29" i="2"/>
  <c r="P29" i="2"/>
  <c r="O29" i="2"/>
  <c r="N29" i="2"/>
  <c r="M29" i="2"/>
  <c r="L29" i="2"/>
  <c r="K29" i="2"/>
  <c r="J29" i="2"/>
  <c r="I29" i="2"/>
  <c r="H29" i="2"/>
  <c r="W28" i="2"/>
  <c r="V28" i="2"/>
  <c r="U28" i="2"/>
  <c r="T28" i="2"/>
  <c r="S28" i="2"/>
  <c r="R28" i="2"/>
  <c r="Q28" i="2"/>
  <c r="P28" i="2"/>
  <c r="O28" i="2"/>
  <c r="N28" i="2"/>
  <c r="M28" i="2"/>
  <c r="L28" i="2"/>
  <c r="K28" i="2"/>
  <c r="J28" i="2"/>
  <c r="I28" i="2"/>
  <c r="H28" i="2"/>
  <c r="W27" i="2"/>
  <c r="V27" i="2"/>
  <c r="U27" i="2"/>
  <c r="T27" i="2"/>
  <c r="S27" i="2"/>
  <c r="R27" i="2"/>
  <c r="Q27" i="2"/>
  <c r="P27" i="2"/>
  <c r="O27" i="2"/>
  <c r="N27" i="2"/>
  <c r="M27" i="2"/>
  <c r="L27" i="2"/>
  <c r="K27" i="2"/>
  <c r="J27" i="2"/>
  <c r="I27" i="2"/>
  <c r="H27" i="2"/>
  <c r="W26" i="2"/>
  <c r="V26" i="2"/>
  <c r="U26" i="2"/>
  <c r="T26" i="2"/>
  <c r="S26" i="2"/>
  <c r="R26" i="2"/>
  <c r="Q26" i="2"/>
  <c r="P26" i="2"/>
  <c r="O26" i="2"/>
  <c r="N26" i="2"/>
  <c r="M26" i="2"/>
  <c r="L26" i="2"/>
  <c r="K26" i="2"/>
  <c r="J26" i="2"/>
  <c r="I26" i="2"/>
  <c r="H26" i="2"/>
  <c r="W25" i="2"/>
  <c r="V25" i="2"/>
  <c r="U25" i="2"/>
  <c r="T25" i="2"/>
  <c r="S25" i="2"/>
  <c r="R25" i="2"/>
  <c r="Q25" i="2"/>
  <c r="P25" i="2"/>
  <c r="O25" i="2"/>
  <c r="N25" i="2"/>
  <c r="M25" i="2"/>
  <c r="L25" i="2"/>
  <c r="K25" i="2"/>
  <c r="J25" i="2"/>
  <c r="I25" i="2"/>
  <c r="H25" i="2"/>
  <c r="W24" i="2"/>
  <c r="V24" i="2"/>
  <c r="U24" i="2"/>
  <c r="T24" i="2"/>
  <c r="S24" i="2"/>
  <c r="R24" i="2"/>
  <c r="Q24" i="2"/>
  <c r="P24" i="2"/>
  <c r="O24" i="2"/>
  <c r="N24" i="2"/>
  <c r="M24" i="2"/>
  <c r="L24" i="2"/>
  <c r="K24" i="2"/>
  <c r="J24" i="2"/>
  <c r="I24" i="2"/>
  <c r="H24" i="2"/>
  <c r="W23" i="2"/>
  <c r="V23" i="2"/>
  <c r="U23" i="2"/>
  <c r="T23" i="2"/>
  <c r="S23" i="2"/>
  <c r="R23" i="2"/>
  <c r="Q23" i="2"/>
  <c r="P23" i="2"/>
  <c r="O23" i="2"/>
  <c r="N23" i="2"/>
  <c r="M23" i="2"/>
  <c r="L23" i="2"/>
  <c r="K23" i="2"/>
  <c r="J23" i="2"/>
  <c r="I23" i="2"/>
  <c r="H23" i="2"/>
  <c r="W22" i="2"/>
  <c r="V22" i="2"/>
  <c r="U22" i="2"/>
  <c r="T22" i="2"/>
  <c r="S22" i="2"/>
  <c r="R22" i="2"/>
  <c r="Q22" i="2"/>
  <c r="P22" i="2"/>
  <c r="O22" i="2"/>
  <c r="N22" i="2"/>
  <c r="M22" i="2"/>
  <c r="L22" i="2"/>
  <c r="K22" i="2"/>
  <c r="J22" i="2"/>
  <c r="I22" i="2"/>
  <c r="H22" i="2"/>
  <c r="W21" i="2"/>
  <c r="V21" i="2"/>
  <c r="U21" i="2"/>
  <c r="T21" i="2"/>
  <c r="S21" i="2"/>
  <c r="R21" i="2"/>
  <c r="Q21" i="2"/>
  <c r="P21" i="2"/>
  <c r="O21" i="2"/>
  <c r="N21" i="2"/>
  <c r="M21" i="2"/>
  <c r="L21" i="2"/>
  <c r="K21" i="2"/>
  <c r="J21" i="2"/>
  <c r="I21" i="2"/>
  <c r="H21" i="2"/>
  <c r="W20" i="2"/>
  <c r="V20" i="2"/>
  <c r="U20" i="2"/>
  <c r="T20" i="2"/>
  <c r="S20" i="2"/>
  <c r="R20" i="2"/>
  <c r="Q20" i="2"/>
  <c r="P20" i="2"/>
  <c r="O20" i="2"/>
  <c r="N20" i="2"/>
  <c r="M20" i="2"/>
  <c r="L20" i="2"/>
  <c r="K20" i="2"/>
  <c r="J20" i="2"/>
  <c r="I20" i="2"/>
  <c r="H20" i="2"/>
  <c r="W19" i="2"/>
  <c r="V19" i="2"/>
  <c r="U19" i="2"/>
  <c r="T19" i="2"/>
  <c r="S19" i="2"/>
  <c r="R19" i="2"/>
  <c r="Q19" i="2"/>
  <c r="P19" i="2"/>
  <c r="O19" i="2"/>
  <c r="N19" i="2"/>
  <c r="M19" i="2"/>
  <c r="L19" i="2"/>
  <c r="K19" i="2"/>
  <c r="J19" i="2"/>
  <c r="I19" i="2"/>
  <c r="H19" i="2"/>
  <c r="W18" i="2"/>
  <c r="V18" i="2"/>
  <c r="U18" i="2"/>
  <c r="T18" i="2"/>
  <c r="S18" i="2"/>
  <c r="R18" i="2"/>
  <c r="Q18" i="2"/>
  <c r="P18" i="2"/>
  <c r="O18" i="2"/>
  <c r="N18" i="2"/>
  <c r="M18" i="2"/>
  <c r="L18" i="2"/>
  <c r="K18" i="2"/>
  <c r="J18" i="2"/>
  <c r="I18" i="2"/>
  <c r="H18" i="2"/>
  <c r="W17" i="2"/>
  <c r="V17" i="2"/>
  <c r="U17" i="2"/>
  <c r="T17" i="2"/>
  <c r="S17" i="2"/>
  <c r="R17" i="2"/>
  <c r="Q17" i="2"/>
  <c r="P17" i="2"/>
  <c r="O17" i="2"/>
  <c r="N17" i="2"/>
  <c r="M17" i="2"/>
  <c r="L17" i="2"/>
  <c r="K17" i="2"/>
  <c r="J17" i="2"/>
  <c r="I17" i="2"/>
  <c r="H17" i="2"/>
  <c r="W16" i="2"/>
  <c r="V16" i="2"/>
  <c r="U16" i="2"/>
  <c r="T16" i="2"/>
  <c r="S16" i="2"/>
  <c r="R16" i="2"/>
  <c r="Q16" i="2"/>
  <c r="P16" i="2"/>
  <c r="O16" i="2"/>
  <c r="N16" i="2"/>
  <c r="M16" i="2"/>
  <c r="L16" i="2"/>
  <c r="K16" i="2"/>
  <c r="J16" i="2"/>
  <c r="I16" i="2"/>
  <c r="H16" i="2"/>
  <c r="W15" i="2"/>
  <c r="V15" i="2"/>
  <c r="U15" i="2"/>
  <c r="T15" i="2"/>
  <c r="S15" i="2"/>
  <c r="R15" i="2"/>
  <c r="Q15" i="2"/>
  <c r="P15" i="2"/>
  <c r="O15" i="2"/>
  <c r="N15" i="2"/>
  <c r="M15" i="2"/>
  <c r="L15" i="2"/>
  <c r="K15" i="2"/>
  <c r="J15" i="2"/>
  <c r="I15" i="2"/>
  <c r="H15" i="2"/>
  <c r="W14" i="2"/>
  <c r="V14" i="2"/>
  <c r="U14" i="2"/>
  <c r="T14" i="2"/>
  <c r="S14" i="2"/>
  <c r="R14" i="2"/>
  <c r="Q14" i="2"/>
  <c r="P14" i="2"/>
  <c r="O14" i="2"/>
  <c r="N14" i="2"/>
  <c r="M14" i="2"/>
  <c r="L14" i="2"/>
  <c r="K14" i="2"/>
  <c r="J14" i="2"/>
  <c r="I14" i="2"/>
  <c r="H14" i="2"/>
  <c r="W13" i="2"/>
  <c r="V13" i="2"/>
  <c r="U13" i="2"/>
  <c r="T13" i="2"/>
  <c r="S13" i="2"/>
  <c r="R13" i="2"/>
  <c r="Q13" i="2"/>
  <c r="P13" i="2"/>
  <c r="O13" i="2"/>
  <c r="N13" i="2"/>
  <c r="M13" i="2"/>
  <c r="L13" i="2"/>
  <c r="K13" i="2"/>
  <c r="J13" i="2"/>
  <c r="I13" i="2"/>
  <c r="H13" i="2"/>
  <c r="W12" i="2"/>
  <c r="V12" i="2"/>
  <c r="U12" i="2"/>
  <c r="T12" i="2"/>
  <c r="S12" i="2"/>
  <c r="R12" i="2"/>
  <c r="Q12" i="2"/>
  <c r="P12" i="2"/>
  <c r="O12" i="2"/>
  <c r="N12" i="2"/>
  <c r="M12" i="2"/>
  <c r="L12" i="2"/>
  <c r="K12" i="2"/>
  <c r="J12" i="2"/>
  <c r="I12" i="2"/>
  <c r="H12" i="2"/>
  <c r="W11" i="2"/>
  <c r="V11" i="2"/>
  <c r="U11" i="2"/>
  <c r="T11" i="2"/>
  <c r="S11" i="2"/>
  <c r="R11" i="2"/>
  <c r="Q11" i="2"/>
  <c r="P11" i="2"/>
  <c r="O11" i="2"/>
  <c r="N11" i="2"/>
  <c r="M11" i="2"/>
  <c r="L11" i="2"/>
  <c r="K11" i="2"/>
  <c r="J11" i="2"/>
  <c r="I11" i="2"/>
  <c r="H11" i="2"/>
  <c r="W10" i="2"/>
  <c r="V10" i="2"/>
  <c r="U10" i="2"/>
  <c r="T10" i="2"/>
  <c r="S10" i="2"/>
  <c r="R10" i="2"/>
  <c r="Q10" i="2"/>
  <c r="P10" i="2"/>
  <c r="O10" i="2"/>
  <c r="N10" i="2"/>
  <c r="M10" i="2"/>
  <c r="L10" i="2"/>
  <c r="K10" i="2"/>
  <c r="J10" i="2"/>
  <c r="I10" i="2"/>
  <c r="H10" i="2"/>
  <c r="W9" i="2"/>
  <c r="V9" i="2"/>
  <c r="U9" i="2"/>
  <c r="T9" i="2"/>
  <c r="S9" i="2"/>
  <c r="R9" i="2"/>
  <c r="Q9" i="2"/>
  <c r="P9" i="2"/>
  <c r="O9" i="2"/>
  <c r="N9" i="2"/>
  <c r="M9" i="2"/>
  <c r="L9" i="2"/>
  <c r="K9" i="2"/>
  <c r="J9" i="2"/>
  <c r="I9" i="2"/>
  <c r="H9" i="2"/>
  <c r="W8" i="2"/>
  <c r="V8" i="2"/>
  <c r="U8" i="2"/>
  <c r="T8" i="2"/>
  <c r="S8" i="2"/>
  <c r="R8" i="2"/>
  <c r="Q8" i="2"/>
  <c r="P8" i="2"/>
  <c r="O8" i="2"/>
  <c r="N8" i="2"/>
  <c r="M8" i="2"/>
  <c r="L8" i="2"/>
  <c r="K8" i="2"/>
  <c r="J8" i="2"/>
  <c r="I8" i="2"/>
  <c r="H8" i="2"/>
  <c r="W7" i="2"/>
  <c r="V7" i="2"/>
  <c r="U7" i="2"/>
  <c r="T7" i="2"/>
  <c r="S7" i="2"/>
  <c r="R7" i="2"/>
  <c r="Q7" i="2"/>
  <c r="P7" i="2"/>
  <c r="O7" i="2"/>
  <c r="N7" i="2"/>
  <c r="M7" i="2"/>
  <c r="L7" i="2"/>
  <c r="K7" i="2"/>
  <c r="J7" i="2"/>
  <c r="I7" i="2"/>
  <c r="H7" i="2"/>
  <c r="W6" i="2"/>
  <c r="V6" i="2"/>
  <c r="U6" i="2"/>
  <c r="T6" i="2"/>
  <c r="S6" i="2"/>
  <c r="R6" i="2"/>
  <c r="Q6" i="2"/>
  <c r="P6" i="2"/>
  <c r="O6" i="2"/>
  <c r="N6" i="2"/>
  <c r="M6" i="2"/>
  <c r="L6" i="2"/>
  <c r="K6" i="2"/>
  <c r="J6" i="2"/>
  <c r="I6" i="2"/>
  <c r="H6" i="2"/>
  <c r="T3" i="1"/>
  <c r="F3" i="10"/>
  <c r="S3" i="1"/>
  <c r="E3" i="10"/>
  <c r="Q3" i="1"/>
  <c r="C3" i="10"/>
  <c r="P3" i="1"/>
  <c r="B3" i="10"/>
  <c r="O3" i="1"/>
  <c r="U3" i="1"/>
  <c r="G3" i="10"/>
  <c r="A3" i="10"/>
  <c r="H3" i="10"/>
</calcChain>
</file>

<file path=xl/sharedStrings.xml><?xml version="1.0" encoding="utf-8"?>
<sst xmlns="http://schemas.openxmlformats.org/spreadsheetml/2006/main" count="4832" uniqueCount="1278">
  <si>
    <t>LEA IRN</t>
  </si>
  <si>
    <t>ORIG FTE</t>
  </si>
  <si>
    <t>LEGAL DIST OF RES IRN</t>
  </si>
  <si>
    <t>STATE EQUIV GRADE LEVEL CODE</t>
  </si>
  <si>
    <t>SPECED CAT CODE</t>
  </si>
  <si>
    <t>ECON DISADV FLAG</t>
  </si>
  <si>
    <t>LEP CODE</t>
  </si>
  <si>
    <t>*</t>
  </si>
  <si>
    <t>Y</t>
  </si>
  <si>
    <t>N</t>
  </si>
  <si>
    <t>KG</t>
  </si>
  <si>
    <t>S</t>
  </si>
  <si>
    <t>L</t>
  </si>
  <si>
    <t>M</t>
  </si>
  <si>
    <t>g_1</t>
  </si>
  <si>
    <t>g_2</t>
  </si>
  <si>
    <t>g_3</t>
  </si>
  <si>
    <t>g_4</t>
  </si>
  <si>
    <t>g_5</t>
  </si>
  <si>
    <t>g_6</t>
  </si>
  <si>
    <t>g_7</t>
  </si>
  <si>
    <t>g_8</t>
  </si>
  <si>
    <t>g_9</t>
  </si>
  <si>
    <t>g_10</t>
  </si>
  <si>
    <t>g_11</t>
  </si>
  <si>
    <t>g_12</t>
  </si>
  <si>
    <t>REG</t>
  </si>
  <si>
    <t>FY18</t>
  </si>
  <si>
    <t>KG_aid</t>
  </si>
  <si>
    <t>g_1_aid</t>
  </si>
  <si>
    <t>g_2_aid</t>
  </si>
  <si>
    <t>g_3_aid</t>
  </si>
  <si>
    <t>g_4_aid</t>
  </si>
  <si>
    <t>g_5_aid</t>
  </si>
  <si>
    <t>g_6_aid</t>
  </si>
  <si>
    <t>g_7_aid</t>
  </si>
  <si>
    <t>g_8_aid</t>
  </si>
  <si>
    <t>g_9_aid</t>
  </si>
  <si>
    <t>g_10_aid</t>
  </si>
  <si>
    <t>g_11_aid</t>
  </si>
  <si>
    <t>g_12_aid</t>
  </si>
  <si>
    <t>SE Amt C-1</t>
  </si>
  <si>
    <t>SE Amt C-2</t>
  </si>
  <si>
    <t>SE Amt C-3</t>
  </si>
  <si>
    <t>SE Amt C-4</t>
  </si>
  <si>
    <t>SE Amt C-5</t>
  </si>
  <si>
    <t>SE Amt C-6</t>
  </si>
  <si>
    <t>k-3</t>
  </si>
  <si>
    <t>FCF</t>
  </si>
  <si>
    <t>LEP PP Cat1</t>
  </si>
  <si>
    <t>LEP PP Cat2</t>
  </si>
  <si>
    <t>LEP PP Cat3</t>
  </si>
  <si>
    <t>pp_amt</t>
  </si>
  <si>
    <t>e_idx</t>
  </si>
  <si>
    <t>total aid</t>
  </si>
  <si>
    <t>043802</t>
  </si>
  <si>
    <t>047001</t>
  </si>
  <si>
    <t>045070</t>
  </si>
  <si>
    <t>046995</t>
  </si>
  <si>
    <t>044800</t>
  </si>
  <si>
    <t>046979</t>
  </si>
  <si>
    <t>048009</t>
  </si>
  <si>
    <t>048041</t>
  </si>
  <si>
    <t>047019</t>
  </si>
  <si>
    <t>045047</t>
  </si>
  <si>
    <t>046961</t>
  </si>
  <si>
    <t>046896</t>
  </si>
  <si>
    <t>044206</t>
  </si>
  <si>
    <t>045179</t>
  </si>
  <si>
    <t>District IRN</t>
  </si>
  <si>
    <t xml:space="preserve">Target pp Amts </t>
  </si>
  <si>
    <t xml:space="preserve">Econ Index </t>
  </si>
  <si>
    <t>000442</t>
  </si>
  <si>
    <t>043489</t>
  </si>
  <si>
    <t>043497</t>
  </si>
  <si>
    <t>043505</t>
  </si>
  <si>
    <t>043513</t>
  </si>
  <si>
    <t>043521</t>
  </si>
  <si>
    <t>043539</t>
  </si>
  <si>
    <t>043547</t>
  </si>
  <si>
    <t>043554</t>
  </si>
  <si>
    <t>043562</t>
  </si>
  <si>
    <t>043570</t>
  </si>
  <si>
    <t>043588</t>
  </si>
  <si>
    <t>043596</t>
  </si>
  <si>
    <t>043604</t>
  </si>
  <si>
    <t>043612</t>
  </si>
  <si>
    <t>043620</t>
  </si>
  <si>
    <t>043638</t>
  </si>
  <si>
    <t>043646</t>
  </si>
  <si>
    <t>043653</t>
  </si>
  <si>
    <t>043661</t>
  </si>
  <si>
    <t>043679</t>
  </si>
  <si>
    <t>043687</t>
  </si>
  <si>
    <t>043695</t>
  </si>
  <si>
    <t>043703</t>
  </si>
  <si>
    <t>043711</t>
  </si>
  <si>
    <t>043729</t>
  </si>
  <si>
    <t>043737</t>
  </si>
  <si>
    <t>043745</t>
  </si>
  <si>
    <t>043752</t>
  </si>
  <si>
    <t>043760</t>
  </si>
  <si>
    <t>043778</t>
  </si>
  <si>
    <t>043786</t>
  </si>
  <si>
    <t>043794</t>
  </si>
  <si>
    <t>043810</t>
  </si>
  <si>
    <t>043828</t>
  </si>
  <si>
    <t>043836</t>
  </si>
  <si>
    <t>043844</t>
  </si>
  <si>
    <t>043851</t>
  </si>
  <si>
    <t>043869</t>
  </si>
  <si>
    <t>043877</t>
  </si>
  <si>
    <t>043885</t>
  </si>
  <si>
    <t>043893</t>
  </si>
  <si>
    <t>043901</t>
  </si>
  <si>
    <t>043919</t>
  </si>
  <si>
    <t>043927</t>
  </si>
  <si>
    <t>043935</t>
  </si>
  <si>
    <t>043943</t>
  </si>
  <si>
    <t>043950</t>
  </si>
  <si>
    <t>043968</t>
  </si>
  <si>
    <t>043976</t>
  </si>
  <si>
    <t>043984</t>
  </si>
  <si>
    <t>043992</t>
  </si>
  <si>
    <t>044008</t>
  </si>
  <si>
    <t>044016</t>
  </si>
  <si>
    <t>044024</t>
  </si>
  <si>
    <t>044032</t>
  </si>
  <si>
    <t>044040</t>
  </si>
  <si>
    <t>044057</t>
  </si>
  <si>
    <t>044065</t>
  </si>
  <si>
    <t>044073</t>
  </si>
  <si>
    <t>044081</t>
  </si>
  <si>
    <t>044099</t>
  </si>
  <si>
    <t>044107</t>
  </si>
  <si>
    <t>044115</t>
  </si>
  <si>
    <t>044123</t>
  </si>
  <si>
    <t>044131</t>
  </si>
  <si>
    <t>044149</t>
  </si>
  <si>
    <t>044156</t>
  </si>
  <si>
    <t>044164</t>
  </si>
  <si>
    <t>044172</t>
  </si>
  <si>
    <t>044180</t>
  </si>
  <si>
    <t>044198</t>
  </si>
  <si>
    <t>044214</t>
  </si>
  <si>
    <t>044222</t>
  </si>
  <si>
    <t>044230</t>
  </si>
  <si>
    <t>044248</t>
  </si>
  <si>
    <t>044255</t>
  </si>
  <si>
    <t>044263</t>
  </si>
  <si>
    <t>044271</t>
  </si>
  <si>
    <t>044289</t>
  </si>
  <si>
    <t>044297</t>
  </si>
  <si>
    <t>044305</t>
  </si>
  <si>
    <t>044313</t>
  </si>
  <si>
    <t>044321</t>
  </si>
  <si>
    <t>044339</t>
  </si>
  <si>
    <t>044347</t>
  </si>
  <si>
    <t>044354</t>
  </si>
  <si>
    <t>044362</t>
  </si>
  <si>
    <t>044370</t>
  </si>
  <si>
    <t>044388</t>
  </si>
  <si>
    <t>044396</t>
  </si>
  <si>
    <t>044404</t>
  </si>
  <si>
    <t>044412</t>
  </si>
  <si>
    <t>044420</t>
  </si>
  <si>
    <t>044438</t>
  </si>
  <si>
    <t>044446</t>
  </si>
  <si>
    <t>044453</t>
  </si>
  <si>
    <t>044461</t>
  </si>
  <si>
    <t>044479</t>
  </si>
  <si>
    <t>044487</t>
  </si>
  <si>
    <t>044495</t>
  </si>
  <si>
    <t>044503</t>
  </si>
  <si>
    <t>044511</t>
  </si>
  <si>
    <t>044529</t>
  </si>
  <si>
    <t>044537</t>
  </si>
  <si>
    <t>044545</t>
  </si>
  <si>
    <t>044552</t>
  </si>
  <si>
    <t>044560</t>
  </si>
  <si>
    <t>044578</t>
  </si>
  <si>
    <t>044586</t>
  </si>
  <si>
    <t>044594</t>
  </si>
  <si>
    <t>044602</t>
  </si>
  <si>
    <t>044610</t>
  </si>
  <si>
    <t>044628</t>
  </si>
  <si>
    <t>044636</t>
  </si>
  <si>
    <t>044644</t>
  </si>
  <si>
    <t>044651</t>
  </si>
  <si>
    <t>044669</t>
  </si>
  <si>
    <t>044677</t>
  </si>
  <si>
    <t>044685</t>
  </si>
  <si>
    <t>044693</t>
  </si>
  <si>
    <t>044701</t>
  </si>
  <si>
    <t>044719</t>
  </si>
  <si>
    <t>044727</t>
  </si>
  <si>
    <t>044735</t>
  </si>
  <si>
    <t>044743</t>
  </si>
  <si>
    <t>044750</t>
  </si>
  <si>
    <t>044768</t>
  </si>
  <si>
    <t>044776</t>
  </si>
  <si>
    <t>044784</t>
  </si>
  <si>
    <t>044792</t>
  </si>
  <si>
    <t>044818</t>
  </si>
  <si>
    <t>044826</t>
  </si>
  <si>
    <t>044834</t>
  </si>
  <si>
    <t>044842</t>
  </si>
  <si>
    <t>044859</t>
  </si>
  <si>
    <t>044867</t>
  </si>
  <si>
    <t>044875</t>
  </si>
  <si>
    <t>044883</t>
  </si>
  <si>
    <t>044891</t>
  </si>
  <si>
    <t>044909</t>
  </si>
  <si>
    <t>044917</t>
  </si>
  <si>
    <t>044925</t>
  </si>
  <si>
    <t>044933</t>
  </si>
  <si>
    <t>044941</t>
  </si>
  <si>
    <t>044958</t>
  </si>
  <si>
    <t>044966</t>
  </si>
  <si>
    <t>044974</t>
  </si>
  <si>
    <t>044982</t>
  </si>
  <si>
    <t>044990</t>
  </si>
  <si>
    <t>045005</t>
  </si>
  <si>
    <t>045013</t>
  </si>
  <si>
    <t>045021</t>
  </si>
  <si>
    <t>045039</t>
  </si>
  <si>
    <t>045054</t>
  </si>
  <si>
    <t>045062</t>
  </si>
  <si>
    <t>045088</t>
  </si>
  <si>
    <t>045096</t>
  </si>
  <si>
    <t>045104</t>
  </si>
  <si>
    <t>045112</t>
  </si>
  <si>
    <t>045120</t>
  </si>
  <si>
    <t>045138</t>
  </si>
  <si>
    <t>045146</t>
  </si>
  <si>
    <t>045153</t>
  </si>
  <si>
    <t>045161</t>
  </si>
  <si>
    <t>045187</t>
  </si>
  <si>
    <t>045195</t>
  </si>
  <si>
    <t>045203</t>
  </si>
  <si>
    <t>045211</t>
  </si>
  <si>
    <t>045229</t>
  </si>
  <si>
    <t>045237</t>
  </si>
  <si>
    <t>045245</t>
  </si>
  <si>
    <t>045252</t>
  </si>
  <si>
    <t>045260</t>
  </si>
  <si>
    <t>045278</t>
  </si>
  <si>
    <t>045286</t>
  </si>
  <si>
    <t>045294</t>
  </si>
  <si>
    <t>045302</t>
  </si>
  <si>
    <t>045310</t>
  </si>
  <si>
    <t>045328</t>
  </si>
  <si>
    <t>045336</t>
  </si>
  <si>
    <t>045344</t>
  </si>
  <si>
    <t>045351</t>
  </si>
  <si>
    <t>045369</t>
  </si>
  <si>
    <t>045377</t>
  </si>
  <si>
    <t>045385</t>
  </si>
  <si>
    <t>045393</t>
  </si>
  <si>
    <t>045401</t>
  </si>
  <si>
    <t>045419</t>
  </si>
  <si>
    <t>045427</t>
  </si>
  <si>
    <t>045435</t>
  </si>
  <si>
    <t>045443</t>
  </si>
  <si>
    <t>045450</t>
  </si>
  <si>
    <t>045468</t>
  </si>
  <si>
    <t>045476</t>
  </si>
  <si>
    <t>045484</t>
  </si>
  <si>
    <t>045492</t>
  </si>
  <si>
    <t>045500</t>
  </si>
  <si>
    <t>045518</t>
  </si>
  <si>
    <t>045526</t>
  </si>
  <si>
    <t>045534</t>
  </si>
  <si>
    <t>045542</t>
  </si>
  <si>
    <t>045559</t>
  </si>
  <si>
    <t>045567</t>
  </si>
  <si>
    <t>045575</t>
  </si>
  <si>
    <t>045583</t>
  </si>
  <si>
    <t>045591</t>
  </si>
  <si>
    <t>045609</t>
  </si>
  <si>
    <t>045617</t>
  </si>
  <si>
    <t>045625</t>
  </si>
  <si>
    <t>045633</t>
  </si>
  <si>
    <t>045641</t>
  </si>
  <si>
    <t>045658</t>
  </si>
  <si>
    <t>045666</t>
  </si>
  <si>
    <t>045674</t>
  </si>
  <si>
    <t>045757</t>
  </si>
  <si>
    <t>045765</t>
  </si>
  <si>
    <t>045773</t>
  </si>
  <si>
    <t>045781</t>
  </si>
  <si>
    <t>045799</t>
  </si>
  <si>
    <t>045807</t>
  </si>
  <si>
    <t>045823</t>
  </si>
  <si>
    <t>045831</t>
  </si>
  <si>
    <t>045856</t>
  </si>
  <si>
    <t>045864</t>
  </si>
  <si>
    <t>045872</t>
  </si>
  <si>
    <t>045880</t>
  </si>
  <si>
    <t>045906</t>
  </si>
  <si>
    <t>045914</t>
  </si>
  <si>
    <t>045922</t>
  </si>
  <si>
    <t>045948</t>
  </si>
  <si>
    <t>045955</t>
  </si>
  <si>
    <t>045963</t>
  </si>
  <si>
    <t>045971</t>
  </si>
  <si>
    <t>045997</t>
  </si>
  <si>
    <t>046003</t>
  </si>
  <si>
    <t>046011</t>
  </si>
  <si>
    <t>046037</t>
  </si>
  <si>
    <t>046045</t>
  </si>
  <si>
    <t>046060</t>
  </si>
  <si>
    <t>046078</t>
  </si>
  <si>
    <t>046094</t>
  </si>
  <si>
    <t>046102</t>
  </si>
  <si>
    <t>046110</t>
  </si>
  <si>
    <t>046128</t>
  </si>
  <si>
    <t>046136</t>
  </si>
  <si>
    <t>046144</t>
  </si>
  <si>
    <t>046151</t>
  </si>
  <si>
    <t>046177</t>
  </si>
  <si>
    <t>046193</t>
  </si>
  <si>
    <t>046201</t>
  </si>
  <si>
    <t>046219</t>
  </si>
  <si>
    <t>046235</t>
  </si>
  <si>
    <t>046243</t>
  </si>
  <si>
    <t>046250</t>
  </si>
  <si>
    <t>046268</t>
  </si>
  <si>
    <t>046276</t>
  </si>
  <si>
    <t>046284</t>
  </si>
  <si>
    <t>046300</t>
  </si>
  <si>
    <t>046318</t>
  </si>
  <si>
    <t>046326</t>
  </si>
  <si>
    <t>046334</t>
  </si>
  <si>
    <t>046342</t>
  </si>
  <si>
    <t>046359</t>
  </si>
  <si>
    <t>046367</t>
  </si>
  <si>
    <t>046383</t>
  </si>
  <si>
    <t>046391</t>
  </si>
  <si>
    <t>046409</t>
  </si>
  <si>
    <t>046425</t>
  </si>
  <si>
    <t>046433</t>
  </si>
  <si>
    <t>046441</t>
  </si>
  <si>
    <t>046458</t>
  </si>
  <si>
    <t>046474</t>
  </si>
  <si>
    <t>046482</t>
  </si>
  <si>
    <t>046508</t>
  </si>
  <si>
    <t>046516</t>
  </si>
  <si>
    <t>046524</t>
  </si>
  <si>
    <t>046557</t>
  </si>
  <si>
    <t>046565</t>
  </si>
  <si>
    <t>046573</t>
  </si>
  <si>
    <t>046581</t>
  </si>
  <si>
    <t>046599</t>
  </si>
  <si>
    <t>046607</t>
  </si>
  <si>
    <t>046623</t>
  </si>
  <si>
    <t>046631</t>
  </si>
  <si>
    <t>046649</t>
  </si>
  <si>
    <t>046672</t>
  </si>
  <si>
    <t>046680</t>
  </si>
  <si>
    <t>046706</t>
  </si>
  <si>
    <t>046714</t>
  </si>
  <si>
    <t>046722</t>
  </si>
  <si>
    <t>046748</t>
  </si>
  <si>
    <t>046755</t>
  </si>
  <si>
    <t>046763</t>
  </si>
  <si>
    <t>046789</t>
  </si>
  <si>
    <t>046797</t>
  </si>
  <si>
    <t>046805</t>
  </si>
  <si>
    <t>046813</t>
  </si>
  <si>
    <t>046821</t>
  </si>
  <si>
    <t>046847</t>
  </si>
  <si>
    <t>046854</t>
  </si>
  <si>
    <t>046862</t>
  </si>
  <si>
    <t>046870</t>
  </si>
  <si>
    <t>046888</t>
  </si>
  <si>
    <t>046904</t>
  </si>
  <si>
    <t>046920</t>
  </si>
  <si>
    <t>046946</t>
  </si>
  <si>
    <t>046953</t>
  </si>
  <si>
    <t>047027</t>
  </si>
  <si>
    <t>047043</t>
  </si>
  <si>
    <t>047050</t>
  </si>
  <si>
    <t>047068</t>
  </si>
  <si>
    <t>047076</t>
  </si>
  <si>
    <t>047084</t>
  </si>
  <si>
    <t>047092</t>
  </si>
  <si>
    <t>047167</t>
  </si>
  <si>
    <t>047175</t>
  </si>
  <si>
    <t>047183</t>
  </si>
  <si>
    <t>047191</t>
  </si>
  <si>
    <t>047217</t>
  </si>
  <si>
    <t>047225</t>
  </si>
  <si>
    <t>047241</t>
  </si>
  <si>
    <t>047258</t>
  </si>
  <si>
    <t>047266</t>
  </si>
  <si>
    <t>047274</t>
  </si>
  <si>
    <t>047308</t>
  </si>
  <si>
    <t>047332</t>
  </si>
  <si>
    <t>047340</t>
  </si>
  <si>
    <t>047365</t>
  </si>
  <si>
    <t>047373</t>
  </si>
  <si>
    <t>047381</t>
  </si>
  <si>
    <t>047399</t>
  </si>
  <si>
    <t>047415</t>
  </si>
  <si>
    <t>047423</t>
  </si>
  <si>
    <t>047431</t>
  </si>
  <si>
    <t>047449</t>
  </si>
  <si>
    <t>047456</t>
  </si>
  <si>
    <t>047464</t>
  </si>
  <si>
    <t>047472</t>
  </si>
  <si>
    <t>047498</t>
  </si>
  <si>
    <t>047506</t>
  </si>
  <si>
    <t>047514</t>
  </si>
  <si>
    <t>047522</t>
  </si>
  <si>
    <t>047548</t>
  </si>
  <si>
    <t>047571</t>
  </si>
  <si>
    <t>047589</t>
  </si>
  <si>
    <t>047597</t>
  </si>
  <si>
    <t>047613</t>
  </si>
  <si>
    <t>047621</t>
  </si>
  <si>
    <t>047639</t>
  </si>
  <si>
    <t>047688</t>
  </si>
  <si>
    <t>047696</t>
  </si>
  <si>
    <t>047712</t>
  </si>
  <si>
    <t>047720</t>
  </si>
  <si>
    <t>047738</t>
  </si>
  <si>
    <t>047746</t>
  </si>
  <si>
    <t>047761</t>
  </si>
  <si>
    <t>047787</t>
  </si>
  <si>
    <t>047795</t>
  </si>
  <si>
    <t>047803</t>
  </si>
  <si>
    <t>047829</t>
  </si>
  <si>
    <t>047837</t>
  </si>
  <si>
    <t>047845</t>
  </si>
  <si>
    <t>047852</t>
  </si>
  <si>
    <t>047878</t>
  </si>
  <si>
    <t>047886</t>
  </si>
  <si>
    <t>047894</t>
  </si>
  <si>
    <t>047902</t>
  </si>
  <si>
    <t>047928</t>
  </si>
  <si>
    <t>047936</t>
  </si>
  <si>
    <t>047944</t>
  </si>
  <si>
    <t>047951</t>
  </si>
  <si>
    <t>047969</t>
  </si>
  <si>
    <t>047985</t>
  </si>
  <si>
    <t>047993</t>
  </si>
  <si>
    <t>048017</t>
  </si>
  <si>
    <t>048025</t>
  </si>
  <si>
    <t>048033</t>
  </si>
  <si>
    <t>048074</t>
  </si>
  <si>
    <t>048082</t>
  </si>
  <si>
    <t>048090</t>
  </si>
  <si>
    <t>048116</t>
  </si>
  <si>
    <t>048124</t>
  </si>
  <si>
    <t>048132</t>
  </si>
  <si>
    <t>048140</t>
  </si>
  <si>
    <t>048157</t>
  </si>
  <si>
    <t>048165</t>
  </si>
  <si>
    <t>048173</t>
  </si>
  <si>
    <t>048207</t>
  </si>
  <si>
    <t>048215</t>
  </si>
  <si>
    <t>048223</t>
  </si>
  <si>
    <t>048231</t>
  </si>
  <si>
    <t>048256</t>
  </si>
  <si>
    <t>048264</t>
  </si>
  <si>
    <t>048272</t>
  </si>
  <si>
    <t>048298</t>
  </si>
  <si>
    <t>048306</t>
  </si>
  <si>
    <t>048314</t>
  </si>
  <si>
    <t>048322</t>
  </si>
  <si>
    <t>048330</t>
  </si>
  <si>
    <t>048348</t>
  </si>
  <si>
    <t>048355</t>
  </si>
  <si>
    <t>048363</t>
  </si>
  <si>
    <t>048371</t>
  </si>
  <si>
    <t>048389</t>
  </si>
  <si>
    <t>048397</t>
  </si>
  <si>
    <t>048413</t>
  </si>
  <si>
    <t>048421</t>
  </si>
  <si>
    <t>048439</t>
  </si>
  <si>
    <t>048447</t>
  </si>
  <si>
    <t>048462</t>
  </si>
  <si>
    <t>048470</t>
  </si>
  <si>
    <t>048488</t>
  </si>
  <si>
    <t>048496</t>
  </si>
  <si>
    <t>048512</t>
  </si>
  <si>
    <t>048520</t>
  </si>
  <si>
    <t>048538</t>
  </si>
  <si>
    <t>048553</t>
  </si>
  <si>
    <t>048579</t>
  </si>
  <si>
    <t>048587</t>
  </si>
  <si>
    <t>048595</t>
  </si>
  <si>
    <t>048611</t>
  </si>
  <si>
    <t>048629</t>
  </si>
  <si>
    <t>048637</t>
  </si>
  <si>
    <t>048652</t>
  </si>
  <si>
    <t>048678</t>
  </si>
  <si>
    <t>048686</t>
  </si>
  <si>
    <t>048694</t>
  </si>
  <si>
    <t>048702</t>
  </si>
  <si>
    <t>048710</t>
  </si>
  <si>
    <t>048728</t>
  </si>
  <si>
    <t>048736</t>
  </si>
  <si>
    <t>048744</t>
  </si>
  <si>
    <t>048751</t>
  </si>
  <si>
    <t>048777</t>
  </si>
  <si>
    <t>048793</t>
  </si>
  <si>
    <t>048801</t>
  </si>
  <si>
    <t>048819</t>
  </si>
  <si>
    <t>048835</t>
  </si>
  <si>
    <t>048843</t>
  </si>
  <si>
    <t>048850</t>
  </si>
  <si>
    <t>048876</t>
  </si>
  <si>
    <t>048884</t>
  </si>
  <si>
    <t>048900</t>
  </si>
  <si>
    <t>048926</t>
  </si>
  <si>
    <t>048934</t>
  </si>
  <si>
    <t>048942</t>
  </si>
  <si>
    <t>048959</t>
  </si>
  <si>
    <t>048967</t>
  </si>
  <si>
    <t>048975</t>
  </si>
  <si>
    <t>048991</t>
  </si>
  <si>
    <t>049031</t>
  </si>
  <si>
    <t>049056</t>
  </si>
  <si>
    <t>049064</t>
  </si>
  <si>
    <t>049080</t>
  </si>
  <si>
    <t>049098</t>
  </si>
  <si>
    <t>049106</t>
  </si>
  <si>
    <t>049122</t>
  </si>
  <si>
    <t>049130</t>
  </si>
  <si>
    <t>049148</t>
  </si>
  <si>
    <t>049155</t>
  </si>
  <si>
    <t>049171</t>
  </si>
  <si>
    <t>049189</t>
  </si>
  <si>
    <t>049197</t>
  </si>
  <si>
    <t>049205</t>
  </si>
  <si>
    <t>049213</t>
  </si>
  <si>
    <t>049221</t>
  </si>
  <si>
    <t>049239</t>
  </si>
  <si>
    <t>049247</t>
  </si>
  <si>
    <t>049270</t>
  </si>
  <si>
    <t>049288</t>
  </si>
  <si>
    <t>049296</t>
  </si>
  <si>
    <t>049312</t>
  </si>
  <si>
    <t>049320</t>
  </si>
  <si>
    <t>049338</t>
  </si>
  <si>
    <t>049346</t>
  </si>
  <si>
    <t>049353</t>
  </si>
  <si>
    <t>049361</t>
  </si>
  <si>
    <t>049379</t>
  </si>
  <si>
    <t>049387</t>
  </si>
  <si>
    <t>049395</t>
  </si>
  <si>
    <t>049411</t>
  </si>
  <si>
    <t>049429</t>
  </si>
  <si>
    <t>049437</t>
  </si>
  <si>
    <t>049445</t>
  </si>
  <si>
    <t>049452</t>
  </si>
  <si>
    <t>049460</t>
  </si>
  <si>
    <t>049478</t>
  </si>
  <si>
    <t>049494</t>
  </si>
  <si>
    <t>049502</t>
  </si>
  <si>
    <t>049510</t>
  </si>
  <si>
    <t>049528</t>
  </si>
  <si>
    <t>049536</t>
  </si>
  <si>
    <t>049544</t>
  </si>
  <si>
    <t>049569</t>
  </si>
  <si>
    <t>049577</t>
  </si>
  <si>
    <t>049593</t>
  </si>
  <si>
    <t>049601</t>
  </si>
  <si>
    <t>049619</t>
  </si>
  <si>
    <t>049627</t>
  </si>
  <si>
    <t>049635</t>
  </si>
  <si>
    <t>049643</t>
  </si>
  <si>
    <t>049650</t>
  </si>
  <si>
    <t>049668</t>
  </si>
  <si>
    <t>049684</t>
  </si>
  <si>
    <t>049700</t>
  </si>
  <si>
    <t>049718</t>
  </si>
  <si>
    <t>049726</t>
  </si>
  <si>
    <t>049759</t>
  </si>
  <si>
    <t>049767</t>
  </si>
  <si>
    <t>049775</t>
  </si>
  <si>
    <t>049783</t>
  </si>
  <si>
    <t>049791</t>
  </si>
  <si>
    <t>049809</t>
  </si>
  <si>
    <t>049817</t>
  </si>
  <si>
    <t>049833</t>
  </si>
  <si>
    <t>049841</t>
  </si>
  <si>
    <t>049858</t>
  </si>
  <si>
    <t>049866</t>
  </si>
  <si>
    <t>049874</t>
  </si>
  <si>
    <t>049882</t>
  </si>
  <si>
    <t>049890</t>
  </si>
  <si>
    <t>049908</t>
  </si>
  <si>
    <t>049916</t>
  </si>
  <si>
    <t>049924</t>
  </si>
  <si>
    <t>049932</t>
  </si>
  <si>
    <t>049940</t>
  </si>
  <si>
    <t>049957</t>
  </si>
  <si>
    <t>049973</t>
  </si>
  <si>
    <t>049981</t>
  </si>
  <si>
    <t>049999</t>
  </si>
  <si>
    <t>050005</t>
  </si>
  <si>
    <t>050013</t>
  </si>
  <si>
    <t>050021</t>
  </si>
  <si>
    <t>050039</t>
  </si>
  <si>
    <t>050047</t>
  </si>
  <si>
    <t>050054</t>
  </si>
  <si>
    <t>050062</t>
  </si>
  <si>
    <t>050070</t>
  </si>
  <si>
    <t>050096</t>
  </si>
  <si>
    <t>050112</t>
  </si>
  <si>
    <t>050120</t>
  </si>
  <si>
    <t>050138</t>
  </si>
  <si>
    <t>050153</t>
  </si>
  <si>
    <t>050161</t>
  </si>
  <si>
    <t>050179</t>
  </si>
  <si>
    <t>050187</t>
  </si>
  <si>
    <t>050195</t>
  </si>
  <si>
    <t>050203</t>
  </si>
  <si>
    <t>050211</t>
  </si>
  <si>
    <t>050229</t>
  </si>
  <si>
    <t>050237</t>
  </si>
  <si>
    <t>050245</t>
  </si>
  <si>
    <t>050252</t>
  </si>
  <si>
    <t>050278</t>
  </si>
  <si>
    <t>050286</t>
  </si>
  <si>
    <t>050294</t>
  </si>
  <si>
    <t>050302</t>
  </si>
  <si>
    <t>050328</t>
  </si>
  <si>
    <t>050336</t>
  </si>
  <si>
    <t>050351</t>
  </si>
  <si>
    <t>050369</t>
  </si>
  <si>
    <t>050393</t>
  </si>
  <si>
    <t>050419</t>
  </si>
  <si>
    <t>050427</t>
  </si>
  <si>
    <t>050435</t>
  </si>
  <si>
    <t>050443</t>
  </si>
  <si>
    <t>050450</t>
  </si>
  <si>
    <t>050468</t>
  </si>
  <si>
    <t>050484</t>
  </si>
  <si>
    <t>050492</t>
  </si>
  <si>
    <t>050500</t>
  </si>
  <si>
    <t>050518</t>
  </si>
  <si>
    <t>050534</t>
  </si>
  <si>
    <t>050542</t>
  </si>
  <si>
    <t>050559</t>
  </si>
  <si>
    <t>050567</t>
  </si>
  <si>
    <t>050575</t>
  </si>
  <si>
    <t>050583</t>
  </si>
  <si>
    <t>050591</t>
  </si>
  <si>
    <t>050617</t>
  </si>
  <si>
    <t>050625</t>
  </si>
  <si>
    <t>050633</t>
  </si>
  <si>
    <t>050641</t>
  </si>
  <si>
    <t>050658</t>
  </si>
  <si>
    <t>050674</t>
  </si>
  <si>
    <t>050682</t>
  </si>
  <si>
    <t>050690</t>
  </si>
  <si>
    <t>050708</t>
  </si>
  <si>
    <t>050716</t>
  </si>
  <si>
    <t>050724</t>
  </si>
  <si>
    <t>050740</t>
  </si>
  <si>
    <t>061903</t>
  </si>
  <si>
    <t>064964</t>
  </si>
  <si>
    <t>065680</t>
  </si>
  <si>
    <t>069682</t>
  </si>
  <si>
    <t>091397</t>
  </si>
  <si>
    <t>139303</t>
  </si>
  <si>
    <t>SSID</t>
  </si>
  <si>
    <t>LAST NAME</t>
  </si>
  <si>
    <t>FIRST NAME</t>
  </si>
  <si>
    <t>ADJSTD FTE</t>
  </si>
  <si>
    <t>ADJSTD SPECED CAT FTE</t>
  </si>
  <si>
    <t>Row Labels</t>
  </si>
  <si>
    <t>Grand Total</t>
  </si>
  <si>
    <t>Sum of total aid</t>
  </si>
  <si>
    <t>Manchester Local SD</t>
  </si>
  <si>
    <t>Akron City SD</t>
  </si>
  <si>
    <t>Alliance City SD</t>
  </si>
  <si>
    <t>Ashland City SD</t>
  </si>
  <si>
    <t>Ashtabula Area City SD</t>
  </si>
  <si>
    <t>Athens City SD</t>
  </si>
  <si>
    <t>Barberton City SD</t>
  </si>
  <si>
    <t>Bay Village City SD</t>
  </si>
  <si>
    <t>Beachwood City SD</t>
  </si>
  <si>
    <t>Bedford City SD</t>
  </si>
  <si>
    <t>Bellaire Local SD</t>
  </si>
  <si>
    <t>Bellefontaine City SD</t>
  </si>
  <si>
    <t>Bellevue City SD</t>
  </si>
  <si>
    <t>Belpre City SD</t>
  </si>
  <si>
    <t>Berea City SD</t>
  </si>
  <si>
    <t>Bexley City SD</t>
  </si>
  <si>
    <t>Bowling Green City SD</t>
  </si>
  <si>
    <t>Brecksville-Broadview Height</t>
  </si>
  <si>
    <t>Brooklyn City SD</t>
  </si>
  <si>
    <t>Brunswick City SD</t>
  </si>
  <si>
    <t>Bryan City SD</t>
  </si>
  <si>
    <t>Bucyrus City SD</t>
  </si>
  <si>
    <t>Cambridge City SD</t>
  </si>
  <si>
    <t>Campbell City SD</t>
  </si>
  <si>
    <t>Canton City SD</t>
  </si>
  <si>
    <t>Celina City SD</t>
  </si>
  <si>
    <t>Centerville City SD</t>
  </si>
  <si>
    <t>Chillicothe City SD</t>
  </si>
  <si>
    <t>Cincinnati City SD</t>
  </si>
  <si>
    <t>Circleville City SD</t>
  </si>
  <si>
    <t>Claymont City SD</t>
  </si>
  <si>
    <t>Cleveland Municipal SD</t>
  </si>
  <si>
    <t>Cleveland Hts-Univ Hts City</t>
  </si>
  <si>
    <t>Columbus City SD</t>
  </si>
  <si>
    <t>Conneaut Area City SD</t>
  </si>
  <si>
    <t>Coshocton City SD</t>
  </si>
  <si>
    <t>Cuyahoga Falls City SD</t>
  </si>
  <si>
    <t>Dayton City SD</t>
  </si>
  <si>
    <t>Deer Park Community City SD</t>
  </si>
  <si>
    <t>Defiance City SD</t>
  </si>
  <si>
    <t>Delaware City SD</t>
  </si>
  <si>
    <t>Delphos City SD</t>
  </si>
  <si>
    <t>Dover City SD</t>
  </si>
  <si>
    <t>East Cleveland City SD</t>
  </si>
  <si>
    <t>East Liverpool City SD</t>
  </si>
  <si>
    <t>East Palestine City SD</t>
  </si>
  <si>
    <t>Eaton Community Schools City</t>
  </si>
  <si>
    <t>Elyria City SD</t>
  </si>
  <si>
    <t>Euclid City SD</t>
  </si>
  <si>
    <t>Fairborn City SD</t>
  </si>
  <si>
    <t>Fairview Park City SD</t>
  </si>
  <si>
    <t>Findlay City SD</t>
  </si>
  <si>
    <t>Fostoria City SD</t>
  </si>
  <si>
    <t>Franklin City SD</t>
  </si>
  <si>
    <t>Fremont City SD</t>
  </si>
  <si>
    <t>Galion City SD</t>
  </si>
  <si>
    <t>Gallipolis City SD</t>
  </si>
  <si>
    <t>Garfield Heights City SD</t>
  </si>
  <si>
    <t>Geneva Area City SD</t>
  </si>
  <si>
    <t>Girard City SD</t>
  </si>
  <si>
    <t>Grandview Heights City SD</t>
  </si>
  <si>
    <t>Winton Woods City SD</t>
  </si>
  <si>
    <t>Greenville City SD</t>
  </si>
  <si>
    <t>Hamilton City SD</t>
  </si>
  <si>
    <t>Heath City SD</t>
  </si>
  <si>
    <t>Hillsboro City SD</t>
  </si>
  <si>
    <t>Huron City SD</t>
  </si>
  <si>
    <t>Ironton City SD</t>
  </si>
  <si>
    <t>Jackson City SD</t>
  </si>
  <si>
    <t>Kent City SD</t>
  </si>
  <si>
    <t>Kenton City SD</t>
  </si>
  <si>
    <t>Kettering City SD</t>
  </si>
  <si>
    <t>Lakewood City SD</t>
  </si>
  <si>
    <t>Lancaster City SD</t>
  </si>
  <si>
    <t>Lebanon City SD</t>
  </si>
  <si>
    <t>Lima City SD</t>
  </si>
  <si>
    <t>Lockland City SD</t>
  </si>
  <si>
    <t>Logan-Hocking Local SD</t>
  </si>
  <si>
    <t>London City SD</t>
  </si>
  <si>
    <t>Lorain City SD</t>
  </si>
  <si>
    <t>Loveland City SD</t>
  </si>
  <si>
    <t>Madeira City SD</t>
  </si>
  <si>
    <t>Mansfield City SD</t>
  </si>
  <si>
    <t>Maple Heights City SD</t>
  </si>
  <si>
    <t>Mariemont City SD</t>
  </si>
  <si>
    <t>Marietta City SD</t>
  </si>
  <si>
    <t>Marion City SD</t>
  </si>
  <si>
    <t>Martins Ferry City SD</t>
  </si>
  <si>
    <t>Massillon City SD</t>
  </si>
  <si>
    <t>Maumee City SD</t>
  </si>
  <si>
    <t>Mayfield City SD</t>
  </si>
  <si>
    <t>Medina City SD</t>
  </si>
  <si>
    <t>Miamisburg City SD</t>
  </si>
  <si>
    <t>Middletown City SD</t>
  </si>
  <si>
    <t>Mount Healthy City SD</t>
  </si>
  <si>
    <t>Mount Vernon City SD</t>
  </si>
  <si>
    <t>Napoleon City SD</t>
  </si>
  <si>
    <t>Nelsonville-York City SD</t>
  </si>
  <si>
    <t>Newark City SD</t>
  </si>
  <si>
    <t>New Boston Local SD</t>
  </si>
  <si>
    <t>New Lexington City SD</t>
  </si>
  <si>
    <t>New Philadelphia City SD</t>
  </si>
  <si>
    <t>Niles City SD</t>
  </si>
  <si>
    <t>North Canton City SD</t>
  </si>
  <si>
    <t>North College Hill City SD</t>
  </si>
  <si>
    <t>North Olmsted City SD</t>
  </si>
  <si>
    <t>North Ridgeville City SD</t>
  </si>
  <si>
    <t>North Royalton City SD</t>
  </si>
  <si>
    <t>Norton City SD</t>
  </si>
  <si>
    <t>Norwalk City SD</t>
  </si>
  <si>
    <t>Norwood City SD</t>
  </si>
  <si>
    <t>Oakwood City SD</t>
  </si>
  <si>
    <t>Oberlin City SD</t>
  </si>
  <si>
    <t>Oregon City SD</t>
  </si>
  <si>
    <t>Orrville City SD</t>
  </si>
  <si>
    <t>Painsville City Local SD</t>
  </si>
  <si>
    <t>Parma City SD</t>
  </si>
  <si>
    <t>Piqua City SD</t>
  </si>
  <si>
    <t>Port Clinton City SD</t>
  </si>
  <si>
    <t>Portsmouth City SD</t>
  </si>
  <si>
    <t>Princeton City SD</t>
  </si>
  <si>
    <t>Ravenna City SD</t>
  </si>
  <si>
    <t>Reading Community City SD</t>
  </si>
  <si>
    <t>Rocky River City SD</t>
  </si>
  <si>
    <t>St Bernard-Elmwood Place Cit</t>
  </si>
  <si>
    <t>St Marys City SD</t>
  </si>
  <si>
    <t>Salem City SD</t>
  </si>
  <si>
    <t>Sandusky City SD</t>
  </si>
  <si>
    <t>Shaker Heights City SD</t>
  </si>
  <si>
    <t>Sheffield-Sheffield Lake Cit</t>
  </si>
  <si>
    <t>Shelby City SD</t>
  </si>
  <si>
    <t>Sidney City SD</t>
  </si>
  <si>
    <t>South Euclid-Lyndhurst City</t>
  </si>
  <si>
    <t>South-Western City SD</t>
  </si>
  <si>
    <t>Springfield City SD</t>
  </si>
  <si>
    <t>Steubenville City SD</t>
  </si>
  <si>
    <t>Stow-Munroe Falls City SD</t>
  </si>
  <si>
    <t>Strongsville City SD</t>
  </si>
  <si>
    <t>Struthers City SD</t>
  </si>
  <si>
    <t>Sycamore Community City SD</t>
  </si>
  <si>
    <t>Sylvania City SD</t>
  </si>
  <si>
    <t>Tallmadge City SD</t>
  </si>
  <si>
    <t>Tiffin City SD</t>
  </si>
  <si>
    <t>Toledo City SD</t>
  </si>
  <si>
    <t>Toronto City SD</t>
  </si>
  <si>
    <t>Troy City SD</t>
  </si>
  <si>
    <t>Upper Arlington City SD</t>
  </si>
  <si>
    <t>Urbana City SD</t>
  </si>
  <si>
    <t>Vandalia-Butler City SD</t>
  </si>
  <si>
    <t>Van Wert City SD</t>
  </si>
  <si>
    <t>Wadsworth City SD</t>
  </si>
  <si>
    <t>Wapakoneta City SD</t>
  </si>
  <si>
    <t>Warren City SD</t>
  </si>
  <si>
    <t>Warrensville Heights City SD</t>
  </si>
  <si>
    <t>Washington Court House City</t>
  </si>
  <si>
    <t>Wellston City SD</t>
  </si>
  <si>
    <t>Wellsville Local SD</t>
  </si>
  <si>
    <t>Westerville City SD</t>
  </si>
  <si>
    <t>West Carrollton City SD</t>
  </si>
  <si>
    <t>Westlake City SD</t>
  </si>
  <si>
    <t>Whitehall City SD</t>
  </si>
  <si>
    <t>Wickliffe City SD</t>
  </si>
  <si>
    <t>Willard City SD</t>
  </si>
  <si>
    <t>Willoughby-Eastlake City SD</t>
  </si>
  <si>
    <t>Wilmington City SD</t>
  </si>
  <si>
    <t>Wooster City SD</t>
  </si>
  <si>
    <t>Worthington City SD</t>
  </si>
  <si>
    <t>Wyoming City SD</t>
  </si>
  <si>
    <t>Xenia Community City SD</t>
  </si>
  <si>
    <t>Youngstown City SD</t>
  </si>
  <si>
    <t>Zanesville City SD</t>
  </si>
  <si>
    <t>Ada Ex Vill SD</t>
  </si>
  <si>
    <t>Amherst Ex Vill SD</t>
  </si>
  <si>
    <t>Barnesville Ex Vill SD</t>
  </si>
  <si>
    <t>Bluffton Ex Vill SD</t>
  </si>
  <si>
    <t>Bradford Ex Vill SD</t>
  </si>
  <si>
    <t>Bridgeport Ex Vill SD</t>
  </si>
  <si>
    <t>Harrison Hills City SD</t>
  </si>
  <si>
    <t>Caldwell Ex Vill SD</t>
  </si>
  <si>
    <t>Carey Ex Vill SD</t>
  </si>
  <si>
    <t>Carrollton Ex Vill SD</t>
  </si>
  <si>
    <t>Chagrin Falls Ex Vill SD</t>
  </si>
  <si>
    <t>Chesapeake Union Ex Vill SD</t>
  </si>
  <si>
    <t>Clyde-Green Springs Ex Vill</t>
  </si>
  <si>
    <t>Coldwater Ex Vill SD</t>
  </si>
  <si>
    <t>Columbiana Ex Vill SD</t>
  </si>
  <si>
    <t>Covington Ex Vill SD</t>
  </si>
  <si>
    <t>Crestline Ex Vill SD</t>
  </si>
  <si>
    <t>Crooksville Ex Vill SD</t>
  </si>
  <si>
    <t>Fairport Harbor Ex Vill SD</t>
  </si>
  <si>
    <t>Georgetown Ex Vill SD</t>
  </si>
  <si>
    <t>Gibsonburg Ex Vill SD</t>
  </si>
  <si>
    <t>Granville Ex Vill SD</t>
  </si>
  <si>
    <t>Greenfield Ex Vill SD</t>
  </si>
  <si>
    <t>Hicksville Ex Vill SD</t>
  </si>
  <si>
    <t>Hubbard Ex Vill SD</t>
  </si>
  <si>
    <t>Indian Hill Ex Vill SD</t>
  </si>
  <si>
    <t>Leetonia Ex Vill SD</t>
  </si>
  <si>
    <t>Lisbon Ex Vill SD</t>
  </si>
  <si>
    <t>Loudonville-Perrysville Ex V</t>
  </si>
  <si>
    <t>Marysville Ex Vill SD</t>
  </si>
  <si>
    <t>Mechanicsburg Ex Vill SD</t>
  </si>
  <si>
    <t>Mentor Ex Vill SD</t>
  </si>
  <si>
    <t>Milford Ex Vill SD</t>
  </si>
  <si>
    <t>Milton-Union Ex Vill SD</t>
  </si>
  <si>
    <t>Montpelier Ex Vill SD</t>
  </si>
  <si>
    <t>Mount Gilead Ex Vill SD</t>
  </si>
  <si>
    <t>Newcomerstown Ex Vill SD</t>
  </si>
  <si>
    <t>New Richmond Ex Vill SD</t>
  </si>
  <si>
    <t>Newton Falls Ex Vill SD</t>
  </si>
  <si>
    <t>Paulding Ex Vill SD</t>
  </si>
  <si>
    <t>Perrysburg Ex Vill SD</t>
  </si>
  <si>
    <t>Rittman Ex Vill SD</t>
  </si>
  <si>
    <t>Rossford Ex Vill SD</t>
  </si>
  <si>
    <t>Tipp City Ex Vill SD</t>
  </si>
  <si>
    <t>Upper Sandusky Ex Vill SD</t>
  </si>
  <si>
    <t>Versailles Ex Vill SD</t>
  </si>
  <si>
    <t>Wauseon Ex Vill SD</t>
  </si>
  <si>
    <t>Wellington Ex Vill SD</t>
  </si>
  <si>
    <t>Windham Ex Vill SD</t>
  </si>
  <si>
    <t>Yellow Springs Ex Vill SD</t>
  </si>
  <si>
    <t>Allen East Local SD</t>
  </si>
  <si>
    <t>Bath Local SD</t>
  </si>
  <si>
    <t>Elida Local SD</t>
  </si>
  <si>
    <t>Perry Local SD</t>
  </si>
  <si>
    <t>Shawnee Local SD</t>
  </si>
  <si>
    <t>Spencerville Local SD</t>
  </si>
  <si>
    <t>Hillsdale Local SD</t>
  </si>
  <si>
    <t>Mapleton Local SD</t>
  </si>
  <si>
    <t>Buckeye Local SD</t>
  </si>
  <si>
    <t>Grand Valley Local SD</t>
  </si>
  <si>
    <t>Jefferson Area Local SD</t>
  </si>
  <si>
    <t>Pymatuning Valley Local SD</t>
  </si>
  <si>
    <t>Alexander Local SD</t>
  </si>
  <si>
    <t>Federal Hocking Local SD</t>
  </si>
  <si>
    <t>Trimble Local SD</t>
  </si>
  <si>
    <t>Minster Local SD</t>
  </si>
  <si>
    <t>New Bremen Local SD</t>
  </si>
  <si>
    <t>New Knoxville Local SD</t>
  </si>
  <si>
    <t>Waynesfield-Goshen Local SD</t>
  </si>
  <si>
    <t>St Clairsville-Richland City</t>
  </si>
  <si>
    <t>Shadyside Local SD</t>
  </si>
  <si>
    <t>Union Local SD</t>
  </si>
  <si>
    <t>Eastern Local SD</t>
  </si>
  <si>
    <t>Fayetteville-Perry Local SD</t>
  </si>
  <si>
    <t>Western Brown Local SD</t>
  </si>
  <si>
    <t>Ripley-Union-Lewis Local SD</t>
  </si>
  <si>
    <t>Edgewood City SD</t>
  </si>
  <si>
    <t>Fairfield City SD</t>
  </si>
  <si>
    <t>Lakota Local SD</t>
  </si>
  <si>
    <t>Madison Local SD</t>
  </si>
  <si>
    <t>New Miami Local SD</t>
  </si>
  <si>
    <t>Ross Local SD</t>
  </si>
  <si>
    <t>Talawanda City SD</t>
  </si>
  <si>
    <t>Brown Local SD</t>
  </si>
  <si>
    <t>Graham Local SD</t>
  </si>
  <si>
    <t>Triad Local SD</t>
  </si>
  <si>
    <t>West Liberty-Salem Local SD</t>
  </si>
  <si>
    <t>Greenon Local SD</t>
  </si>
  <si>
    <t>Tecumseh Local SD</t>
  </si>
  <si>
    <t>Northeastern Local SD</t>
  </si>
  <si>
    <t>Northwestern Local SD</t>
  </si>
  <si>
    <t>Southeastern Local SD</t>
  </si>
  <si>
    <t>Clark-Shawnee Local SD</t>
  </si>
  <si>
    <t>Batavia Local SD</t>
  </si>
  <si>
    <t>Bethel-Tate Local SD</t>
  </si>
  <si>
    <t>Clermont-Northeastern Local</t>
  </si>
  <si>
    <t>Felicity-Franklin Local SD</t>
  </si>
  <si>
    <t>Goshen Local SD</t>
  </si>
  <si>
    <t>West Clermont Local SD</t>
  </si>
  <si>
    <t>Williamsburg Local SD</t>
  </si>
  <si>
    <t>Blanchester Local SD</t>
  </si>
  <si>
    <t>Clinton-Massie Local SD</t>
  </si>
  <si>
    <t>East Clinton Local SD</t>
  </si>
  <si>
    <t>Beaver Local SD</t>
  </si>
  <si>
    <t>Crestview Local SD</t>
  </si>
  <si>
    <t>Southern Local SD</t>
  </si>
  <si>
    <t>United Local SD</t>
  </si>
  <si>
    <t>Ridgewood Local SD</t>
  </si>
  <si>
    <t>River View Local SD</t>
  </si>
  <si>
    <t>Buckeye Central Local SD</t>
  </si>
  <si>
    <t>Colonel Crawford Local SD</t>
  </si>
  <si>
    <t>Wynford Local SD</t>
  </si>
  <si>
    <t>Cuyahoga Heights Local SD</t>
  </si>
  <si>
    <t>Independence Local SD</t>
  </si>
  <si>
    <t>Olmsted Falls City SD</t>
  </si>
  <si>
    <t>Orange City SD</t>
  </si>
  <si>
    <t>Richmond Heights Local SD</t>
  </si>
  <si>
    <t>Solon City SD</t>
  </si>
  <si>
    <t>Ansonia Local SD</t>
  </si>
  <si>
    <t>Arcanum Butler Local SD</t>
  </si>
  <si>
    <t>Franklin-Monroe Local SD</t>
  </si>
  <si>
    <t>Mississinawa Valley Local SD</t>
  </si>
  <si>
    <t>Tri-Village Local SD</t>
  </si>
  <si>
    <t>Ayersville Local SD</t>
  </si>
  <si>
    <t>Central Local SD</t>
  </si>
  <si>
    <t>Big Walnut Local SD</t>
  </si>
  <si>
    <t>Buckeye Valley Local SD</t>
  </si>
  <si>
    <t>Olentangy Local SD</t>
  </si>
  <si>
    <t>Edison Local SD</t>
  </si>
  <si>
    <t>Kelleys Island Local SD</t>
  </si>
  <si>
    <t>Margaretta Local SD</t>
  </si>
  <si>
    <t>Perkins Local SD</t>
  </si>
  <si>
    <t>Vermilion Local SD</t>
  </si>
  <si>
    <t>Amanda-Clearcreek Local SD</t>
  </si>
  <si>
    <t>Berne Union Local SD</t>
  </si>
  <si>
    <t>Bloom Carroll Local SD</t>
  </si>
  <si>
    <t>Fairfield Union Local SD</t>
  </si>
  <si>
    <t>Liberty Union-Thurston Local</t>
  </si>
  <si>
    <t>Pickerington Local SD</t>
  </si>
  <si>
    <t>Walnut Township Local SD</t>
  </si>
  <si>
    <t>Miami Trace Local SD</t>
  </si>
  <si>
    <t>Canal Winchester Local SD</t>
  </si>
  <si>
    <t>Hamilton Local SD</t>
  </si>
  <si>
    <t>Gahanna-Jefferson City SD</t>
  </si>
  <si>
    <t>Groveport Madison Local SD</t>
  </si>
  <si>
    <t>New Albany-Plain Local SD</t>
  </si>
  <si>
    <t>Reynoldsburg City SD</t>
  </si>
  <si>
    <t>Hilliard City SD</t>
  </si>
  <si>
    <t>Dublin City SD</t>
  </si>
  <si>
    <t>Archbold-Area Local SD</t>
  </si>
  <si>
    <t>Evergreen Local SD</t>
  </si>
  <si>
    <t>Fayette Local SD</t>
  </si>
  <si>
    <t>Pettisville Local SD</t>
  </si>
  <si>
    <t>Pike-Delta-York Local SD</t>
  </si>
  <si>
    <t>Swanton Local SD</t>
  </si>
  <si>
    <t>Berkshire Local SD</t>
  </si>
  <si>
    <t>Cardinal Local SD</t>
  </si>
  <si>
    <t>Chardon Local SD</t>
  </si>
  <si>
    <t>Kenston Local SD</t>
  </si>
  <si>
    <t>Newbury Local SD</t>
  </si>
  <si>
    <t>West Geauga Local SD</t>
  </si>
  <si>
    <t>Beavercreek City SD</t>
  </si>
  <si>
    <t>Cedar Cliff Local SD</t>
  </si>
  <si>
    <t>Greeneview Local SD</t>
  </si>
  <si>
    <t>Sugarcreek Local SD</t>
  </si>
  <si>
    <t>Rolling Hills Local SD</t>
  </si>
  <si>
    <t>Finneytown Local SD</t>
  </si>
  <si>
    <t>Forest Hills Local SD</t>
  </si>
  <si>
    <t>Northwest Local SD</t>
  </si>
  <si>
    <t>Oak Hills Local SD</t>
  </si>
  <si>
    <t>Southwest Local SD</t>
  </si>
  <si>
    <t>Three Rivers Local SD</t>
  </si>
  <si>
    <t>Arcadia Local SD</t>
  </si>
  <si>
    <t>Arlington Local SD</t>
  </si>
  <si>
    <t>Cory-Rawson Local SD</t>
  </si>
  <si>
    <t>Liberty Benton Local SD</t>
  </si>
  <si>
    <t>McComb Local SD</t>
  </si>
  <si>
    <t>Van Buren Local SD</t>
  </si>
  <si>
    <t>Vanlue Local SD</t>
  </si>
  <si>
    <t>Hardin Northern Local SD</t>
  </si>
  <si>
    <t>Ridgemont Local SD</t>
  </si>
  <si>
    <t>Riverdale Local SD</t>
  </si>
  <si>
    <t>Upper Scioto Valley Local SD</t>
  </si>
  <si>
    <t>Conotton Valley Union Local</t>
  </si>
  <si>
    <t>Holgate Local SD</t>
  </si>
  <si>
    <t>Liberty Center Local SD</t>
  </si>
  <si>
    <t>Patrick Henry Local SD</t>
  </si>
  <si>
    <t>Bright Local SD</t>
  </si>
  <si>
    <t>Fairfield Local SD</t>
  </si>
  <si>
    <t>Lynchburg-Clay Local SD</t>
  </si>
  <si>
    <t>East Holmes Local SD</t>
  </si>
  <si>
    <t>West Holmes Local SD</t>
  </si>
  <si>
    <t>Monroeville Local SD</t>
  </si>
  <si>
    <t>New London Local SD</t>
  </si>
  <si>
    <t>South Central Local SD</t>
  </si>
  <si>
    <t>Western Reserve Local SD</t>
  </si>
  <si>
    <t>Oak Hill Union Local SD</t>
  </si>
  <si>
    <t>Indian Creek Local SD</t>
  </si>
  <si>
    <t>Centerburg Local SD</t>
  </si>
  <si>
    <t>Danville Local SD</t>
  </si>
  <si>
    <t>East Knox Local SD</t>
  </si>
  <si>
    <t>Fredericktown Local SD</t>
  </si>
  <si>
    <t>Kirtland Local SD</t>
  </si>
  <si>
    <t>Riverside Local SD</t>
  </si>
  <si>
    <t>Dawson-Bryant Local SD</t>
  </si>
  <si>
    <t>Fairland Local SD</t>
  </si>
  <si>
    <t>Rock Hill Local SD</t>
  </si>
  <si>
    <t>South Point Local SD</t>
  </si>
  <si>
    <t>Symmes Valley Local SD</t>
  </si>
  <si>
    <t>Johnstown-Monroe Local SD</t>
  </si>
  <si>
    <t>Lakewood Local SD</t>
  </si>
  <si>
    <t>Licking Heights Local SD</t>
  </si>
  <si>
    <t>Licking Valley Local SD</t>
  </si>
  <si>
    <t>North Fork Local SD</t>
  </si>
  <si>
    <t>Northridge Local SD</t>
  </si>
  <si>
    <t>Southwest Licking Local SD</t>
  </si>
  <si>
    <t>Benjamin Logan Local SD</t>
  </si>
  <si>
    <t>Indian Lake Local SD</t>
  </si>
  <si>
    <t>Avon Local SD</t>
  </si>
  <si>
    <t>Avon Lake City SD</t>
  </si>
  <si>
    <t>Clearview Local SD</t>
  </si>
  <si>
    <t>Columbia Local SD</t>
  </si>
  <si>
    <t>Firelands Local SD</t>
  </si>
  <si>
    <t>Keystone Local SD</t>
  </si>
  <si>
    <t>Midview Local SD</t>
  </si>
  <si>
    <t>Anthony Wayne Local SD</t>
  </si>
  <si>
    <t>Ottawa Hills Local SD</t>
  </si>
  <si>
    <t>Springfield Local SD</t>
  </si>
  <si>
    <t>Washington Local SD</t>
  </si>
  <si>
    <t>Jefferson Local SD</t>
  </si>
  <si>
    <t>Jonathan Alder Local SD</t>
  </si>
  <si>
    <t>Madison-Plains Local SD</t>
  </si>
  <si>
    <t>Austintown Local SD</t>
  </si>
  <si>
    <t>Boardman Local SD</t>
  </si>
  <si>
    <t>Canfield Local SD</t>
  </si>
  <si>
    <t>Jackson-Milton Local SD</t>
  </si>
  <si>
    <t>Lowellville Local SD</t>
  </si>
  <si>
    <t>Poland Local SD</t>
  </si>
  <si>
    <t>Sebring Local SD</t>
  </si>
  <si>
    <t>South Range Local SD</t>
  </si>
  <si>
    <t>West Branch Local SD</t>
  </si>
  <si>
    <t>Elgin Local SD</t>
  </si>
  <si>
    <t>Pleasant Local SD</t>
  </si>
  <si>
    <t>Ridgedale Local SD</t>
  </si>
  <si>
    <t>River Valley Local SD</t>
  </si>
  <si>
    <t>Black River Local SD</t>
  </si>
  <si>
    <t>Cloverleaf Local SD</t>
  </si>
  <si>
    <t>Highland Local SD</t>
  </si>
  <si>
    <t>Meigs Local SD</t>
  </si>
  <si>
    <t>Marion Local SD</t>
  </si>
  <si>
    <t>Parkway Local SD</t>
  </si>
  <si>
    <t>St Henry Consolidated Local</t>
  </si>
  <si>
    <t>Fort Recovery Local SD</t>
  </si>
  <si>
    <t>Bethel Local SD</t>
  </si>
  <si>
    <t>Miami East Local SD</t>
  </si>
  <si>
    <t>Newton Local SD</t>
  </si>
  <si>
    <t>Switzerland Of Ohio Local SD</t>
  </si>
  <si>
    <t>Brookville Local SD</t>
  </si>
  <si>
    <t>Jefferson Township Local SD</t>
  </si>
  <si>
    <t>Trotwood-Madison City SD</t>
  </si>
  <si>
    <t>Mad River Local SD</t>
  </si>
  <si>
    <t>New Lebanon Local SD</t>
  </si>
  <si>
    <t>Northmont City SD</t>
  </si>
  <si>
    <t>Valley View Local SD</t>
  </si>
  <si>
    <t>Huber Heights City SD</t>
  </si>
  <si>
    <t>Morgan Local SD</t>
  </si>
  <si>
    <t>Cardington-Lincoln Local SD</t>
  </si>
  <si>
    <t>Northmor Local SD</t>
  </si>
  <si>
    <t>East Muskingum Local SD</t>
  </si>
  <si>
    <t>Franklin Local SD</t>
  </si>
  <si>
    <t>Maysville Local SD</t>
  </si>
  <si>
    <t>Tri-Valley Local SD</t>
  </si>
  <si>
    <t>West Muskingum Local SD</t>
  </si>
  <si>
    <t>Noble Local SD</t>
  </si>
  <si>
    <t>Benton Carroll Salem Local S</t>
  </si>
  <si>
    <t>Danbury Local SD</t>
  </si>
  <si>
    <t>Genoa Area Local SD</t>
  </si>
  <si>
    <t>Middle Bass Local SD</t>
  </si>
  <si>
    <t>North Bass Local SD</t>
  </si>
  <si>
    <t>Put-In-Bay Local SD</t>
  </si>
  <si>
    <t>Antwerp Local SD</t>
  </si>
  <si>
    <t>Wayne Trace Local SD</t>
  </si>
  <si>
    <t>Northern Local SD</t>
  </si>
  <si>
    <t>Logan Elm Local SD</t>
  </si>
  <si>
    <t>Teays Valley Local SD</t>
  </si>
  <si>
    <t>Westfall Local SD</t>
  </si>
  <si>
    <t>Scioto Valley Local SD</t>
  </si>
  <si>
    <t>Waverly City SD</t>
  </si>
  <si>
    <t>Western Local SD</t>
  </si>
  <si>
    <t>Aurora City SD</t>
  </si>
  <si>
    <t>Crestwood Local SD</t>
  </si>
  <si>
    <t>Field Local SD</t>
  </si>
  <si>
    <t>James A Garfield Local SD</t>
  </si>
  <si>
    <t>Rootstown Local SD</t>
  </si>
  <si>
    <t>Southeast Local SD</t>
  </si>
  <si>
    <t>Streetsboro City SD</t>
  </si>
  <si>
    <t>Waterloo Local SD</t>
  </si>
  <si>
    <t>National Trail Local SD</t>
  </si>
  <si>
    <t>Preble-Shawnee Local SD</t>
  </si>
  <si>
    <t>Twin Valley Community Local</t>
  </si>
  <si>
    <t>Columbus Grove Local SD</t>
  </si>
  <si>
    <t>Continental Local SD</t>
  </si>
  <si>
    <t>Jennings Local SD</t>
  </si>
  <si>
    <t>Kalida Local SD</t>
  </si>
  <si>
    <t>Leipsic Local SD</t>
  </si>
  <si>
    <t>Miller City-New Cleveland Lo</t>
  </si>
  <si>
    <t>Ottawa-Glandorf Local SD</t>
  </si>
  <si>
    <t>Ottoville Local SD</t>
  </si>
  <si>
    <t>Pandora-Gilboa Local SD</t>
  </si>
  <si>
    <t>Clear Fork Valley Local SD</t>
  </si>
  <si>
    <t>Lexington Local SD</t>
  </si>
  <si>
    <t>Lucas Local SD</t>
  </si>
  <si>
    <t>Plymouth-Shiloh Local SD</t>
  </si>
  <si>
    <t>Ontario Local SD</t>
  </si>
  <si>
    <t>Adena Local SD</t>
  </si>
  <si>
    <t>Huntington Local SD</t>
  </si>
  <si>
    <t>Paint Valley Local SD</t>
  </si>
  <si>
    <t>Union Scioto Local SD</t>
  </si>
  <si>
    <t>Zane Trace Local SD</t>
  </si>
  <si>
    <t>Woodmore Local SD</t>
  </si>
  <si>
    <t>Bloom-Vernon Local SD</t>
  </si>
  <si>
    <t>Clay Local SD</t>
  </si>
  <si>
    <t>Green Local SD</t>
  </si>
  <si>
    <t>Minford Local SD</t>
  </si>
  <si>
    <t>Valley Local SD</t>
  </si>
  <si>
    <t>Washington-Nile Local SD</t>
  </si>
  <si>
    <t>Wheelersburg Local SD</t>
  </si>
  <si>
    <t>Seneca East Local SD</t>
  </si>
  <si>
    <t>Hopewell-Loudon Local SD</t>
  </si>
  <si>
    <t>New Riegel Local SD</t>
  </si>
  <si>
    <t>Old Fort Local SD</t>
  </si>
  <si>
    <t>Anna Local SD</t>
  </si>
  <si>
    <t>Botkins Local SD</t>
  </si>
  <si>
    <t>Fairlawn Local SD</t>
  </si>
  <si>
    <t>Fort Loramie Local SD</t>
  </si>
  <si>
    <t>Hardin-Houston Local SD</t>
  </si>
  <si>
    <t>Jackson Center Local SD</t>
  </si>
  <si>
    <t>Russia Local SD</t>
  </si>
  <si>
    <t>Canton Local SD</t>
  </si>
  <si>
    <t>Fairless Local SD</t>
  </si>
  <si>
    <t>Jackson Local SD</t>
  </si>
  <si>
    <t>Lake Local SD</t>
  </si>
  <si>
    <t>Louisville City SD</t>
  </si>
  <si>
    <t>Marlington Local SD</t>
  </si>
  <si>
    <t>Minerva Local SD</t>
  </si>
  <si>
    <t>Osnaburg Local SD</t>
  </si>
  <si>
    <t>Plain Local SD</t>
  </si>
  <si>
    <t>Sandy Valley Local SD</t>
  </si>
  <si>
    <t>Tuslaw Local SD</t>
  </si>
  <si>
    <t>Woodridge Local SD</t>
  </si>
  <si>
    <t>Copley-Fairlawn City SD</t>
  </si>
  <si>
    <t>Coventry Local SD</t>
  </si>
  <si>
    <t>Hudson City SD</t>
  </si>
  <si>
    <t>Mogadore Local SD</t>
  </si>
  <si>
    <t>Nordonia Hills City SD</t>
  </si>
  <si>
    <t>Revere Local SD</t>
  </si>
  <si>
    <t>Twinsburg City SD</t>
  </si>
  <si>
    <t>Bloomfield-Mespo Local SD</t>
  </si>
  <si>
    <t>Bristol Local SD</t>
  </si>
  <si>
    <t>Brookfield Local SD</t>
  </si>
  <si>
    <t>Champion Local SD</t>
  </si>
  <si>
    <t>Mathews Local SD</t>
  </si>
  <si>
    <t>Howland Local SD</t>
  </si>
  <si>
    <t>Joseph Badger Local SD</t>
  </si>
  <si>
    <t>Lakeview Local SD</t>
  </si>
  <si>
    <t>Liberty Local SD</t>
  </si>
  <si>
    <t>Lordstown Local SD</t>
  </si>
  <si>
    <t>Maplewood Local SD</t>
  </si>
  <si>
    <t>McDonald Local SD</t>
  </si>
  <si>
    <t>Southington Local SD</t>
  </si>
  <si>
    <t>La Brae Local SD</t>
  </si>
  <si>
    <t>Weathersfield Local SD</t>
  </si>
  <si>
    <t>Garaway Local SD</t>
  </si>
  <si>
    <t>Indian Valley Local SD</t>
  </si>
  <si>
    <t>Strasburg-Franklin Local SD</t>
  </si>
  <si>
    <t>Tuscarawas Valley Local SD</t>
  </si>
  <si>
    <t>Fairbanks Local SD</t>
  </si>
  <si>
    <t>North Union Local SD</t>
  </si>
  <si>
    <t>Lincolnview Local SD</t>
  </si>
  <si>
    <t>Vinton County Local SD</t>
  </si>
  <si>
    <t>Carlisle Local SD</t>
  </si>
  <si>
    <t>Springboro Community City SD</t>
  </si>
  <si>
    <t>Kings Local SD</t>
  </si>
  <si>
    <t>Little Miami Local SD</t>
  </si>
  <si>
    <t>Mason City SD</t>
  </si>
  <si>
    <t>Wayne Local SD</t>
  </si>
  <si>
    <t>Fort Frye Local SD</t>
  </si>
  <si>
    <t>Frontier Local SD</t>
  </si>
  <si>
    <t>Warren Local SD</t>
  </si>
  <si>
    <t>Wolf Creek Local SD</t>
  </si>
  <si>
    <t>Chippewa Local SD</t>
  </si>
  <si>
    <t>Dalton Local SD</t>
  </si>
  <si>
    <t>Norwayne Local SD</t>
  </si>
  <si>
    <t>Triway Local SD</t>
  </si>
  <si>
    <t>Edgerton Local SD</t>
  </si>
  <si>
    <t>Edon-Northwest Local SD</t>
  </si>
  <si>
    <t>Millcreek-West Unity Local S</t>
  </si>
  <si>
    <t>North Central Local SD</t>
  </si>
  <si>
    <t>Stryker Local SD</t>
  </si>
  <si>
    <t>Eastwood Local SD</t>
  </si>
  <si>
    <t>Elmwood Local SD</t>
  </si>
  <si>
    <t>North Baltimore Local SD</t>
  </si>
  <si>
    <t>Northwood Local SD</t>
  </si>
  <si>
    <t>Otsego Local SD</t>
  </si>
  <si>
    <t>Mohawk Local SD</t>
  </si>
  <si>
    <t>Ohio Valley Local SD</t>
  </si>
  <si>
    <t>College Corner Local SD</t>
  </si>
  <si>
    <t>Gallia County Local SD</t>
  </si>
  <si>
    <t>East Guernsey Local SD</t>
  </si>
  <si>
    <t>Tri-County North Local SD</t>
  </si>
  <si>
    <t>Monroe Local SD</t>
  </si>
  <si>
    <t>Name</t>
  </si>
  <si>
    <t>ED PPA</t>
  </si>
  <si>
    <t>TA factor</t>
  </si>
  <si>
    <t>District Name</t>
  </si>
  <si>
    <t>Total</t>
  </si>
  <si>
    <t>Opportunity Grant</t>
  </si>
  <si>
    <t>Special Education</t>
  </si>
  <si>
    <t>K-3 Literacy</t>
  </si>
  <si>
    <t>Facilities</t>
  </si>
  <si>
    <t>Limited English Proficiency</t>
  </si>
  <si>
    <t>Economic Disadvantaged</t>
  </si>
  <si>
    <t>Targeted  Assistance</t>
  </si>
  <si>
    <t>Funding by Grant</t>
  </si>
  <si>
    <t>g_13_aid</t>
  </si>
  <si>
    <t>g_23_aid</t>
  </si>
  <si>
    <t>Paste Here</t>
  </si>
  <si>
    <t>(blank)</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</si>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</sst>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0.0000000000"/>
    <numFmt numFmtId="165" formatCode="&quot;$&quot;#,##0.00"/>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Calibri"/>
      <family val="2"/>
    </font>
    <font>
      <b/>
      <sz val="11"/>
      <color theme="1"/>
      <name val="Calibri"/>
      <family val="2"/>
    </font>
    <font>
      <sz val="18"/>
      <color theme="1"/>
      <name val="Calibri"/>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9389629810485"/>
        <bgColor indexed="64"/>
      </patternFill>
    </fill>
    <fill>
      <patternFill patternType="solid">
        <fgColor theme="6" tint="0.59999389629810485"/>
        <bgColor indexed="64"/>
      </patternFill>
    </fill>
    <fill>
      <patternFill patternType="solid">
        <fgColor rgb="FF92D050"/>
        <bgColor indexed="64"/>
      </patternFill>
    </fill>
    <fill>
      <patternFill patternType="solid">
        <fgColor theme="8" tint="0.59999389629810485"/>
        <bgColor indexed="64"/>
      </patternFill>
    </fill>
    <fill>
      <patternFill patternType="solid">
        <fgColor theme="4"/>
        <bgColor theme="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int="0.39997558519241921"/>
      </top>
      <bottom style="thin">
        <color theme="4" tint="0.39997558519241921"/>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cellStyleXfs>
  <cellXfs count="50">
    <xf numFmtId="0" fontId="0" fillId="0" borderId="0" xfId="0"/>
    <xf numFmtId="0" fontId="0" fillId="0" borderId="0" xfId="0" applyAlignment="1">
      <alignment horizontal="center"/>
    </xf>
    <xf numFmtId="4" fontId="0" fillId="0" borderId="0" xfId="0" applyNumberFormat="1"/>
    <xf numFmtId="44" fontId="0" fillId="0" borderId="0" xfId="43" applyFont="1"/>
    <xf numFmtId="44" fontId="0" fillId="0" borderId="0" xfId="0" applyNumberFormat="1"/>
    <xf numFmtId="0" fontId="0" fillId="0" borderId="0" xfId="0" applyFill="1"/>
    <xf numFmtId="4" fontId="0" fillId="0" borderId="0" xfId="42" applyNumberFormat="1" applyFont="1"/>
    <xf numFmtId="164" fontId="0" fillId="0" borderId="0" xfId="0" applyNumberFormat="1"/>
    <xf numFmtId="4" fontId="0" fillId="0" borderId="0" xfId="42" applyNumberFormat="1" applyFont="1" applyFill="1"/>
    <xf numFmtId="164" fontId="0" fillId="0" borderId="0" xfId="0" applyNumberFormat="1" applyFill="1"/>
    <xf numFmtId="165" fontId="0" fillId="0" borderId="0" xfId="0" applyNumberFormat="1"/>
    <xf numFmtId="0" fontId="0" fillId="0" borderId="0" xfId="0" pivotButton="1"/>
    <xf numFmtId="0" fontId="0" fillId="0" borderId="0" xfId="0" applyAlignment="1">
      <alignment horizontal="left"/>
    </xf>
    <xf numFmtId="165" fontId="0" fillId="0" borderId="0" xfId="43" applyNumberFormat="1" applyFont="1"/>
    <xf numFmtId="0" fontId="0" fillId="0" borderId="0" xfId="0" applyBorder="1"/>
    <xf numFmtId="44" fontId="0" fillId="34" borderId="0" xfId="44" applyFont="1" applyFill="1" applyBorder="1"/>
    <xf numFmtId="0" fontId="0" fillId="35" borderId="0" xfId="0" applyFill="1" applyBorder="1"/>
    <xf numFmtId="44" fontId="0" fillId="35" borderId="0" xfId="43" applyFont="1" applyFill="1" applyBorder="1"/>
    <xf numFmtId="44" fontId="0" fillId="36" borderId="0" xfId="43" applyFont="1" applyFill="1" applyBorder="1"/>
    <xf numFmtId="44" fontId="1" fillId="33" borderId="0" xfId="43" applyFont="1" applyFill="1" applyBorder="1" applyAlignment="1">
      <alignment horizontal="center"/>
    </xf>
    <xf numFmtId="0" fontId="16" fillId="36" borderId="0" xfId="0" applyFont="1" applyFill="1" applyBorder="1"/>
    <xf numFmtId="0" fontId="16" fillId="34" borderId="0" xfId="0" applyFont="1" applyFill="1" applyBorder="1"/>
    <xf numFmtId="0" fontId="16" fillId="0" borderId="0" xfId="0" applyFont="1" applyAlignment="1">
      <alignment vertical="center" wrapText="1"/>
    </xf>
    <xf numFmtId="0" fontId="16" fillId="0" borderId="0" xfId="0" applyFont="1" applyBorder="1" applyAlignment="1">
      <alignment vertical="center" wrapText="1"/>
    </xf>
    <xf numFmtId="0" fontId="0" fillId="0" borderId="0" xfId="0" applyBorder="1" applyAlignment="1">
      <alignment wrapText="1"/>
    </xf>
    <xf numFmtId="0" fontId="19" fillId="33" borderId="0" xfId="0" applyFont="1" applyFill="1" applyBorder="1" applyAlignment="1">
      <alignment wrapText="1"/>
    </xf>
    <xf numFmtId="0" fontId="0" fillId="0" borderId="0" xfId="0" applyAlignment="1">
      <alignment wrapText="1"/>
    </xf>
    <xf numFmtId="0" fontId="13" fillId="37" borderId="10" xfId="0" applyFont="1" applyFill="1" applyBorder="1" applyAlignment="1">
      <alignment horizontal="center" wrapText="1"/>
    </xf>
    <xf numFmtId="0" fontId="20" fillId="0" borderId="0" xfId="0" applyFont="1"/>
    <xf numFmtId="0" fontId="13" fillId="37" borderId="0" xfId="0" applyFont="1" applyFill="1" applyBorder="1" applyAlignment="1">
      <alignment horizontal="center" wrapText="1"/>
    </xf>
    <xf numFmtId="0" fontId="0" fillId="0" borderId="0" xfId="0" applyFill="1" applyBorder="1"/>
    <xf numFmtId="0" fontId="16" fillId="0" borderId="0" xfId="0" applyFont="1" applyFill="1" applyBorder="1"/>
    <xf numFmtId="44" fontId="0" fillId="0" borderId="0" xfId="43" applyFont="1" applyFill="1" applyBorder="1"/>
    <xf numFmtId="0" fontId="0" fillId="0" borderId="0" xfId="0" applyFont="1" applyFill="1" applyAlignment="1" applyProtection="1">
      <alignment horizontal="center" wrapText="1"/>
      <protection locked="0" hidden="1"/>
    </xf>
    <xf numFmtId="0" fontId="0" fillId="0" borderId="0" xfId="0" applyFont="1" applyAlignment="1" applyProtection="1">
      <alignment horizontal="center" wrapText="1"/>
      <protection locked="0" hidden="1"/>
    </xf>
    <xf numFmtId="44" fontId="0" fillId="0" borderId="0" xfId="0" applyNumberFormat="1" applyFont="1" applyAlignment="1" applyProtection="1">
      <alignment horizontal="center" wrapText="1"/>
      <protection locked="0" hidden="1"/>
    </xf>
    <xf numFmtId="44" fontId="0" fillId="0" borderId="0" xfId="0" applyNumberFormat="1" applyFont="1" applyFill="1" applyAlignment="1" applyProtection="1">
      <alignment horizontal="center" wrapText="1"/>
      <protection locked="0" hidden="1"/>
    </xf>
    <xf numFmtId="0" fontId="0" fillId="0" borderId="0" xfId="0" applyProtection="1">
      <protection locked="0" hidden="1"/>
    </xf>
    <xf numFmtId="39" fontId="0" fillId="0" borderId="0" xfId="0" applyNumberFormat="1" applyProtection="1">
      <protection locked="0" hidden="1"/>
    </xf>
    <xf numFmtId="43" fontId="0" fillId="0" borderId="0" xfId="42" applyFont="1" applyProtection="1">
      <protection locked="0" hidden="1"/>
    </xf>
    <xf numFmtId="4" fontId="0" fillId="0" borderId="0" xfId="0" applyNumberFormat="1" applyProtection="1">
      <protection locked="0" hidden="1"/>
    </xf>
    <xf numFmtId="44" fontId="0" fillId="0" borderId="0" xfId="42" applyNumberFormat="1" applyFont="1" applyProtection="1">
      <protection locked="0" hidden="1"/>
    </xf>
    <xf numFmtId="44" fontId="0" fillId="0" borderId="0" xfId="0" applyNumberFormat="1" applyProtection="1">
      <protection locked="0" hidden="1"/>
    </xf>
    <xf numFmtId="0" fontId="0" fillId="0" borderId="0" xfId="0" applyFill="1" applyProtection="1">
      <protection locked="0" hidden="1"/>
    </xf>
    <xf numFmtId="0" fontId="0" fillId="0" borderId="0" xfId="0" applyNumberFormat="1" applyFill="1" applyProtection="1">
      <protection locked="0" hidden="1"/>
    </xf>
    <xf numFmtId="44" fontId="0" fillId="0" borderId="0" xfId="0" applyNumberFormat="1" applyFont="1" applyProtection="1">
      <protection locked="0" hidden="1"/>
    </xf>
    <xf numFmtId="0" fontId="0" fillId="0" borderId="0" xfId="0" applyFont="1" applyFill="1" applyAlignment="1" applyProtection="1">
      <alignment horizontal="center" wrapText="1"/>
      <protection locked="0"/>
    </xf>
    <xf numFmtId="0" fontId="0" fillId="0" borderId="0" xfId="0" applyFill="1" applyAlignment="1" applyProtection="1">
      <alignment horizontal="center" wrapText="1"/>
      <protection locked="0"/>
    </xf>
    <xf numFmtId="0" fontId="0" fillId="0" borderId="0" xfId="0" applyProtection="1">
      <protection locked="0"/>
    </xf>
    <xf numFmtId="0" fontId="0" fillId="0" borderId="0" xfId="0" applyFill="1" applyProtection="1">
      <protection locked="0"/>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Currency" xfId="43" builtinId="4"/>
    <cellStyle name="Currency 2" xfId="44"/>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86">
    <dxf>
      <numFmt numFmtId="165" formatCode="&quot;$&quot;#,##0.00"/>
    </dxf>
    <dxf>
      <numFmt numFmtId="165" formatCode="&quot;$&quot;#,##0.00"/>
    </dxf>
    <dxf>
      <numFmt numFmtId="165" formatCode="&quot;$&quot;#,##0.00"/>
    </dxf>
    <dxf>
      <numFmt numFmtId="165" formatCode="&quot;$&quot;#,##0.00"/>
    </dxf>
    <dxf>
      <numFmt numFmtId="165" formatCode="&quot;$&quot;#,##0.00"/>
    </dxf>
    <dxf>
      <numFmt numFmtId="165" formatCode="&quot;$&quot;#,##0.00"/>
    </dxf>
    <dxf>
      <numFmt numFmtId="165" formatCode="&quot;$&quot;#,##0.00"/>
    </dxf>
    <dxf>
      <numFmt numFmtId="165" formatCode="&quot;$&quot;#,##0.00"/>
    </dxf>
    <dxf>
      <numFmt numFmtId="165" formatCode="&quot;$&quot;#,##0.00"/>
    </dxf>
    <dxf>
      <numFmt numFmtId="34" formatCode="_(&quot;$&quot;* #,##0.00_);_(&quot;$&quot;* \(#,##0.00\);_(&quot;$&quot;* &quot;-&quot;??_);_(@_)"/>
      <protection locked="0" hidden="1"/>
    </dxf>
    <dxf>
      <numFmt numFmtId="34" formatCode="_(&quot;$&quot;* #,##0.00_);_(&quot;$&quot;* \(#,##0.00\);_(&quot;$&quot;* &quot;-&quot;??_);_(@_)"/>
      <protection locked="0" hidden="1"/>
    </dxf>
    <dxf>
      <font>
        <b val="0"/>
        <i val="0"/>
        <strike val="0"/>
        <condense val="0"/>
        <extend val="0"/>
        <outline val="0"/>
        <shadow val="0"/>
        <u val="none"/>
        <vertAlign val="baseline"/>
        <sz val="11"/>
        <color theme="1"/>
        <name val="Calibri"/>
        <family val="2"/>
        <scheme val="minor"/>
      </font>
      <numFmt numFmtId="34" formatCode="_(&quot;$&quot;* #,##0.00_);_(&quot;$&quot;* \(#,##0.00\);_(&quot;$&quot;* &quot;-&quot;??_);_(@_)"/>
      <protection locked="0" hidden="1"/>
    </dxf>
    <dxf>
      <font>
        <b val="0"/>
        <i val="0"/>
        <strike val="0"/>
        <condense val="0"/>
        <extend val="0"/>
        <outline val="0"/>
        <shadow val="0"/>
        <u val="none"/>
        <vertAlign val="baseline"/>
        <sz val="11"/>
        <color theme="1"/>
        <name val="Calibri"/>
        <family val="2"/>
        <scheme val="minor"/>
      </font>
      <numFmt numFmtId="34" formatCode="_(&quot;$&quot;* #,##0.00_);_(&quot;$&quot;* \(#,##0.00\);_(&quot;$&quot;* &quot;-&quot;??_);_(@_)"/>
      <protection locked="0" hidden="1"/>
    </dxf>
    <dxf>
      <font>
        <b val="0"/>
        <i val="0"/>
        <strike val="0"/>
        <condense val="0"/>
        <extend val="0"/>
        <outline val="0"/>
        <shadow val="0"/>
        <u val="none"/>
        <vertAlign val="baseline"/>
        <sz val="11"/>
        <color theme="1"/>
        <name val="Calibri"/>
        <family val="2"/>
        <scheme val="minor"/>
      </font>
      <numFmt numFmtId="34" formatCode="_(&quot;$&quot;* #,##0.00_);_(&quot;$&quot;* \(#,##0.00\);_(&quot;$&quot;* &quot;-&quot;??_);_(@_)"/>
      <protection locked="0" hidden="1"/>
    </dxf>
    <dxf>
      <font>
        <b val="0"/>
        <i val="0"/>
        <strike val="0"/>
        <condense val="0"/>
        <extend val="0"/>
        <outline val="0"/>
        <shadow val="0"/>
        <u val="none"/>
        <vertAlign val="baseline"/>
        <sz val="11"/>
        <color theme="1"/>
        <name val="Calibri"/>
        <family val="2"/>
        <scheme val="minor"/>
      </font>
      <numFmt numFmtId="34" formatCode="_(&quot;$&quot;* #,##0.00_);_(&quot;$&quot;* \(#,##0.00\);_(&quot;$&quot;* &quot;-&quot;??_);_(@_)"/>
      <protection locked="0" hidden="1"/>
    </dxf>
    <dxf>
      <font>
        <b val="0"/>
        <i val="0"/>
        <strike val="0"/>
        <condense val="0"/>
        <extend val="0"/>
        <outline val="0"/>
        <shadow val="0"/>
        <u val="none"/>
        <vertAlign val="baseline"/>
        <sz val="11"/>
        <color theme="1"/>
        <name val="Calibri"/>
        <family val="2"/>
        <scheme val="minor"/>
      </font>
      <numFmt numFmtId="34" formatCode="_(&quot;$&quot;* #,##0.00_);_(&quot;$&quot;* \(#,##0.00\);_(&quot;$&quot;* &quot;-&quot;??_);_(@_)"/>
      <protection locked="0" hidden="1"/>
    </dxf>
    <dxf>
      <font>
        <b val="0"/>
        <i val="0"/>
        <strike val="0"/>
        <condense val="0"/>
        <extend val="0"/>
        <outline val="0"/>
        <shadow val="0"/>
        <u val="none"/>
        <vertAlign val="baseline"/>
        <sz val="11"/>
        <color theme="1"/>
        <name val="Calibri"/>
        <family val="2"/>
        <scheme val="minor"/>
      </font>
      <numFmt numFmtId="34" formatCode="_(&quot;$&quot;* #,##0.00_);_(&quot;$&quot;* \(#,##0.00\);_(&quot;$&quot;* &quot;-&quot;??_);_(@_)"/>
      <protection locked="0" hidden="1"/>
    </dxf>
    <dxf>
      <font>
        <b val="0"/>
        <i val="0"/>
        <strike val="0"/>
        <condense val="0"/>
        <extend val="0"/>
        <outline val="0"/>
        <shadow val="0"/>
        <u val="none"/>
        <vertAlign val="baseline"/>
        <sz val="11"/>
        <color theme="1"/>
        <name val="Calibri"/>
        <family val="2"/>
        <scheme val="minor"/>
      </font>
      <numFmt numFmtId="34" formatCode="_(&quot;$&quot;* #,##0.00_);_(&quot;$&quot;* \(#,##0.00\);_(&quot;$&quot;* &quot;-&quot;??_);_(@_)"/>
      <protection locked="0" hidden="1"/>
    </dxf>
    <dxf>
      <font>
        <b val="0"/>
        <i val="0"/>
        <strike val="0"/>
        <condense val="0"/>
        <extend val="0"/>
        <outline val="0"/>
        <shadow val="0"/>
        <u val="none"/>
        <vertAlign val="baseline"/>
        <sz val="11"/>
        <color theme="1"/>
        <name val="Calibri"/>
        <family val="2"/>
        <scheme val="minor"/>
      </font>
      <numFmt numFmtId="34" formatCode="_(&quot;$&quot;* #,##0.00_);_(&quot;$&quot;* \(#,##0.00\);_(&quot;$&quot;* &quot;-&quot;??_);_(@_)"/>
      <protection locked="0" hidden="1"/>
    </dxf>
    <dxf>
      <font>
        <b val="0"/>
        <i val="0"/>
        <strike val="0"/>
        <condense val="0"/>
        <extend val="0"/>
        <outline val="0"/>
        <shadow val="0"/>
        <u val="none"/>
        <vertAlign val="baseline"/>
        <sz val="11"/>
        <color theme="1"/>
        <name val="Calibri"/>
        <family val="2"/>
        <scheme val="minor"/>
      </font>
      <numFmt numFmtId="34" formatCode="_(&quot;$&quot;* #,##0.00_);_(&quot;$&quot;* \(#,##0.00\);_(&quot;$&quot;* &quot;-&quot;??_);_(@_)"/>
      <protection locked="0" hidden="1"/>
    </dxf>
    <dxf>
      <font>
        <b val="0"/>
        <i val="0"/>
        <strike val="0"/>
        <condense val="0"/>
        <extend val="0"/>
        <outline val="0"/>
        <shadow val="0"/>
        <u val="none"/>
        <vertAlign val="baseline"/>
        <sz val="11"/>
        <color theme="1"/>
        <name val="Calibri"/>
        <family val="2"/>
        <scheme val="minor"/>
      </font>
      <numFmt numFmtId="34" formatCode="_(&quot;$&quot;* #,##0.00_);_(&quot;$&quot;* \(#,##0.00\);_(&quot;$&quot;* &quot;-&quot;??_);_(@_)"/>
      <protection locked="0" hidden="1"/>
    </dxf>
    <dxf>
      <font>
        <b val="0"/>
        <i val="0"/>
        <strike val="0"/>
        <condense val="0"/>
        <extend val="0"/>
        <outline val="0"/>
        <shadow val="0"/>
        <u val="none"/>
        <vertAlign val="baseline"/>
        <sz val="11"/>
        <color theme="1"/>
        <name val="Calibri"/>
        <family val="2"/>
        <scheme val="minor"/>
      </font>
      <numFmt numFmtId="34" formatCode="_(&quot;$&quot;* #,##0.00_);_(&quot;$&quot;* \(#,##0.00\);_(&quot;$&quot;* &quot;-&quot;??_);_(@_)"/>
      <protection locked="0" hidden="1"/>
    </dxf>
    <dxf>
      <font>
        <b val="0"/>
        <i val="0"/>
        <strike val="0"/>
        <condense val="0"/>
        <extend val="0"/>
        <outline val="0"/>
        <shadow val="0"/>
        <u val="none"/>
        <vertAlign val="baseline"/>
        <sz val="11"/>
        <color theme="1"/>
        <name val="Calibri"/>
        <family val="2"/>
        <scheme val="minor"/>
      </font>
      <numFmt numFmtId="34" formatCode="_(&quot;$&quot;* #,##0.00_);_(&quot;$&quot;* \(#,##0.00\);_(&quot;$&quot;* &quot;-&quot;??_);_(@_)"/>
      <protection locked="0" hidden="1"/>
    </dxf>
    <dxf>
      <font>
        <b val="0"/>
        <i val="0"/>
        <strike val="0"/>
        <condense val="0"/>
        <extend val="0"/>
        <outline val="0"/>
        <shadow val="0"/>
        <u val="none"/>
        <vertAlign val="baseline"/>
        <sz val="11"/>
        <color theme="1"/>
        <name val="Calibri"/>
        <family val="2"/>
        <scheme val="minor"/>
      </font>
      <numFmt numFmtId="34" formatCode="_(&quot;$&quot;* #,##0.00_);_(&quot;$&quot;* \(#,##0.00\);_(&quot;$&quot;* &quot;-&quot;??_);_(@_)"/>
      <protection locked="0" hidden="1"/>
    </dxf>
    <dxf>
      <font>
        <b val="0"/>
        <i val="0"/>
        <strike val="0"/>
        <condense val="0"/>
        <extend val="0"/>
        <outline val="0"/>
        <shadow val="0"/>
        <u val="none"/>
        <vertAlign val="baseline"/>
        <sz val="11"/>
        <color theme="1"/>
        <name val="Calibri"/>
        <family val="2"/>
        <scheme val="minor"/>
      </font>
      <numFmt numFmtId="34" formatCode="_(&quot;$&quot;* #,##0.00_);_(&quot;$&quot;* \(#,##0.00\);_(&quot;$&quot;* &quot;-&quot;??_);_(@_)"/>
      <protection locked="0" hidden="1"/>
    </dxf>
    <dxf>
      <font>
        <b val="0"/>
        <i val="0"/>
        <strike val="0"/>
        <condense val="0"/>
        <extend val="0"/>
        <outline val="0"/>
        <shadow val="0"/>
        <u val="none"/>
        <vertAlign val="baseline"/>
        <sz val="11"/>
        <color theme="1"/>
        <name val="Calibri"/>
        <family val="2"/>
        <scheme val="minor"/>
      </font>
      <numFmt numFmtId="34" formatCode="_(&quot;$&quot;* #,##0.00_);_(&quot;$&quot;* \(#,##0.00\);_(&quot;$&quot;* &quot;-&quot;??_);_(@_)"/>
      <protection locked="0" hidden="1"/>
    </dxf>
    <dxf>
      <font>
        <b val="0"/>
        <i val="0"/>
        <strike val="0"/>
        <condense val="0"/>
        <extend val="0"/>
        <outline val="0"/>
        <shadow val="0"/>
        <u val="none"/>
        <vertAlign val="baseline"/>
        <sz val="11"/>
        <color theme="1"/>
        <name val="Calibri"/>
        <family val="2"/>
        <scheme val="minor"/>
      </font>
      <numFmt numFmtId="34" formatCode="_(&quot;$&quot;* #,##0.00_);_(&quot;$&quot;* \(#,##0.00\);_(&quot;$&quot;* &quot;-&quot;??_);_(@_)"/>
      <protection locked="0" hidden="1"/>
    </dxf>
    <dxf>
      <font>
        <b val="0"/>
        <i val="0"/>
        <strike val="0"/>
        <condense val="0"/>
        <extend val="0"/>
        <outline val="0"/>
        <shadow val="0"/>
        <u val="none"/>
        <vertAlign val="baseline"/>
        <sz val="11"/>
        <color theme="1"/>
        <name val="Calibri"/>
        <family val="2"/>
        <scheme val="minor"/>
      </font>
      <numFmt numFmtId="34" formatCode="_(&quot;$&quot;* #,##0.00_);_(&quot;$&quot;* \(#,##0.00\);_(&quot;$&quot;* &quot;-&quot;??_);_(@_)"/>
      <protection locked="0" hidden="1"/>
    </dxf>
    <dxf>
      <font>
        <b val="0"/>
        <i val="0"/>
        <strike val="0"/>
        <condense val="0"/>
        <extend val="0"/>
        <outline val="0"/>
        <shadow val="0"/>
        <u val="none"/>
        <vertAlign val="baseline"/>
        <sz val="11"/>
        <color theme="1"/>
        <name val="Calibri"/>
        <family val="2"/>
        <scheme val="minor"/>
      </font>
      <numFmt numFmtId="34" formatCode="_(&quot;$&quot;* #,##0.00_);_(&quot;$&quot;* \(#,##0.00\);_(&quot;$&quot;* &quot;-&quot;??_);_(@_)"/>
      <protection locked="0" hidden="1"/>
    </dxf>
    <dxf>
      <font>
        <b val="0"/>
        <i val="0"/>
        <strike val="0"/>
        <condense val="0"/>
        <extend val="0"/>
        <outline val="0"/>
        <shadow val="0"/>
        <u val="none"/>
        <vertAlign val="baseline"/>
        <sz val="11"/>
        <color theme="1"/>
        <name val="Calibri"/>
        <family val="2"/>
        <scheme val="minor"/>
      </font>
      <numFmt numFmtId="34" formatCode="_(&quot;$&quot;* #,##0.00_);_(&quot;$&quot;* \(#,##0.00\);_(&quot;$&quot;* &quot;-&quot;??_);_(@_)"/>
      <protection locked="0" hidden="1"/>
    </dxf>
    <dxf>
      <font>
        <b val="0"/>
        <i val="0"/>
        <strike val="0"/>
        <condense val="0"/>
        <extend val="0"/>
        <outline val="0"/>
        <shadow val="0"/>
        <u val="none"/>
        <vertAlign val="baseline"/>
        <sz val="11"/>
        <color theme="1"/>
        <name val="Calibri"/>
        <family val="2"/>
        <scheme val="minor"/>
      </font>
      <numFmt numFmtId="34" formatCode="_(&quot;$&quot;* #,##0.00_);_(&quot;$&quot;* \(#,##0.00\);_(&quot;$&quot;* &quot;-&quot;??_);_(@_)"/>
      <protection locked="0" hidden="1"/>
    </dxf>
    <dxf>
      <font>
        <b val="0"/>
        <i val="0"/>
        <strike val="0"/>
        <condense val="0"/>
        <extend val="0"/>
        <outline val="0"/>
        <shadow val="0"/>
        <u val="none"/>
        <vertAlign val="baseline"/>
        <sz val="11"/>
        <color theme="1"/>
        <name val="Calibri"/>
        <family val="2"/>
        <scheme val="minor"/>
      </font>
      <numFmt numFmtId="34" formatCode="_(&quot;$&quot;* #,##0.00_);_(&quot;$&quot;* \(#,##0.00\);_(&quot;$&quot;* &quot;-&quot;??_);_(@_)"/>
      <protection locked="0" hidden="1"/>
    </dxf>
    <dxf>
      <font>
        <b val="0"/>
        <i val="0"/>
        <strike val="0"/>
        <condense val="0"/>
        <extend val="0"/>
        <outline val="0"/>
        <shadow val="0"/>
        <u val="none"/>
        <vertAlign val="baseline"/>
        <sz val="11"/>
        <color theme="1"/>
        <name val="Calibri"/>
        <family val="2"/>
        <scheme val="minor"/>
      </font>
      <numFmt numFmtId="34" formatCode="_(&quot;$&quot;* #,##0.00_);_(&quot;$&quot;* \(#,##0.00\);_(&quot;$&quot;* &quot;-&quot;??_);_(@_)"/>
      <protection locked="0" hidden="1"/>
    </dxf>
    <dxf>
      <font>
        <b val="0"/>
        <i val="0"/>
        <strike val="0"/>
        <condense val="0"/>
        <extend val="0"/>
        <outline val="0"/>
        <shadow val="0"/>
        <u val="none"/>
        <vertAlign val="baseline"/>
        <sz val="11"/>
        <color theme="1"/>
        <name val="Calibri"/>
        <family val="2"/>
        <scheme val="minor"/>
      </font>
      <numFmt numFmtId="34" formatCode="_(&quot;$&quot;* #,##0.00_);_(&quot;$&quot;* \(#,##0.00\);_(&quot;$&quot;* &quot;-&quot;??_);_(@_)"/>
      <protection locked="0" hidden="1"/>
    </dxf>
    <dxf>
      <font>
        <b val="0"/>
        <i val="0"/>
        <strike val="0"/>
        <condense val="0"/>
        <extend val="0"/>
        <outline val="0"/>
        <shadow val="0"/>
        <u val="none"/>
        <vertAlign val="baseline"/>
        <sz val="11"/>
        <color theme="1"/>
        <name val="Calibri"/>
        <family val="2"/>
        <scheme val="minor"/>
      </font>
      <numFmt numFmtId="34" formatCode="_(&quot;$&quot;* #,##0.00_);_(&quot;$&quot;* \(#,##0.00\);_(&quot;$&quot;* &quot;-&quot;??_);_(@_)"/>
      <protection locked="0" hidden="1"/>
    </dxf>
    <dxf>
      <font>
        <b val="0"/>
        <i val="0"/>
        <strike val="0"/>
        <condense val="0"/>
        <extend val="0"/>
        <outline val="0"/>
        <shadow val="0"/>
        <u val="none"/>
        <vertAlign val="baseline"/>
        <sz val="11"/>
        <color theme="1"/>
        <name val="Calibri"/>
        <family val="2"/>
        <scheme val="minor"/>
      </font>
      <numFmt numFmtId="34" formatCode="_(&quot;$&quot;* #,##0.00_);_(&quot;$&quot;* \(#,##0.00\);_(&quot;$&quot;* &quot;-&quot;??_);_(@_)"/>
      <protection locked="0" hidden="1"/>
    </dxf>
    <dxf>
      <font>
        <b val="0"/>
        <i val="0"/>
        <strike val="0"/>
        <condense val="0"/>
        <extend val="0"/>
        <outline val="0"/>
        <shadow val="0"/>
        <u val="none"/>
        <vertAlign val="baseline"/>
        <sz val="11"/>
        <color theme="1"/>
        <name val="Calibri"/>
        <family val="2"/>
        <scheme val="minor"/>
      </font>
      <numFmt numFmtId="34" formatCode="_(&quot;$&quot;* #,##0.00_);_(&quot;$&quot;* \(#,##0.00\);_(&quot;$&quot;* &quot;-&quot;??_);_(@_)"/>
      <protection locked="0" hidden="1"/>
    </dxf>
    <dxf>
      <font>
        <b val="0"/>
        <i val="0"/>
        <strike val="0"/>
        <condense val="0"/>
        <extend val="0"/>
        <outline val="0"/>
        <shadow val="0"/>
        <u val="none"/>
        <vertAlign val="baseline"/>
        <sz val="11"/>
        <color theme="1"/>
        <name val="Calibri"/>
        <family val="2"/>
        <scheme val="minor"/>
      </font>
      <numFmt numFmtId="34" formatCode="_(&quot;$&quot;* #,##0.00_);_(&quot;$&quot;* \(#,##0.00\);_(&quot;$&quot;* &quot;-&quot;??_);_(@_)"/>
      <protection locked="0" hidden="1"/>
    </dxf>
    <dxf>
      <font>
        <b val="0"/>
        <i val="0"/>
        <strike val="0"/>
        <condense val="0"/>
        <extend val="0"/>
        <outline val="0"/>
        <shadow val="0"/>
        <u val="none"/>
        <vertAlign val="baseline"/>
        <sz val="11"/>
        <color theme="1"/>
        <name val="Calibri"/>
        <family val="2"/>
        <scheme val="minor"/>
      </font>
      <numFmt numFmtId="34" formatCode="_(&quot;$&quot;* #,##0.00_);_(&quot;$&quot;* \(#,##0.00\);_(&quot;$&quot;* &quot;-&quot;??_);_(@_)"/>
      <protection locked="0" hidden="1"/>
    </dxf>
    <dxf>
      <font>
        <b val="0"/>
        <i val="0"/>
        <strike val="0"/>
        <condense val="0"/>
        <extend val="0"/>
        <outline val="0"/>
        <shadow val="0"/>
        <u val="none"/>
        <vertAlign val="baseline"/>
        <sz val="11"/>
        <color theme="1"/>
        <name val="Calibri"/>
        <family val="2"/>
        <scheme val="minor"/>
      </font>
      <numFmt numFmtId="34" formatCode="_(&quot;$&quot;* #,##0.00_);_(&quot;$&quot;* \(#,##0.00\);_(&quot;$&quot;* &quot;-&quot;??_);_(@_)"/>
      <protection locked="0" hidden="1"/>
    </dxf>
    <dxf>
      <font>
        <b val="0"/>
        <i val="0"/>
        <strike val="0"/>
        <condense val="0"/>
        <extend val="0"/>
        <outline val="0"/>
        <shadow val="0"/>
        <u val="none"/>
        <vertAlign val="baseline"/>
        <sz val="11"/>
        <color theme="1"/>
        <name val="Calibri"/>
        <family val="2"/>
        <scheme val="minor"/>
      </font>
      <numFmt numFmtId="34" formatCode="_(&quot;$&quot;* #,##0.00_);_(&quot;$&quot;* \(#,##0.00\);_(&quot;$&quot;* &quot;-&quot;??_);_(@_)"/>
      <protection locked="0" hidden="1"/>
    </dxf>
    <dxf>
      <numFmt numFmtId="7" formatCode="#,##0.00_);\(#,##0.00\)"/>
      <protection locked="0" hidden="1"/>
    </dxf>
    <dxf>
      <font>
        <b val="0"/>
        <i val="0"/>
        <strike val="0"/>
        <condense val="0"/>
        <extend val="0"/>
        <outline val="0"/>
        <shadow val="0"/>
        <u val="none"/>
        <vertAlign val="baseline"/>
        <sz val="11"/>
        <color theme="1"/>
        <name val="Calibri"/>
        <family val="2"/>
        <scheme val="minor"/>
      </font>
      <protection locked="0" hidden="1"/>
    </dxf>
    <dxf>
      <numFmt numFmtId="7" formatCode="#,##0.00_);\(#,##0.00\)"/>
      <protection locked="0" hidden="1"/>
    </dxf>
    <dxf>
      <font>
        <b val="0"/>
        <i val="0"/>
        <strike val="0"/>
        <condense val="0"/>
        <extend val="0"/>
        <outline val="0"/>
        <shadow val="0"/>
        <u val="none"/>
        <vertAlign val="baseline"/>
        <sz val="11"/>
        <color theme="1"/>
        <name val="Calibri"/>
        <family val="2"/>
        <scheme val="minor"/>
      </font>
      <protection locked="0" hidden="1"/>
    </dxf>
    <dxf>
      <numFmt numFmtId="7" formatCode="#,##0.00_);\(#,##0.00\)"/>
      <protection locked="0" hidden="1"/>
    </dxf>
    <dxf>
      <font>
        <b val="0"/>
        <i val="0"/>
        <strike val="0"/>
        <condense val="0"/>
        <extend val="0"/>
        <outline val="0"/>
        <shadow val="0"/>
        <u val="none"/>
        <vertAlign val="baseline"/>
        <sz val="11"/>
        <color theme="1"/>
        <name val="Calibri"/>
        <family val="2"/>
        <scheme val="minor"/>
      </font>
      <protection locked="0" hidden="1"/>
    </dxf>
    <dxf>
      <numFmt numFmtId="7" formatCode="#,##0.00_);\(#,##0.00\)"/>
      <protection locked="0" hidden="1"/>
    </dxf>
    <dxf>
      <numFmt numFmtId="4" formatCode="#,##0.00"/>
      <protection locked="0" hidden="1"/>
    </dxf>
    <dxf>
      <numFmt numFmtId="7" formatCode="#,##0.00_);\(#,##0.00\)"/>
      <protection locked="0" hidden="1"/>
    </dxf>
    <dxf>
      <font>
        <b val="0"/>
        <i val="0"/>
        <strike val="0"/>
        <condense val="0"/>
        <extend val="0"/>
        <outline val="0"/>
        <shadow val="0"/>
        <u val="none"/>
        <vertAlign val="baseline"/>
        <sz val="11"/>
        <color theme="1"/>
        <name val="Calibri"/>
        <family val="2"/>
        <scheme val="minor"/>
      </font>
      <protection locked="0" hidden="1"/>
    </dxf>
    <dxf>
      <numFmt numFmtId="7" formatCode="#,##0.00_);\(#,##0.00\)"/>
      <protection locked="0" hidden="1"/>
    </dxf>
    <dxf>
      <font>
        <b val="0"/>
        <i val="0"/>
        <strike val="0"/>
        <condense val="0"/>
        <extend val="0"/>
        <outline val="0"/>
        <shadow val="0"/>
        <u val="none"/>
        <vertAlign val="baseline"/>
        <sz val="11"/>
        <color theme="1"/>
        <name val="Calibri"/>
        <family val="2"/>
        <scheme val="minor"/>
      </font>
      <protection locked="0" hidden="1"/>
    </dxf>
    <dxf>
      <numFmt numFmtId="7" formatCode="#,##0.00_);\(#,##0.00\)"/>
      <protection locked="0" hidden="1"/>
    </dxf>
    <dxf>
      <numFmt numFmtId="7" formatCode="#,##0.00_);\(#,##0.00\)"/>
      <protection locked="0" hidden="1"/>
    </dxf>
    <dxf>
      <protection locked="0" hidden="1"/>
    </dxf>
    <dxf>
      <protection locked="0" hidden="1"/>
    </dxf>
    <dxf>
      <protection locked="0" hidden="1"/>
    </dxf>
    <dxf>
      <protection locked="0" hidden="1"/>
    </dxf>
    <dxf>
      <protection locked="0" hidden="1"/>
    </dxf>
    <dxf>
      <protection locked="0" hidden="1"/>
    </dxf>
    <dxf>
      <numFmt numFmtId="0" formatCode="General"/>
      <fill>
        <patternFill patternType="none">
          <fgColor indexed="64"/>
          <bgColor indexed="65"/>
        </patternFill>
      </fill>
      <protection locked="0" hidden="1"/>
    </dxf>
    <dxf>
      <numFmt numFmtId="0" formatCode="General"/>
      <protection locked="0" hidden="1"/>
    </dxf>
    <dxf>
      <fill>
        <patternFill patternType="none">
          <fgColor indexed="64"/>
          <bgColor indexed="65"/>
        </patternFill>
      </fill>
      <protection locked="0" hidden="0"/>
    </dxf>
    <dxf>
      <protection locked="0" hidden="0"/>
    </dxf>
    <dxf>
      <fill>
        <patternFill patternType="none">
          <fgColor indexed="64"/>
          <bgColor indexed="65"/>
        </patternFill>
      </fill>
      <protection locked="0" hidden="0"/>
    </dxf>
    <dxf>
      <protection locked="0" hidden="0"/>
    </dxf>
    <dxf>
      <fill>
        <patternFill patternType="none">
          <fgColor indexed="64"/>
          <bgColor indexed="65"/>
        </patternFill>
      </fill>
      <protection locked="0" hidden="0"/>
    </dxf>
    <dxf>
      <protection locked="0" hidden="0"/>
    </dxf>
    <dxf>
      <fill>
        <patternFill patternType="none">
          <fgColor indexed="64"/>
          <bgColor indexed="65"/>
        </patternFill>
      </fill>
      <protection locked="0" hidden="0"/>
    </dxf>
    <dxf>
      <protection locked="0" hidden="0"/>
    </dxf>
    <dxf>
      <fill>
        <patternFill patternType="none">
          <fgColor indexed="64"/>
          <bgColor indexed="65"/>
        </patternFill>
      </fill>
      <protection locked="0" hidden="0"/>
    </dxf>
    <dxf>
      <protection locked="0" hidden="0"/>
    </dxf>
    <dxf>
      <fill>
        <patternFill patternType="none">
          <fgColor indexed="64"/>
          <bgColor indexed="65"/>
        </patternFill>
      </fill>
      <protection locked="0" hidden="0"/>
    </dxf>
    <dxf>
      <protection locked="0" hidden="0"/>
    </dxf>
    <dxf>
      <fill>
        <patternFill patternType="none">
          <fgColor indexed="64"/>
          <bgColor indexed="65"/>
        </patternFill>
      </fill>
      <protection locked="0" hidden="0"/>
    </dxf>
    <dxf>
      <protection locked="0" hidden="0"/>
    </dxf>
    <dxf>
      <fill>
        <patternFill patternType="none">
          <fgColor indexed="64"/>
          <bgColor indexed="65"/>
        </patternFill>
      </fill>
      <protection locked="0" hidden="0"/>
    </dxf>
    <dxf>
      <protection locked="0" hidden="0"/>
    </dxf>
    <dxf>
      <fill>
        <patternFill patternType="none">
          <fgColor indexed="64"/>
          <bgColor indexed="65"/>
        </patternFill>
      </fill>
      <protection locked="0" hidden="0"/>
    </dxf>
    <dxf>
      <protection locked="0" hidden="0"/>
    </dxf>
    <dxf>
      <fill>
        <patternFill patternType="none">
          <fgColor indexed="64"/>
          <bgColor indexed="65"/>
        </patternFill>
      </fill>
      <protection locked="0" hidden="0"/>
    </dxf>
    <dxf>
      <protection locked="0" hidden="0"/>
    </dxf>
    <dxf>
      <protection locked="0" hidden="1"/>
    </dxf>
    <dxf>
      <font>
        <b val="0"/>
        <i val="0"/>
        <strike val="0"/>
        <condense val="0"/>
        <extend val="0"/>
        <outline val="0"/>
        <shadow val="0"/>
        <u val="none"/>
        <vertAlign val="baseline"/>
        <sz val="11"/>
        <color theme="1"/>
        <name val="Calibri"/>
        <family val="2"/>
        <scheme val="minor"/>
      </font>
      <protection locked="0" hidden="1"/>
    </dxf>
    <dxf>
      <font>
        <b val="0"/>
        <i val="0"/>
        <strike val="0"/>
        <condense val="0"/>
        <extend val="0"/>
        <outline val="0"/>
        <shadow val="0"/>
        <u val="none"/>
        <vertAlign val="baseline"/>
        <sz val="11"/>
        <color theme="1"/>
        <name val="Calibri"/>
        <family val="2"/>
        <scheme val="minor"/>
      </font>
      <alignment horizontal="center" vertical="bottom" textRotation="0" wrapText="1" indent="0" justifyLastLine="0" shrinkToFit="0" readingOrder="0"/>
      <protection locked="0" hidden="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F2E8-4CA3-AC0D-D183C47EC85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F2E8-4CA3-AC0D-D183C47EC85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F2E8-4CA3-AC0D-D183C47EC85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F2E8-4CA3-AC0D-D183C47EC85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F2E8-4CA3-AC0D-D183C47EC85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F2E8-4CA3-AC0D-D183C47EC85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F2E8-4CA3-AC0D-D183C47EC85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val>
            <c:numRef>
              <c:f>'Total by Fund'!$A$3:$G$3</c:f>
              <c:numCache>
                <c:formatCode>_("$"* #,##0.00_);_("$"* \(#,##0.00\);_("$"* "-"??_);_(@_)</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2F07-47AE-BED0-A9407C7412F8}"/>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[CS simulation by SSID and grade for BM school Master.xlsx]Total by Grade!PivotTable1</c:name>
    <c:fmtId val="6"/>
  </c:pivotSource>
  <c:chart>
    <c:title>
      <c:tx>
        <c:rich>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r>
              <a:rPr lang="en-US"/>
              <a:t>Total by Grade Level</a:t>
            </a:r>
          </a:p>
        </c:rich>
      </c:tx>
      <c:overlay val="0"/>
      <c:spPr>
        <a:noFill/>
        <a:ln>
          <a:noFill/>
        </a:ln>
        <a:effectLst/>
      </c:spPr>
      <c:txPr>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endParaRPr lang="en-US"/>
        </a:p>
      </c:txPr>
    </c:title>
    <c:autoTitleDeleted val="0"/>
    <c:pivotFmts>
      <c:pivotFmt>
        <c:idx val="0"/>
      </c:pivotFmt>
      <c:pivotFmt>
        <c:idx val="1"/>
        <c:dLbl>
          <c:idx val="0"/>
          <c:dLblPos val="inEnd"/>
          <c:showLegendKey val="0"/>
          <c:showVal val="1"/>
          <c:showCatName val="0"/>
          <c:showSerName val="0"/>
          <c:showPercent val="0"/>
          <c:showBubbleSize val="0"/>
          <c:extLst>
            <c:ext xmlns:c15="http://schemas.microsoft.com/office/drawing/2012/chart" uri="{CE6537A1-D6FC-4f65-9D91-7224C49458BB}"/>
          </c:extLst>
        </c:dLbl>
      </c:pivotFmt>
      <c:pivotFmt>
        <c:idx val="2"/>
        <c:spPr>
          <a:gradFill>
            <a:gsLst>
              <a:gs pos="0">
                <a:schemeClr val="accent6"/>
              </a:gs>
              <a:gs pos="100000">
                <a:schemeClr val="accent6">
                  <a:lumMod val="84000"/>
                </a:schemeClr>
              </a:gs>
            </a:gsLst>
            <a:lin ang="5400000" scaled="1"/>
          </a:gradFill>
          <a:ln>
            <a:noFill/>
          </a:ln>
          <a:effectLst>
            <a:outerShdw blurRad="76200" dir="18900000" sy="23000" kx="-1200000" algn="bl" rotWithShape="0">
              <a:prstClr val="black">
                <a:alpha val="20000"/>
              </a:prstClr>
            </a:outerShdw>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'Total by Grade'!$B$3:$B$4</c:f>
              <c:strCache>
                <c:ptCount val="1"/>
                <c:pt idx="0">
                  <c:v>Total</c:v>
                </c:pt>
              </c:strCache>
            </c:strRef>
          </c:tx>
          <c:spPr>
            <a:gradFill>
              <a:gsLst>
                <a:gs pos="0">
                  <a:schemeClr val="accent6"/>
                </a:gs>
                <a:gs pos="100000">
                  <a:schemeClr val="accent6">
                    <a:lumMod val="84000"/>
                  </a:schemeClr>
                </a:gs>
              </a:gsLst>
              <a:lin ang="5400000" scaled="1"/>
            </a:gra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'Total by Grade'!$A$5:$A$6</c:f>
              <c:strCache>
                <c:ptCount val="1"/>
                <c:pt idx="0">
                  <c:v>(blank)</c:v>
                </c:pt>
              </c:strCache>
            </c:strRef>
          </c:cat>
          <c:val>
            <c:numRef>
              <c:f>'Total by Grade'!$B$5:$B$6</c:f>
              <c:numCache>
                <c:formatCode>"$"#,##0.00</c:formatCode>
                <c:ptCount val="1"/>
                <c:pt idx="0">
                  <c:v>0</c:v>
                </c:pt>
              </c:numCache>
            </c:numRef>
          </c:val>
          <c:extLst>
            <c:ext xmlns:c16="http://schemas.microsoft.com/office/drawing/2014/chart" uri="{C3380CC4-5D6E-409C-BE32-E72D297353CC}">
              <c16:uniqueId val="{00000000-E19C-4158-84C9-BAA6FF772D3E}"/>
            </c:ext>
          </c:extLst>
        </c:ser>
        <c:dLbls>
          <c:dLblPos val="inEnd"/>
          <c:showLegendKey val="0"/>
          <c:showVal val="1"/>
          <c:showCatName val="0"/>
          <c:showSerName val="0"/>
          <c:showPercent val="0"/>
          <c:showBubbleSize val="0"/>
        </c:dLbls>
        <c:gapWidth val="41"/>
        <c:axId val="106576432"/>
        <c:axId val="96921648"/>
      </c:barChart>
      <c:catAx>
        <c:axId val="10657643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en-US"/>
          </a:p>
        </c:txPr>
        <c:crossAx val="96921648"/>
        <c:crosses val="autoZero"/>
        <c:auto val="1"/>
        <c:lblAlgn val="ctr"/>
        <c:lblOffset val="100"/>
        <c:noMultiLvlLbl val="0"/>
      </c:catAx>
      <c:valAx>
        <c:axId val="96921648"/>
        <c:scaling>
          <c:orientation val="minMax"/>
        </c:scaling>
        <c:delete val="1"/>
        <c:axPos val="l"/>
        <c:title>
          <c:overlay val="0"/>
          <c:spPr>
            <a:noFill/>
            <a:ln>
              <a:noFill/>
            </a:ln>
            <a:effectLst/>
          </c:spPr>
          <c:txPr>
            <a:bodyPr rot="-540000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n-US"/>
            </a:p>
          </c:txPr>
        </c:title>
        <c:numFmt formatCode="&quot;$&quot;#,##0.00" sourceLinked="1"/>
        <c:majorTickMark val="none"/>
        <c:minorTickMark val="none"/>
        <c:tickLblPos val="nextTo"/>
        <c:crossAx val="106576432"/>
        <c:crosses val="autoZero"/>
        <c:crossBetween val="between"/>
      </c:valAx>
      <c:dTable>
        <c:showHorzBorder val="1"/>
        <c:showVertBorder val="1"/>
        <c:showOutline val="1"/>
        <c:showKeys val="1"/>
        <c:spPr>
          <a:noFill/>
          <a:ln w="9525">
            <a:solidFill>
              <a:schemeClr val="dk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dk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[CS simulation by SSID and grade for BM school Master.xlsx]Total by District!PivotTable1</c:name>
    <c:fmtId val="2"/>
  </c:pivotSource>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Total by Resident District</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ivotFmts>
      <c:pivotFmt>
        <c:idx val="0"/>
      </c:pivotFmt>
      <c:pivotFmt>
        <c:idx val="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marker>
          <c:symbol val="none"/>
        </c:marker>
      </c:pivotFmt>
      <c:pivotFmt>
        <c:idx val="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14"/>
      </c:pivotFmt>
      <c:pivotFmt>
        <c:idx val="15"/>
      </c:pivotFmt>
      <c:pivotFmt>
        <c:idx val="16"/>
      </c:pivotFmt>
      <c:pivotFmt>
        <c:idx val="17"/>
      </c:pivotFmt>
      <c:pivotFmt>
        <c:idx val="18"/>
      </c:pivotFmt>
      <c:pivotFmt>
        <c:idx val="19"/>
      </c:pivotFmt>
      <c:pivotFmt>
        <c:idx val="20"/>
      </c:pivotFmt>
      <c:pivotFmt>
        <c:idx val="21"/>
      </c:pivotFmt>
      <c:pivotFmt>
        <c:idx val="22"/>
      </c:pivotFmt>
      <c:pivotFmt>
        <c:idx val="23"/>
      </c:pivotFmt>
      <c:pivotFmt>
        <c:idx val="24"/>
      </c:pivotFmt>
      <c:pivotFmt>
        <c:idx val="2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2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6"/>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7"/>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8"/>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3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1"/>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2"/>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3"/>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4"/>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
        <c:idx val="4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'Total by District'!$B$3</c:f>
              <c:strCache>
                <c:ptCount val="1"/>
                <c:pt idx="0">
                  <c:v>Total</c:v>
                </c:pt>
              </c:strCache>
            </c:strRef>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24B2-4172-A565-2EF18476410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954F-4F63-BC74-97983BFF8AD6}"/>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954F-4F63-BC74-97983BFF8AD6}"/>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954F-4F63-BC74-97983BFF8AD6}"/>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954F-4F63-BC74-97983BFF8AD6}"/>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5C2D-4E5C-AFD4-1B76F8E5B6FD}"/>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5C2D-4E5C-AFD4-1B76F8E5B6FD}"/>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5C2D-4E5C-AFD4-1B76F8E5B6FD}"/>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5C2D-4E5C-AFD4-1B76F8E5B6FD}"/>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5C2D-4E5C-AFD4-1B76F8E5B6FD}"/>
              </c:ext>
            </c:extLst>
          </c:dPt>
          <c:dPt>
            <c:idx val="10"/>
            <c:bubble3D val="0"/>
            <c:spPr>
              <a:gradFill rotWithShape="1">
                <a:gsLst>
                  <a:gs pos="0">
                    <a:schemeClr val="accent5">
                      <a:lumMod val="60000"/>
                      <a:satMod val="103000"/>
                      <a:lumMod val="102000"/>
                      <a:tint val="94000"/>
                    </a:schemeClr>
                  </a:gs>
                  <a:gs pos="50000">
                    <a:schemeClr val="accent5">
                      <a:lumMod val="60000"/>
                      <a:satMod val="110000"/>
                      <a:lumMod val="100000"/>
                      <a:shade val="100000"/>
                    </a:schemeClr>
                  </a:gs>
                  <a:gs pos="100000">
                    <a:schemeClr val="accent5">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5-5C2D-4E5C-AFD4-1B76F8E5B6FD}"/>
              </c:ext>
            </c:extLst>
          </c:dPt>
          <c:dPt>
            <c:idx val="11"/>
            <c:bubble3D val="0"/>
            <c:spPr>
              <a:gradFill rotWithShape="1">
                <a:gsLst>
                  <a:gs pos="0">
                    <a:schemeClr val="accent6">
                      <a:lumMod val="60000"/>
                      <a:satMod val="103000"/>
                      <a:lumMod val="102000"/>
                      <a:tint val="94000"/>
                    </a:schemeClr>
                  </a:gs>
                  <a:gs pos="50000">
                    <a:schemeClr val="accent6">
                      <a:lumMod val="60000"/>
                      <a:satMod val="110000"/>
                      <a:lumMod val="100000"/>
                      <a:shade val="100000"/>
                    </a:schemeClr>
                  </a:gs>
                  <a:gs pos="100000">
                    <a:schemeClr val="accent6">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7-5C2D-4E5C-AFD4-1B76F8E5B6FD}"/>
              </c:ext>
            </c:extLst>
          </c:dPt>
          <c:dPt>
            <c:idx val="12"/>
            <c:bubble3D val="0"/>
            <c:spPr>
              <a:gradFill rotWithShape="1">
                <a:gsLst>
                  <a:gs pos="0">
                    <a:schemeClr val="accent1">
                      <a:lumMod val="80000"/>
                      <a:lumOff val="20000"/>
                      <a:satMod val="103000"/>
                      <a:lumMod val="102000"/>
                      <a:tint val="94000"/>
                    </a:schemeClr>
                  </a:gs>
                  <a:gs pos="50000">
                    <a:schemeClr val="accent1">
                      <a:lumMod val="80000"/>
                      <a:lumOff val="20000"/>
                      <a:satMod val="110000"/>
                      <a:lumMod val="100000"/>
                      <a:shade val="100000"/>
                    </a:schemeClr>
                  </a:gs>
                  <a:gs pos="100000">
                    <a:schemeClr val="accent1">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9-5C2D-4E5C-AFD4-1B76F8E5B6FD}"/>
              </c:ext>
            </c:extLst>
          </c:dPt>
          <c:dPt>
            <c:idx val="13"/>
            <c:bubble3D val="0"/>
            <c:spPr>
              <a:gradFill rotWithShape="1">
                <a:gsLst>
                  <a:gs pos="0">
                    <a:schemeClr val="accent2">
                      <a:lumMod val="80000"/>
                      <a:lumOff val="20000"/>
                      <a:satMod val="103000"/>
                      <a:lumMod val="102000"/>
                      <a:tint val="94000"/>
                    </a:schemeClr>
                  </a:gs>
                  <a:gs pos="50000">
                    <a:schemeClr val="accent2">
                      <a:lumMod val="80000"/>
                      <a:lumOff val="20000"/>
                      <a:satMod val="110000"/>
                      <a:lumMod val="100000"/>
                      <a:shade val="100000"/>
                    </a:schemeClr>
                  </a:gs>
                  <a:gs pos="100000">
                    <a:schemeClr val="accent2">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B-5C2D-4E5C-AFD4-1B76F8E5B6FD}"/>
              </c:ext>
            </c:extLst>
          </c:dPt>
          <c:dPt>
            <c:idx val="14"/>
            <c:bubble3D val="0"/>
            <c:spPr>
              <a:gradFill rotWithShape="1">
                <a:gsLst>
                  <a:gs pos="0">
                    <a:schemeClr val="accent3">
                      <a:lumMod val="80000"/>
                      <a:lumOff val="20000"/>
                      <a:satMod val="103000"/>
                      <a:lumMod val="102000"/>
                      <a:tint val="94000"/>
                    </a:schemeClr>
                  </a:gs>
                  <a:gs pos="50000">
                    <a:schemeClr val="accent3">
                      <a:lumMod val="80000"/>
                      <a:lumOff val="20000"/>
                      <a:satMod val="110000"/>
                      <a:lumMod val="100000"/>
                      <a:shade val="100000"/>
                    </a:schemeClr>
                  </a:gs>
                  <a:gs pos="100000">
                    <a:schemeClr val="accent3">
                      <a:lumMod val="80000"/>
                      <a:lumOff val="2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D-5C2D-4E5C-AFD4-1B76F8E5B6FD}"/>
              </c:ext>
            </c:extLst>
          </c:dPt>
          <c:cat>
            <c:strRef>
              <c:f>'Total by District'!$A$4:$A$5</c:f>
              <c:strCache>
                <c:ptCount val="1"/>
                <c:pt idx="0">
                  <c:v>#N/A</c:v>
                </c:pt>
              </c:strCache>
            </c:strRef>
          </c:cat>
          <c:val>
            <c:numRef>
              <c:f>'Total by District'!$B$4:$B$5</c:f>
              <c:numCache>
                <c:formatCode>"$"#,##0.00</c:formatCode>
                <c:ptCount val="1"/>
                <c:pt idx="0">
                  <c:v>0</c:v>
                </c:pt>
              </c:numCache>
            </c:numRef>
          </c:val>
          <c:extLst>
            <c:ext xmlns:c16="http://schemas.microsoft.com/office/drawing/2014/chart" uri="{C3380CC4-5D6E-409C-BE32-E72D297353CC}">
              <c16:uniqueId val="{00000000-2B51-4FA8-819F-A87B3BAD85AD}"/>
            </c:ext>
          </c:extLst>
        </c:ser>
        <c:dLbls>
          <c:showLegendKey val="0"/>
          <c:showVal val="0"/>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hyperlink" Target="http://education.ohio.gov/getattachment/Topics/Finance-and-Funding/School-Payment-Reports/State-Funding-For-Schools/Community-School-Funding/FY-2018-Community-School-Deductions/CS-simulation-by-SSID-and-grade-for-E-SCH_3-21-2018.xlsx.aspx?lang=en-US" TargetMode="External"/><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oneCellAnchor>
    <xdr:from>
      <xdr:col>0</xdr:col>
      <xdr:colOff>0</xdr:colOff>
      <xdr:row>6</xdr:row>
      <xdr:rowOff>142875</xdr:rowOff>
    </xdr:from>
    <xdr:ext cx="7734300" cy="14344650"/>
    <xdr:sp macro="" textlink="">
      <xdr:nvSpPr>
        <xdr:cNvPr id="2" name="TextBox 1">
          <a:hlinkClick xmlns:r="http://schemas.openxmlformats.org/officeDocument/2006/relationships" r:id="rId1"/>
          <a:extLst>
            <a:ext uri="{FF2B5EF4-FFF2-40B4-BE49-F238E27FC236}">
              <a16:creationId xmlns:a16="http://schemas.microsoft.com/office/drawing/2014/main" id="{3254A612-150B-4C1B-A18A-E88CC9596ECD}"/>
            </a:ext>
          </a:extLst>
        </xdr:cNvPr>
        <xdr:cNvSpPr txBox="1"/>
      </xdr:nvSpPr>
      <xdr:spPr>
        <a:xfrm>
          <a:off x="0" y="1285875"/>
          <a:ext cx="7734300" cy="143446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2400" b="1">
              <a:solidFill>
                <a:schemeClr val="accent1">
                  <a:lumMod val="60000"/>
                  <a:lumOff val="40000"/>
                </a:schemeClr>
              </a:solidFill>
              <a:effectLst/>
              <a:latin typeface="+mn-lt"/>
              <a:ea typeface="+mn-ea"/>
              <a:cs typeface="+mn-cs"/>
            </a:rPr>
            <a:t>Directions for Using Funding Simulation Template for </a:t>
          </a:r>
          <a:endParaRPr lang="en-US" sz="2400">
            <a:solidFill>
              <a:schemeClr val="accent1">
                <a:lumMod val="60000"/>
                <a:lumOff val="40000"/>
              </a:schemeClr>
            </a:solidFill>
            <a:effectLst/>
            <a:latin typeface="+mn-lt"/>
            <a:ea typeface="+mn-ea"/>
            <a:cs typeface="+mn-cs"/>
          </a:endParaRPr>
        </a:p>
        <a:p>
          <a:pPr algn="ctr"/>
          <a:r>
            <a:rPr lang="en-US" sz="2400" b="1">
              <a:solidFill>
                <a:schemeClr val="accent1">
                  <a:lumMod val="60000"/>
                  <a:lumOff val="40000"/>
                </a:schemeClr>
              </a:solidFill>
              <a:effectLst/>
              <a:latin typeface="+mn-lt"/>
              <a:ea typeface="+mn-ea"/>
              <a:cs typeface="+mn-cs"/>
            </a:rPr>
            <a:t>Brick-and-Mortar and Blended Community Schools</a:t>
          </a:r>
          <a:endParaRPr lang="en-US" sz="2400">
            <a:solidFill>
              <a:schemeClr val="accent1">
                <a:lumMod val="60000"/>
                <a:lumOff val="40000"/>
              </a:schemeClr>
            </a:solidFill>
            <a:effectLst/>
            <a:latin typeface="+mn-lt"/>
            <a:ea typeface="+mn-ea"/>
            <a:cs typeface="+mn-cs"/>
          </a:endParaRPr>
        </a:p>
        <a:p>
          <a:endParaRPr lang="en-US" sz="1100">
            <a:solidFill>
              <a:schemeClr val="tx1"/>
            </a:solidFill>
            <a:effectLst/>
            <a:latin typeface="Arial" panose="020B0604020202020204" pitchFamily="34" charset="0"/>
            <a:ea typeface="+mn-ea"/>
            <a:cs typeface="Arial" panose="020B0604020202020204" pitchFamily="34" charset="0"/>
          </a:endParaRPr>
        </a:p>
        <a:p>
          <a:r>
            <a:rPr lang="en-US" sz="1100">
              <a:solidFill>
                <a:schemeClr val="tx1"/>
              </a:solidFill>
              <a:effectLst/>
              <a:latin typeface="Arial" panose="020B0604020202020204" pitchFamily="34" charset="0"/>
              <a:ea typeface="+mn-ea"/>
              <a:cs typeface="Arial" panose="020B0604020202020204" pitchFamily="34" charset="0"/>
            </a:rPr>
            <a:t>The Ohio Department of Education’s Community School Funding SimulationTemplate assists community schools in determining the amount of funds the school generates per student record. This simulation should only be used by brick and mortar and blended community schools. As e-schools are not eligible for economic disadvantaged funding, targeted assistance funding, limited English proficiency funding, full facilities funding or K-3 literacy funding, they should use the template </a:t>
          </a:r>
          <a:r>
            <a:rPr lang="en-US" sz="1100">
              <a:solidFill>
                <a:schemeClr val="tx1"/>
              </a:solidFill>
              <a:effectLst/>
              <a:latin typeface="Arial" panose="020B0604020202020204" pitchFamily="34" charset="0"/>
              <a:ea typeface="+mn-ea"/>
              <a:cs typeface="Arial" panose="020B0604020202020204" pitchFamily="34" charset="0"/>
            </a:rPr>
            <a:t>available </a:t>
          </a:r>
          <a:r>
            <a:rPr lang="en-US" sz="1100" u="sng">
              <a:solidFill>
                <a:schemeClr val="tx1"/>
              </a:solidFill>
              <a:effectLst/>
              <a:latin typeface="Arial" panose="020B0604020202020204" pitchFamily="34" charset="0"/>
              <a:ea typeface="+mn-ea"/>
              <a:cs typeface="Arial" panose="020B0604020202020204" pitchFamily="34" charset="0"/>
              <a:hlinkClick xmlns:r="http://schemas.openxmlformats.org/officeDocument/2006/relationships" r:id=""/>
            </a:rPr>
            <a:t>here</a:t>
          </a:r>
          <a:r>
            <a:rPr lang="en-US" sz="1100">
              <a:solidFill>
                <a:schemeClr val="tx1"/>
              </a:solidFill>
              <a:effectLst/>
              <a:latin typeface="Arial" panose="020B0604020202020204" pitchFamily="34" charset="0"/>
              <a:ea typeface="+mn-ea"/>
              <a:cs typeface="Arial" panose="020B0604020202020204" pitchFamily="34" charset="0"/>
            </a:rPr>
            <a:t>.</a:t>
          </a:r>
        </a:p>
        <a:p>
          <a:r>
            <a:rPr lang="en-US" sz="1100">
              <a:solidFill>
                <a:schemeClr val="tx1"/>
              </a:solidFill>
              <a:effectLst/>
              <a:latin typeface="Arial" panose="020B0604020202020204" pitchFamily="34" charset="0"/>
              <a:ea typeface="+mn-ea"/>
              <a:cs typeface="Arial" panose="020B0604020202020204" pitchFamily="34" charset="0"/>
            </a:rPr>
            <a:t> </a:t>
          </a:r>
          <a:endParaRPr lang="en-US" sz="1100">
            <a:effectLst/>
            <a:latin typeface="Arial" panose="020B0604020202020204" pitchFamily="34" charset="0"/>
            <a:cs typeface="Arial" panose="020B0604020202020204" pitchFamily="34" charset="0"/>
          </a:endParaRPr>
        </a:p>
        <a:p>
          <a:r>
            <a:rPr lang="en-US" sz="1100">
              <a:solidFill>
                <a:schemeClr val="tx1"/>
              </a:solidFill>
              <a:effectLst/>
              <a:latin typeface="Arial" panose="020B0604020202020204" pitchFamily="34" charset="0"/>
              <a:ea typeface="+mn-ea"/>
              <a:cs typeface="Arial" panose="020B0604020202020204" pitchFamily="34" charset="0"/>
            </a:rPr>
            <a:t>This simulation for brick and mortar and blended community schools calculates opportunity grant, economically disadvantaged funding, targeted assistance funding, limited English proficiency funding, facilities funding, special education funding and K-3 literacy funding. This simulation also allows schools to aggregate the data by funding component, grade level, individual student and district of residency. The school must use the data from its FTE Detail Report to populate the template. </a:t>
          </a:r>
          <a:endParaRPr lang="en-US" sz="1100">
            <a:effectLst/>
            <a:latin typeface="Arial" panose="020B0604020202020204" pitchFamily="34" charset="0"/>
            <a:cs typeface="Arial" panose="020B0604020202020204" pitchFamily="34" charset="0"/>
          </a:endParaRPr>
        </a:p>
        <a:p>
          <a:r>
            <a:rPr lang="en-US" sz="1100">
              <a:solidFill>
                <a:schemeClr val="tx1"/>
              </a:solidFill>
              <a:effectLst/>
              <a:latin typeface="Arial" panose="020B0604020202020204" pitchFamily="34" charset="0"/>
              <a:ea typeface="+mn-ea"/>
              <a:cs typeface="Arial" panose="020B0604020202020204" pitchFamily="34" charset="0"/>
            </a:rPr>
            <a:t> </a:t>
          </a:r>
          <a:endParaRPr lang="en-US" sz="1100">
            <a:effectLst/>
            <a:latin typeface="Arial" panose="020B0604020202020204" pitchFamily="34" charset="0"/>
            <a:cs typeface="Arial" panose="020B0604020202020204" pitchFamily="34" charset="0"/>
          </a:endParaRPr>
        </a:p>
        <a:p>
          <a:r>
            <a:rPr lang="en-US" sz="1100">
              <a:solidFill>
                <a:schemeClr val="tx1"/>
              </a:solidFill>
              <a:effectLst/>
              <a:latin typeface="Arial" panose="020B0604020202020204" pitchFamily="34" charset="0"/>
              <a:ea typeface="+mn-ea"/>
              <a:cs typeface="Arial" panose="020B0604020202020204" pitchFamily="34" charset="0"/>
            </a:rPr>
            <a:t>Currently, this simulation does not use any career-technical education data; therefore, it will not include the career-technical education portion of the funding. The simulation also does not include transportation and report card data, and the graduation bonus and 3</a:t>
          </a:r>
          <a:r>
            <a:rPr lang="en-US" sz="1100" baseline="30000">
              <a:solidFill>
                <a:schemeClr val="tx1"/>
              </a:solidFill>
              <a:effectLst/>
              <a:latin typeface="Arial" panose="020B0604020202020204" pitchFamily="34" charset="0"/>
              <a:ea typeface="+mn-ea"/>
              <a:cs typeface="Arial" panose="020B0604020202020204" pitchFamily="34" charset="0"/>
            </a:rPr>
            <a:t>rd</a:t>
          </a:r>
          <a:r>
            <a:rPr lang="en-US" sz="1100">
              <a:solidFill>
                <a:schemeClr val="tx1"/>
              </a:solidFill>
              <a:effectLst/>
              <a:latin typeface="Arial" panose="020B0604020202020204" pitchFamily="34" charset="0"/>
              <a:ea typeface="+mn-ea"/>
              <a:cs typeface="Arial" panose="020B0604020202020204" pitchFamily="34" charset="0"/>
            </a:rPr>
            <a:t> grade reading bonus is not included.</a:t>
          </a:r>
          <a:endParaRPr lang="en-US" sz="1100">
            <a:effectLst/>
            <a:latin typeface="Arial" panose="020B0604020202020204" pitchFamily="34" charset="0"/>
            <a:cs typeface="Arial" panose="020B0604020202020204" pitchFamily="34" charset="0"/>
          </a:endParaRPr>
        </a:p>
        <a:p>
          <a:r>
            <a:rPr lang="en-US" sz="1100">
              <a:solidFill>
                <a:schemeClr val="tx1"/>
              </a:solidFill>
              <a:effectLst/>
              <a:latin typeface="Arial" panose="020B0604020202020204" pitchFamily="34" charset="0"/>
              <a:ea typeface="+mn-ea"/>
              <a:cs typeface="Arial" panose="020B0604020202020204" pitchFamily="34" charset="0"/>
            </a:rPr>
            <a:t> </a:t>
          </a:r>
          <a:endParaRPr lang="en-US" sz="1100">
            <a:effectLst/>
            <a:latin typeface="Arial" panose="020B0604020202020204" pitchFamily="34" charset="0"/>
            <a:cs typeface="Arial" panose="020B0604020202020204" pitchFamily="34" charset="0"/>
          </a:endParaRPr>
        </a:p>
        <a:p>
          <a:r>
            <a:rPr lang="en-US" sz="1100">
              <a:solidFill>
                <a:schemeClr val="tx1"/>
              </a:solidFill>
              <a:effectLst/>
              <a:latin typeface="Arial" panose="020B0604020202020204" pitchFamily="34" charset="0"/>
              <a:ea typeface="+mn-ea"/>
              <a:cs typeface="Arial" panose="020B0604020202020204" pitchFamily="34" charset="0"/>
            </a:rPr>
            <a:t>Please note, the simulation should be used for informational purposes only and is not a guarantee of funding. The funding the school receives is based on the data the school submits in EMIS. The simulation does not account for any deductions, transfers, adjustments or payments to the retirement system. Review the school’s statement of settlement for actual payment.</a:t>
          </a:r>
          <a:endParaRPr lang="en-US" sz="1100">
            <a:effectLst/>
            <a:latin typeface="Arial" panose="020B0604020202020204" pitchFamily="34" charset="0"/>
            <a:cs typeface="Arial" panose="020B0604020202020204" pitchFamily="34" charset="0"/>
          </a:endParaRPr>
        </a:p>
        <a:p>
          <a:r>
            <a:rPr lang="en-US" sz="1100">
              <a:solidFill>
                <a:schemeClr val="tx1"/>
              </a:solidFill>
              <a:effectLst/>
              <a:latin typeface="Arial" panose="020B0604020202020204" pitchFamily="34" charset="0"/>
              <a:ea typeface="+mn-ea"/>
              <a:cs typeface="Arial" panose="020B0604020202020204" pitchFamily="34" charset="0"/>
            </a:rPr>
            <a:t> </a:t>
          </a:r>
          <a:endParaRPr lang="en-US" sz="1100">
            <a:effectLst/>
            <a:latin typeface="Arial" panose="020B0604020202020204" pitchFamily="34" charset="0"/>
            <a:cs typeface="Arial" panose="020B0604020202020204" pitchFamily="34" charset="0"/>
          </a:endParaRPr>
        </a:p>
        <a:p>
          <a:r>
            <a:rPr lang="en-US" sz="1100">
              <a:solidFill>
                <a:schemeClr val="tx1"/>
              </a:solidFill>
              <a:effectLst/>
              <a:latin typeface="Arial" panose="020B0604020202020204" pitchFamily="34" charset="0"/>
              <a:ea typeface="+mn-ea"/>
              <a:cs typeface="Arial" panose="020B0604020202020204" pitchFamily="34" charset="0"/>
            </a:rPr>
            <a:t>For more detailed descriptions of community school funding components, visit the Department’s website </a:t>
          </a:r>
          <a:r>
            <a:rPr lang="en-US" sz="1100" u="sng">
              <a:solidFill>
                <a:schemeClr val="tx1"/>
              </a:solidFill>
              <a:effectLst/>
              <a:latin typeface="Arial" panose="020B0604020202020204" pitchFamily="34" charset="0"/>
              <a:ea typeface="+mn-ea"/>
              <a:cs typeface="Arial" panose="020B0604020202020204" pitchFamily="34" charset="0"/>
              <a:hlinkClick xmlns:r="http://schemas.openxmlformats.org/officeDocument/2006/relationships" r:id=""/>
            </a:rPr>
            <a:t>here</a:t>
          </a:r>
          <a:r>
            <a:rPr lang="en-US" sz="1100">
              <a:solidFill>
                <a:schemeClr val="tx1"/>
              </a:solidFill>
              <a:effectLst/>
              <a:latin typeface="Arial" panose="020B0604020202020204" pitchFamily="34" charset="0"/>
              <a:ea typeface="+mn-ea"/>
              <a:cs typeface="Arial" panose="020B0604020202020204" pitchFamily="34" charset="0"/>
            </a:rPr>
            <a:t>.</a:t>
          </a:r>
          <a:endParaRPr lang="en-US" sz="1100">
            <a:effectLst/>
            <a:latin typeface="Arial" panose="020B0604020202020204" pitchFamily="34" charset="0"/>
            <a:cs typeface="Arial" panose="020B0604020202020204" pitchFamily="34" charset="0"/>
          </a:endParaRPr>
        </a:p>
        <a:p>
          <a:r>
            <a:rPr lang="en-US" sz="1100">
              <a:solidFill>
                <a:schemeClr val="tx1"/>
              </a:solidFill>
              <a:effectLst/>
              <a:latin typeface="Arial" panose="020B0604020202020204" pitchFamily="34" charset="0"/>
              <a:ea typeface="+mn-ea"/>
              <a:cs typeface="Arial" panose="020B0604020202020204" pitchFamily="34" charset="0"/>
            </a:rPr>
            <a:t> </a:t>
          </a:r>
          <a:endParaRPr lang="en-US" sz="1100">
            <a:effectLst/>
            <a:latin typeface="Arial" panose="020B0604020202020204" pitchFamily="34" charset="0"/>
            <a:cs typeface="Arial" panose="020B0604020202020204" pitchFamily="34" charset="0"/>
          </a:endParaRPr>
        </a:p>
        <a:p>
          <a:r>
            <a:rPr lang="en-US" sz="1100" b="1">
              <a:solidFill>
                <a:schemeClr val="tx1"/>
              </a:solidFill>
              <a:effectLst/>
              <a:latin typeface="Arial" panose="020B0604020202020204" pitchFamily="34" charset="0"/>
              <a:ea typeface="+mn-ea"/>
              <a:cs typeface="Arial" panose="020B0604020202020204" pitchFamily="34" charset="0"/>
            </a:rPr>
            <a:t>To use the simulation, follow these steps:</a:t>
          </a:r>
          <a:endParaRPr lang="en-US" sz="1100" b="1">
            <a:effectLst/>
            <a:latin typeface="Arial" panose="020B0604020202020204" pitchFamily="34" charset="0"/>
            <a:cs typeface="Arial" panose="020B0604020202020204" pitchFamily="34" charset="0"/>
          </a:endParaRPr>
        </a:p>
        <a:p>
          <a:pPr lvl="1"/>
          <a:r>
            <a:rPr lang="en-US" sz="1100">
              <a:solidFill>
                <a:schemeClr val="tx1"/>
              </a:solidFill>
              <a:effectLst/>
              <a:latin typeface="Arial" panose="020B0604020202020204" pitchFamily="34" charset="0"/>
              <a:ea typeface="+mn-ea"/>
              <a:cs typeface="Arial" panose="020B0604020202020204" pitchFamily="34" charset="0"/>
            </a:rPr>
            <a:t>Open the template file and click in cell A2 of the Simulation tab. </a:t>
          </a:r>
        </a:p>
        <a:p>
          <a:pPr lvl="1"/>
          <a:r>
            <a:rPr lang="en-US" sz="1100">
              <a:solidFill>
                <a:schemeClr val="tx1"/>
              </a:solidFill>
              <a:effectLst/>
              <a:latin typeface="Arial" panose="020B0604020202020204" pitchFamily="34" charset="0"/>
              <a:ea typeface="+mn-ea"/>
              <a:cs typeface="Arial" panose="020B0604020202020204" pitchFamily="34" charset="0"/>
            </a:rPr>
            <a:t>Run the FTE Detail Report. Delete all columns, except the 10 shown in the screenshot below. </a:t>
          </a:r>
        </a:p>
        <a:p>
          <a:pPr lvl="0"/>
          <a:endParaRPr lang="en-US" sz="1100" b="1">
            <a:solidFill>
              <a:schemeClr val="tx1"/>
            </a:solidFill>
            <a:effectLst/>
            <a:latin typeface="Arial" panose="020B0604020202020204" pitchFamily="34" charset="0"/>
            <a:ea typeface="+mn-ea"/>
            <a:cs typeface="Arial" panose="020B0604020202020204" pitchFamily="34" charset="0"/>
          </a:endParaRPr>
        </a:p>
        <a:p>
          <a:pPr lvl="0"/>
          <a:endParaRPr lang="en-US" sz="1100" b="1">
            <a:solidFill>
              <a:schemeClr val="tx1"/>
            </a:solidFill>
            <a:effectLst/>
            <a:latin typeface="Arial" panose="020B0604020202020204" pitchFamily="34" charset="0"/>
            <a:ea typeface="+mn-ea"/>
            <a:cs typeface="Arial" panose="020B0604020202020204" pitchFamily="34" charset="0"/>
          </a:endParaRPr>
        </a:p>
        <a:p>
          <a:pPr lvl="0"/>
          <a:endParaRPr lang="en-US" sz="1100" b="1">
            <a:solidFill>
              <a:schemeClr val="tx1"/>
            </a:solidFill>
            <a:effectLst/>
            <a:latin typeface="Arial" panose="020B0604020202020204" pitchFamily="34" charset="0"/>
            <a:ea typeface="+mn-ea"/>
            <a:cs typeface="Arial" panose="020B0604020202020204" pitchFamily="34" charset="0"/>
          </a:endParaRPr>
        </a:p>
        <a:p>
          <a:pPr lvl="0"/>
          <a:br>
            <a:rPr lang="en-US" sz="1100" b="1">
              <a:solidFill>
                <a:schemeClr val="tx1"/>
              </a:solidFill>
              <a:effectLst/>
              <a:latin typeface="Arial" panose="020B0604020202020204" pitchFamily="34" charset="0"/>
              <a:ea typeface="+mn-ea"/>
              <a:cs typeface="Arial" panose="020B0604020202020204" pitchFamily="34" charset="0"/>
            </a:rPr>
          </a:br>
          <a:endParaRPr lang="en-US" sz="1100" b="1">
            <a:solidFill>
              <a:schemeClr val="tx1"/>
            </a:solidFill>
            <a:effectLst/>
            <a:latin typeface="Arial" panose="020B0604020202020204" pitchFamily="34" charset="0"/>
            <a:ea typeface="+mn-ea"/>
            <a:cs typeface="Arial" panose="020B0604020202020204" pitchFamily="34" charset="0"/>
          </a:endParaRPr>
        </a:p>
        <a:p>
          <a:pPr lvl="0"/>
          <a:endParaRPr lang="en-US" sz="1100" b="1">
            <a:solidFill>
              <a:schemeClr val="tx1"/>
            </a:solidFill>
            <a:effectLst/>
            <a:latin typeface="Arial" panose="020B0604020202020204" pitchFamily="34" charset="0"/>
            <a:ea typeface="+mn-ea"/>
            <a:cs typeface="Arial" panose="020B0604020202020204" pitchFamily="34" charset="0"/>
          </a:endParaRPr>
        </a:p>
        <a:p>
          <a:pPr lvl="0"/>
          <a:endParaRPr lang="en-US" sz="1100" b="1">
            <a:solidFill>
              <a:schemeClr val="tx1"/>
            </a:solidFill>
            <a:effectLst/>
            <a:latin typeface="Arial" panose="020B0604020202020204" pitchFamily="34" charset="0"/>
            <a:ea typeface="+mn-ea"/>
            <a:cs typeface="Arial" panose="020B0604020202020204" pitchFamily="34" charset="0"/>
          </a:endParaRPr>
        </a:p>
        <a:p>
          <a:pPr lvl="0"/>
          <a:endParaRPr lang="en-US" sz="1100" b="1">
            <a:solidFill>
              <a:schemeClr val="tx1"/>
            </a:solidFill>
            <a:effectLst/>
            <a:latin typeface="Arial" panose="020B0604020202020204" pitchFamily="34" charset="0"/>
            <a:ea typeface="+mn-ea"/>
            <a:cs typeface="Arial" panose="020B0604020202020204" pitchFamily="34" charset="0"/>
          </a:endParaRPr>
        </a:p>
        <a:p>
          <a:pPr lvl="0"/>
          <a:endParaRPr lang="en-US" sz="1100" b="1">
            <a:solidFill>
              <a:schemeClr val="tx1"/>
            </a:solidFill>
            <a:effectLst/>
            <a:latin typeface="Arial" panose="020B0604020202020204" pitchFamily="34" charset="0"/>
            <a:ea typeface="+mn-ea"/>
            <a:cs typeface="Arial" panose="020B0604020202020204" pitchFamily="34" charset="0"/>
          </a:endParaRPr>
        </a:p>
        <a:p>
          <a:pPr lvl="0"/>
          <a:endParaRPr lang="en-US" sz="1100" b="1">
            <a:solidFill>
              <a:schemeClr val="tx1"/>
            </a:solidFill>
            <a:effectLst/>
            <a:latin typeface="Arial" panose="020B0604020202020204" pitchFamily="34" charset="0"/>
            <a:ea typeface="+mn-ea"/>
            <a:cs typeface="Arial" panose="020B0604020202020204" pitchFamily="34" charset="0"/>
          </a:endParaRPr>
        </a:p>
        <a:p>
          <a:pPr lvl="0"/>
          <a:endParaRPr lang="en-US" sz="1100" b="1">
            <a:solidFill>
              <a:schemeClr val="tx1"/>
            </a:solidFill>
            <a:effectLst/>
            <a:latin typeface="Arial" panose="020B0604020202020204" pitchFamily="34" charset="0"/>
            <a:ea typeface="+mn-ea"/>
            <a:cs typeface="Arial" panose="020B0604020202020204" pitchFamily="34" charset="0"/>
          </a:endParaRPr>
        </a:p>
        <a:p>
          <a:pPr lvl="0"/>
          <a:endParaRPr lang="en-US" sz="1100" b="1">
            <a:solidFill>
              <a:schemeClr val="tx1"/>
            </a:solidFill>
            <a:effectLst/>
            <a:latin typeface="Arial" panose="020B0604020202020204" pitchFamily="34" charset="0"/>
            <a:ea typeface="+mn-ea"/>
            <a:cs typeface="Arial" panose="020B0604020202020204" pitchFamily="34" charset="0"/>
          </a:endParaRPr>
        </a:p>
        <a:p>
          <a:pPr lvl="0"/>
          <a:endParaRPr lang="en-US" sz="1100" b="1">
            <a:solidFill>
              <a:schemeClr val="tx1"/>
            </a:solidFill>
            <a:effectLst/>
            <a:latin typeface="Arial" panose="020B0604020202020204" pitchFamily="34" charset="0"/>
            <a:ea typeface="+mn-ea"/>
            <a:cs typeface="Arial" panose="020B0604020202020204" pitchFamily="34" charset="0"/>
          </a:endParaRPr>
        </a:p>
        <a:p>
          <a:pPr lvl="0"/>
          <a:endParaRPr lang="en-US" sz="1100" b="1">
            <a:solidFill>
              <a:schemeClr val="tx1"/>
            </a:solidFill>
            <a:effectLst/>
            <a:latin typeface="Arial" panose="020B0604020202020204" pitchFamily="34" charset="0"/>
            <a:ea typeface="+mn-ea"/>
            <a:cs typeface="Arial" panose="020B0604020202020204" pitchFamily="34" charset="0"/>
          </a:endParaRPr>
        </a:p>
        <a:p>
          <a:pPr lvl="0"/>
          <a:endParaRPr lang="en-US" sz="1100" b="1">
            <a:solidFill>
              <a:schemeClr val="tx1"/>
            </a:solidFill>
            <a:effectLst/>
            <a:latin typeface="Arial" panose="020B0604020202020204" pitchFamily="34" charset="0"/>
            <a:ea typeface="+mn-ea"/>
            <a:cs typeface="Arial" panose="020B0604020202020204" pitchFamily="34" charset="0"/>
          </a:endParaRPr>
        </a:p>
        <a:p>
          <a:pPr lvl="0"/>
          <a:endParaRPr lang="en-US" sz="1100" b="1">
            <a:solidFill>
              <a:schemeClr val="tx1"/>
            </a:solidFill>
            <a:effectLst/>
            <a:latin typeface="Arial" panose="020B0604020202020204" pitchFamily="34" charset="0"/>
            <a:ea typeface="+mn-ea"/>
            <a:cs typeface="Arial" panose="020B0604020202020204" pitchFamily="34" charset="0"/>
          </a:endParaRPr>
        </a:p>
        <a:p>
          <a:pPr lvl="0"/>
          <a:endParaRPr lang="en-US" sz="1100" b="1">
            <a:solidFill>
              <a:schemeClr val="tx1"/>
            </a:solidFill>
            <a:effectLst/>
            <a:latin typeface="Arial" panose="020B0604020202020204" pitchFamily="34" charset="0"/>
            <a:ea typeface="+mn-ea"/>
            <a:cs typeface="Arial" panose="020B0604020202020204" pitchFamily="34" charset="0"/>
          </a:endParaRPr>
        </a:p>
        <a:p>
          <a:pPr lvl="0"/>
          <a:endParaRPr lang="en-US" sz="1100" b="1">
            <a:solidFill>
              <a:schemeClr val="tx1"/>
            </a:solidFill>
            <a:effectLst/>
            <a:latin typeface="Arial" panose="020B0604020202020204" pitchFamily="34" charset="0"/>
            <a:ea typeface="+mn-ea"/>
            <a:cs typeface="Arial" panose="020B0604020202020204" pitchFamily="34" charset="0"/>
          </a:endParaRPr>
        </a:p>
        <a:p>
          <a:pPr lvl="0"/>
          <a:endParaRPr lang="en-US" sz="1100" b="1">
            <a:solidFill>
              <a:schemeClr val="tx1"/>
            </a:solidFill>
            <a:effectLst/>
            <a:latin typeface="Arial" panose="020B0604020202020204" pitchFamily="34" charset="0"/>
            <a:ea typeface="+mn-ea"/>
            <a:cs typeface="Arial" panose="020B0604020202020204" pitchFamily="34" charset="0"/>
          </a:endParaRPr>
        </a:p>
        <a:p>
          <a:pPr lvl="0"/>
          <a:endParaRPr lang="en-US" sz="1100" b="1">
            <a:solidFill>
              <a:schemeClr val="tx1"/>
            </a:solidFill>
            <a:effectLst/>
            <a:latin typeface="Arial" panose="020B0604020202020204" pitchFamily="34" charset="0"/>
            <a:ea typeface="+mn-ea"/>
            <a:cs typeface="Arial" panose="020B0604020202020204" pitchFamily="34" charset="0"/>
          </a:endParaRPr>
        </a:p>
        <a:p>
          <a:pPr lvl="0"/>
          <a:endParaRPr lang="en-US" sz="1100" b="1">
            <a:solidFill>
              <a:schemeClr val="tx1"/>
            </a:solidFill>
            <a:effectLst/>
            <a:latin typeface="Arial" panose="020B0604020202020204" pitchFamily="34" charset="0"/>
            <a:ea typeface="+mn-ea"/>
            <a:cs typeface="Arial" panose="020B0604020202020204" pitchFamily="34" charset="0"/>
          </a:endParaRPr>
        </a:p>
        <a:p>
          <a:pPr lvl="1"/>
          <a:r>
            <a:rPr lang="en-US" sz="1100">
              <a:solidFill>
                <a:schemeClr val="tx1"/>
              </a:solidFill>
              <a:effectLst/>
              <a:latin typeface="Arial" panose="020B0604020202020204" pitchFamily="34" charset="0"/>
              <a:ea typeface="+mn-ea"/>
              <a:cs typeface="Arial" panose="020B0604020202020204" pitchFamily="34" charset="0"/>
            </a:rPr>
            <a:t>Position your cursor in cell A2, and select and copy an area between columns A through J and all the rows of your records. Position your cursor in cell A2 in the Simulation tab and paste your selection. The template will calculate the amounts using a prewritten formula. You can review the totals by grade, district or student by moving through the tabs.</a:t>
          </a:r>
        </a:p>
        <a:p>
          <a:r>
            <a:rPr lang="en-US" sz="1100">
              <a:solidFill>
                <a:schemeClr val="tx1"/>
              </a:solidFill>
              <a:effectLst/>
              <a:latin typeface="Arial" panose="020B0604020202020204" pitchFamily="34" charset="0"/>
              <a:ea typeface="+mn-ea"/>
              <a:cs typeface="Arial" panose="020B0604020202020204" pitchFamily="34" charset="0"/>
            </a:rPr>
            <a:t> </a:t>
          </a:r>
          <a:endParaRPr lang="en-US" sz="1100">
            <a:effectLst/>
            <a:latin typeface="Arial" panose="020B0604020202020204" pitchFamily="34" charset="0"/>
            <a:cs typeface="Arial" panose="020B0604020202020204" pitchFamily="34" charset="0"/>
          </a:endParaRPr>
        </a:p>
        <a:p>
          <a:r>
            <a:rPr lang="en-US" sz="1100" b="1">
              <a:solidFill>
                <a:schemeClr val="tx1"/>
              </a:solidFill>
              <a:effectLst/>
              <a:latin typeface="Arial" panose="020B0604020202020204" pitchFamily="34" charset="0"/>
              <a:ea typeface="+mn-ea"/>
              <a:cs typeface="Arial" panose="020B0604020202020204" pitchFamily="34" charset="0"/>
            </a:rPr>
            <a:t>To update the data in the pivot tables, please follow these steps:</a:t>
          </a:r>
          <a:endParaRPr lang="en-US" sz="1100" b="1">
            <a:effectLst/>
            <a:latin typeface="Arial" panose="020B0604020202020204" pitchFamily="34" charset="0"/>
            <a:cs typeface="Arial" panose="020B0604020202020204" pitchFamily="34" charset="0"/>
          </a:endParaRPr>
        </a:p>
        <a:p>
          <a:pPr lvl="1" algn="l"/>
          <a:r>
            <a:rPr lang="en-US" sz="1100">
              <a:solidFill>
                <a:schemeClr val="tx1"/>
              </a:solidFill>
              <a:effectLst/>
              <a:latin typeface="Arial" panose="020B0604020202020204" pitchFamily="34" charset="0"/>
              <a:ea typeface="+mn-ea"/>
              <a:cs typeface="Arial" panose="020B0604020202020204" pitchFamily="34" charset="0"/>
            </a:rPr>
            <a:t>With your mouse, right click on the pivot chart.</a:t>
          </a:r>
        </a:p>
        <a:p>
          <a:pPr lvl="1" algn="l"/>
          <a:r>
            <a:rPr lang="en-US" sz="1100">
              <a:solidFill>
                <a:schemeClr val="tx1"/>
              </a:solidFill>
              <a:effectLst/>
              <a:latin typeface="Arial" panose="020B0604020202020204" pitchFamily="34" charset="0"/>
              <a:ea typeface="+mn-ea"/>
              <a:cs typeface="Arial" panose="020B0604020202020204" pitchFamily="34" charset="0"/>
            </a:rPr>
            <a:t>Click on Refresh.</a:t>
          </a:r>
        </a:p>
        <a:p>
          <a:pPr lvl="1" algn="l"/>
          <a:endParaRPr lang="en-US" sz="1100">
            <a:solidFill>
              <a:schemeClr val="tx1"/>
            </a:solidFill>
            <a:effectLst/>
            <a:latin typeface="Arial" panose="020B0604020202020204" pitchFamily="34" charset="0"/>
            <a:ea typeface="+mn-ea"/>
            <a:cs typeface="Arial" panose="020B0604020202020204" pitchFamily="34" charset="0"/>
          </a:endParaRPr>
        </a:p>
        <a:p>
          <a:pPr lvl="1" algn="l"/>
          <a:endParaRPr lang="en-US" sz="1100">
            <a:solidFill>
              <a:schemeClr val="tx1"/>
            </a:solidFill>
            <a:effectLst/>
            <a:latin typeface="Arial" panose="020B0604020202020204" pitchFamily="34" charset="0"/>
            <a:ea typeface="+mn-ea"/>
            <a:cs typeface="Arial" panose="020B0604020202020204" pitchFamily="34" charset="0"/>
          </a:endParaRPr>
        </a:p>
        <a:p>
          <a:pPr lvl="1" algn="l"/>
          <a:endParaRPr lang="en-US" sz="1100">
            <a:solidFill>
              <a:schemeClr val="tx1"/>
            </a:solidFill>
            <a:effectLst/>
            <a:latin typeface="Arial" panose="020B0604020202020204" pitchFamily="34" charset="0"/>
            <a:ea typeface="+mn-ea"/>
            <a:cs typeface="Arial" panose="020B0604020202020204" pitchFamily="34" charset="0"/>
          </a:endParaRPr>
        </a:p>
        <a:p>
          <a:pPr lvl="1" algn="l"/>
          <a:endParaRPr lang="en-US" sz="1100">
            <a:solidFill>
              <a:schemeClr val="tx1"/>
            </a:solidFill>
            <a:effectLst/>
            <a:latin typeface="Arial" panose="020B0604020202020204" pitchFamily="34" charset="0"/>
            <a:ea typeface="+mn-ea"/>
            <a:cs typeface="Arial" panose="020B0604020202020204" pitchFamily="34" charset="0"/>
          </a:endParaRPr>
        </a:p>
        <a:p>
          <a:pPr lvl="1" algn="l"/>
          <a:endParaRPr lang="en-US" sz="1100">
            <a:solidFill>
              <a:schemeClr val="tx1"/>
            </a:solidFill>
            <a:effectLst/>
            <a:latin typeface="Arial" panose="020B0604020202020204" pitchFamily="34" charset="0"/>
            <a:ea typeface="+mn-ea"/>
            <a:cs typeface="Arial" panose="020B0604020202020204" pitchFamily="34" charset="0"/>
          </a:endParaRPr>
        </a:p>
        <a:p>
          <a:pPr lvl="1" algn="l"/>
          <a:endParaRPr lang="en-US" sz="1100">
            <a:solidFill>
              <a:schemeClr val="tx1"/>
            </a:solidFill>
            <a:effectLst/>
            <a:latin typeface="Arial" panose="020B0604020202020204" pitchFamily="34" charset="0"/>
            <a:ea typeface="+mn-ea"/>
            <a:cs typeface="Arial" panose="020B0604020202020204" pitchFamily="34" charset="0"/>
          </a:endParaRPr>
        </a:p>
        <a:p>
          <a:pPr lvl="1" algn="l"/>
          <a:endParaRPr lang="en-US" sz="1100">
            <a:solidFill>
              <a:schemeClr val="tx1"/>
            </a:solidFill>
            <a:effectLst/>
            <a:latin typeface="Arial" panose="020B0604020202020204" pitchFamily="34" charset="0"/>
            <a:ea typeface="+mn-ea"/>
            <a:cs typeface="Arial" panose="020B0604020202020204" pitchFamily="34" charset="0"/>
          </a:endParaRPr>
        </a:p>
        <a:p>
          <a:pPr lvl="1" algn="l"/>
          <a:endParaRPr lang="en-US" sz="1100">
            <a:solidFill>
              <a:schemeClr val="tx1"/>
            </a:solidFill>
            <a:effectLst/>
            <a:latin typeface="Arial" panose="020B0604020202020204" pitchFamily="34" charset="0"/>
            <a:ea typeface="+mn-ea"/>
            <a:cs typeface="Arial" panose="020B0604020202020204" pitchFamily="34" charset="0"/>
          </a:endParaRPr>
        </a:p>
        <a:p>
          <a:pPr lvl="1" algn="l"/>
          <a:endParaRPr lang="en-US" sz="1100">
            <a:solidFill>
              <a:schemeClr val="tx1"/>
            </a:solidFill>
            <a:effectLst/>
            <a:latin typeface="Arial" panose="020B0604020202020204" pitchFamily="34" charset="0"/>
            <a:ea typeface="+mn-ea"/>
            <a:cs typeface="Arial" panose="020B0604020202020204" pitchFamily="34" charset="0"/>
          </a:endParaRPr>
        </a:p>
        <a:p>
          <a:pPr lvl="1" algn="l"/>
          <a:endParaRPr lang="en-US" sz="1100">
            <a:solidFill>
              <a:schemeClr val="tx1"/>
            </a:solidFill>
            <a:effectLst/>
            <a:latin typeface="Arial" panose="020B0604020202020204" pitchFamily="34" charset="0"/>
            <a:ea typeface="+mn-ea"/>
            <a:cs typeface="Arial" panose="020B0604020202020204" pitchFamily="34" charset="0"/>
          </a:endParaRPr>
        </a:p>
        <a:p>
          <a:pPr lvl="1" algn="l"/>
          <a:endParaRPr lang="en-US" sz="1100">
            <a:solidFill>
              <a:schemeClr val="tx1"/>
            </a:solidFill>
            <a:effectLst/>
            <a:latin typeface="Arial" panose="020B0604020202020204" pitchFamily="34" charset="0"/>
            <a:ea typeface="+mn-ea"/>
            <a:cs typeface="Arial" panose="020B0604020202020204" pitchFamily="34" charset="0"/>
          </a:endParaRPr>
        </a:p>
        <a:p>
          <a:pPr lvl="1" algn="l"/>
          <a:endParaRPr lang="en-US" sz="1100">
            <a:solidFill>
              <a:schemeClr val="tx1"/>
            </a:solidFill>
            <a:effectLst/>
            <a:latin typeface="Arial" panose="020B0604020202020204" pitchFamily="34" charset="0"/>
            <a:ea typeface="+mn-ea"/>
            <a:cs typeface="Arial" panose="020B0604020202020204" pitchFamily="34" charset="0"/>
          </a:endParaRPr>
        </a:p>
        <a:p>
          <a:pPr lvl="1" algn="l"/>
          <a:endParaRPr lang="en-US" sz="1100">
            <a:solidFill>
              <a:schemeClr val="tx1"/>
            </a:solidFill>
            <a:effectLst/>
            <a:latin typeface="Arial" panose="020B0604020202020204" pitchFamily="34" charset="0"/>
            <a:ea typeface="+mn-ea"/>
            <a:cs typeface="Arial" panose="020B0604020202020204" pitchFamily="34" charset="0"/>
          </a:endParaRPr>
        </a:p>
        <a:p>
          <a:pPr lvl="1" algn="l"/>
          <a:endParaRPr lang="en-US" sz="1100">
            <a:solidFill>
              <a:schemeClr val="tx1"/>
            </a:solidFill>
            <a:effectLst/>
            <a:latin typeface="Arial" panose="020B0604020202020204" pitchFamily="34" charset="0"/>
            <a:ea typeface="+mn-ea"/>
            <a:cs typeface="Arial" panose="020B0604020202020204" pitchFamily="34" charset="0"/>
          </a:endParaRPr>
        </a:p>
        <a:p>
          <a:pPr lvl="1" algn="l"/>
          <a:endParaRPr lang="en-US" sz="1100">
            <a:solidFill>
              <a:schemeClr val="tx1"/>
            </a:solidFill>
            <a:effectLst/>
            <a:latin typeface="Arial" panose="020B0604020202020204" pitchFamily="34" charset="0"/>
            <a:ea typeface="+mn-ea"/>
            <a:cs typeface="Arial" panose="020B0604020202020204" pitchFamily="34" charset="0"/>
          </a:endParaRPr>
        </a:p>
        <a:p>
          <a:r>
            <a:rPr lang="en-US" sz="1100">
              <a:solidFill>
                <a:schemeClr val="tx1"/>
              </a:solidFill>
              <a:effectLst/>
              <a:latin typeface="Arial" panose="020B0604020202020204" pitchFamily="34" charset="0"/>
              <a:ea typeface="+mn-ea"/>
              <a:cs typeface="Arial" panose="020B0604020202020204" pitchFamily="34" charset="0"/>
            </a:rPr>
            <a:t> </a:t>
          </a:r>
          <a:endParaRPr lang="en-US" sz="1100">
            <a:effectLst/>
            <a:latin typeface="Arial" panose="020B0604020202020204" pitchFamily="34" charset="0"/>
            <a:cs typeface="Arial" panose="020B0604020202020204" pitchFamily="34" charset="0"/>
          </a:endParaRPr>
        </a:p>
        <a:p>
          <a:endParaRPr lang="en-US" sz="1100">
            <a:solidFill>
              <a:schemeClr val="tx1"/>
            </a:solidFill>
            <a:effectLst/>
            <a:latin typeface="Arial" panose="020B0604020202020204" pitchFamily="34" charset="0"/>
            <a:ea typeface="+mn-ea"/>
            <a:cs typeface="Arial" panose="020B0604020202020204" pitchFamily="34" charset="0"/>
          </a:endParaRPr>
        </a:p>
        <a:p>
          <a:endParaRPr lang="en-US" sz="1100">
            <a:solidFill>
              <a:schemeClr val="tx1"/>
            </a:solidFill>
            <a:effectLst/>
            <a:latin typeface="Arial" panose="020B0604020202020204" pitchFamily="34" charset="0"/>
            <a:ea typeface="+mn-ea"/>
            <a:cs typeface="Arial" panose="020B0604020202020204" pitchFamily="34" charset="0"/>
          </a:endParaRPr>
        </a:p>
        <a:p>
          <a:endParaRPr lang="en-US" sz="1100">
            <a:solidFill>
              <a:schemeClr val="tx1"/>
            </a:solidFill>
            <a:effectLst/>
            <a:latin typeface="Arial" panose="020B0604020202020204" pitchFamily="34" charset="0"/>
            <a:ea typeface="+mn-ea"/>
            <a:cs typeface="Arial" panose="020B0604020202020204" pitchFamily="34" charset="0"/>
          </a:endParaRPr>
        </a:p>
        <a:p>
          <a:endParaRPr lang="en-US" sz="1100">
            <a:solidFill>
              <a:schemeClr val="tx1"/>
            </a:solidFill>
            <a:effectLst/>
            <a:latin typeface="Arial" panose="020B0604020202020204" pitchFamily="34" charset="0"/>
            <a:ea typeface="+mn-ea"/>
            <a:cs typeface="Arial" panose="020B0604020202020204" pitchFamily="34" charset="0"/>
          </a:endParaRPr>
        </a:p>
        <a:p>
          <a:endParaRPr lang="en-US" sz="1100">
            <a:solidFill>
              <a:schemeClr val="tx1"/>
            </a:solidFill>
            <a:effectLst/>
            <a:latin typeface="Arial" panose="020B0604020202020204" pitchFamily="34" charset="0"/>
            <a:ea typeface="+mn-ea"/>
            <a:cs typeface="Arial" panose="020B0604020202020204" pitchFamily="34" charset="0"/>
          </a:endParaRPr>
        </a:p>
        <a:p>
          <a:endParaRPr lang="en-US" sz="1100">
            <a:solidFill>
              <a:schemeClr val="tx1"/>
            </a:solidFill>
            <a:effectLst/>
            <a:latin typeface="Arial" panose="020B0604020202020204" pitchFamily="34" charset="0"/>
            <a:ea typeface="+mn-ea"/>
            <a:cs typeface="Arial" panose="020B0604020202020204" pitchFamily="34" charset="0"/>
          </a:endParaRPr>
        </a:p>
        <a:p>
          <a:endParaRPr lang="en-US" sz="1100">
            <a:solidFill>
              <a:schemeClr val="tx1"/>
            </a:solidFill>
            <a:effectLst/>
            <a:latin typeface="Arial" panose="020B0604020202020204" pitchFamily="34" charset="0"/>
            <a:ea typeface="+mn-ea"/>
            <a:cs typeface="Arial" panose="020B0604020202020204" pitchFamily="34" charset="0"/>
          </a:endParaRPr>
        </a:p>
        <a:p>
          <a:endParaRPr lang="en-US" sz="1100">
            <a:solidFill>
              <a:schemeClr val="tx1"/>
            </a:solidFill>
            <a:effectLst/>
            <a:latin typeface="Arial" panose="020B0604020202020204" pitchFamily="34" charset="0"/>
            <a:ea typeface="+mn-ea"/>
            <a:cs typeface="Arial" panose="020B0604020202020204" pitchFamily="34" charset="0"/>
          </a:endParaRPr>
        </a:p>
        <a:p>
          <a:endParaRPr lang="en-US" sz="1100">
            <a:solidFill>
              <a:schemeClr val="tx1"/>
            </a:solidFill>
            <a:effectLst/>
            <a:latin typeface="Arial" panose="020B0604020202020204" pitchFamily="34" charset="0"/>
            <a:ea typeface="+mn-ea"/>
            <a:cs typeface="Arial" panose="020B0604020202020204" pitchFamily="34" charset="0"/>
          </a:endParaRPr>
        </a:p>
        <a:p>
          <a:r>
            <a:rPr lang="en-US" sz="1100">
              <a:solidFill>
                <a:schemeClr val="tx1"/>
              </a:solidFill>
              <a:effectLst/>
              <a:latin typeface="Arial" panose="020B0604020202020204" pitchFamily="34" charset="0"/>
              <a:ea typeface="+mn-ea"/>
              <a:cs typeface="Arial" panose="020B0604020202020204" pitchFamily="34" charset="0"/>
            </a:rPr>
            <a:t>If you have additional questions, contact Chris Perin at </a:t>
          </a:r>
          <a:r>
            <a:rPr lang="en-US" sz="1100" u="sng">
              <a:solidFill>
                <a:schemeClr val="tx1"/>
              </a:solidFill>
              <a:effectLst/>
              <a:latin typeface="Arial" panose="020B0604020202020204" pitchFamily="34" charset="0"/>
              <a:ea typeface="+mn-ea"/>
              <a:cs typeface="Arial" panose="020B0604020202020204" pitchFamily="34" charset="0"/>
              <a:hlinkClick xmlns:r="http://schemas.openxmlformats.org/officeDocument/2006/relationships" r:id=""/>
            </a:rPr>
            <a:t>Christopher.Perin@education.ohio.gov</a:t>
          </a:r>
          <a:r>
            <a:rPr lang="en-US" sz="1100">
              <a:solidFill>
                <a:schemeClr val="tx1"/>
              </a:solidFill>
              <a:effectLst/>
              <a:latin typeface="Arial" panose="020B0604020202020204" pitchFamily="34" charset="0"/>
              <a:ea typeface="+mn-ea"/>
              <a:cs typeface="Arial" panose="020B0604020202020204" pitchFamily="34" charset="0"/>
            </a:rPr>
            <a:t>. </a:t>
          </a:r>
          <a:endParaRPr lang="en-US" sz="1100">
            <a:effectLst/>
            <a:latin typeface="Arial" panose="020B0604020202020204" pitchFamily="34" charset="0"/>
            <a:cs typeface="Arial" panose="020B0604020202020204" pitchFamily="34" charset="0"/>
          </a:endParaRPr>
        </a:p>
        <a:p>
          <a:endParaRPr lang="en-US" sz="1100">
            <a:latin typeface="Arial" panose="020B0604020202020204" pitchFamily="34" charset="0"/>
            <a:cs typeface="Arial" panose="020B0604020202020204" pitchFamily="34" charset="0"/>
          </a:endParaRPr>
        </a:p>
        <a:p>
          <a:endParaRPr lang="en-US" sz="1100"/>
        </a:p>
      </xdr:txBody>
    </xdr:sp>
    <xdr:clientData/>
  </xdr:oneCellAnchor>
  <xdr:twoCellAnchor editAs="oneCell">
    <xdr:from>
      <xdr:col>0</xdr:col>
      <xdr:colOff>0</xdr:colOff>
      <xdr:row>0</xdr:row>
      <xdr:rowOff>0</xdr:rowOff>
    </xdr:from>
    <xdr:to>
      <xdr:col>12</xdr:col>
      <xdr:colOff>413385</xdr:colOff>
      <xdr:row>7</xdr:row>
      <xdr:rowOff>19050</xdr:rowOff>
    </xdr:to>
    <xdr:pic>
      <xdr:nvPicPr>
        <xdr:cNvPr id="3" name="Picture 2" descr="BG.jpg">
          <a:extLst>
            <a:ext uri="{FF2B5EF4-FFF2-40B4-BE49-F238E27FC236}">
              <a16:creationId xmlns:a16="http://schemas.microsoft.com/office/drawing/2014/main" id="{57CD0FC7-4E7C-432A-BB04-F7320950DA42}"/>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728585" cy="1352550"/>
        </a:xfrm>
        <a:prstGeom prst="rect">
          <a:avLst/>
        </a:prstGeom>
      </xdr:spPr>
    </xdr:pic>
    <xdr:clientData/>
  </xdr:twoCellAnchor>
  <xdr:twoCellAnchor editAs="oneCell">
    <xdr:from>
      <xdr:col>0</xdr:col>
      <xdr:colOff>552450</xdr:colOff>
      <xdr:row>35</xdr:row>
      <xdr:rowOff>104775</xdr:rowOff>
    </xdr:from>
    <xdr:to>
      <xdr:col>10</xdr:col>
      <xdr:colOff>400050</xdr:colOff>
      <xdr:row>49</xdr:row>
      <xdr:rowOff>180975</xdr:rowOff>
    </xdr:to>
    <xdr:pic>
      <xdr:nvPicPr>
        <xdr:cNvPr id="4" name="Picture 3">
          <a:extLst>
            <a:ext uri="{FF2B5EF4-FFF2-40B4-BE49-F238E27FC236}">
              <a16:creationId xmlns:a16="http://schemas.microsoft.com/office/drawing/2014/main" id="{7A09873B-30CF-439E-905D-74BE7C36E02C}"/>
            </a:ext>
          </a:extLst>
        </xdr:cNvPr>
        <xdr:cNvPicPr/>
      </xdr:nvPicPr>
      <xdr:blipFill>
        <a:blip xmlns:r="http://schemas.openxmlformats.org/officeDocument/2006/relationships" r:embed="rId3"/>
        <a:stretch>
          <a:fillRect/>
        </a:stretch>
      </xdr:blipFill>
      <xdr:spPr>
        <a:xfrm>
          <a:off x="552450" y="6772275"/>
          <a:ext cx="5943600" cy="2743200"/>
        </a:xfrm>
        <a:prstGeom prst="rect">
          <a:avLst/>
        </a:prstGeom>
      </xdr:spPr>
    </xdr:pic>
    <xdr:clientData/>
  </xdr:twoCellAnchor>
  <xdr:twoCellAnchor editAs="oneCell">
    <xdr:from>
      <xdr:col>2</xdr:col>
      <xdr:colOff>552450</xdr:colOff>
      <xdr:row>59</xdr:row>
      <xdr:rowOff>114300</xdr:rowOff>
    </xdr:from>
    <xdr:to>
      <xdr:col>8</xdr:col>
      <xdr:colOff>104775</xdr:colOff>
      <xdr:row>77</xdr:row>
      <xdr:rowOff>95250</xdr:rowOff>
    </xdr:to>
    <xdr:pic>
      <xdr:nvPicPr>
        <xdr:cNvPr id="5" name="Picture 4">
          <a:extLst>
            <a:ext uri="{FF2B5EF4-FFF2-40B4-BE49-F238E27FC236}">
              <a16:creationId xmlns:a16="http://schemas.microsoft.com/office/drawing/2014/main" id="{D2DDFF59-ED4C-46BF-BAFB-56551196779A}"/>
            </a:ext>
          </a:extLst>
        </xdr:cNvPr>
        <xdr:cNvPicPr/>
      </xdr:nvPicPr>
      <xdr:blipFill>
        <a:blip xmlns:r="http://schemas.openxmlformats.org/officeDocument/2006/relationships" r:embed="rId4"/>
        <a:stretch>
          <a:fillRect/>
        </a:stretch>
      </xdr:blipFill>
      <xdr:spPr>
        <a:xfrm>
          <a:off x="1771650" y="11353800"/>
          <a:ext cx="3209925" cy="3409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250825</xdr:colOff>
      <xdr:row>5</xdr:row>
      <xdr:rowOff>184149</xdr:rowOff>
    </xdr:from>
    <xdr:to>
      <xdr:col>11</xdr:col>
      <xdr:colOff>180975</xdr:colOff>
      <xdr:row>34</xdr:row>
      <xdr:rowOff>142875</xdr:rowOff>
    </xdr:to>
    <xdr:graphicFrame macro="">
      <xdr:nvGraphicFramePr>
        <xdr:cNvPr id="2" name="Chart 1">
          <a:extLst>
            <a:ext uri="{FF2B5EF4-FFF2-40B4-BE49-F238E27FC236}">
              <a16:creationId xmlns:a16="http://schemas.microsoft.com/office/drawing/2014/main" id="{8765F6BF-215C-47A7-B6B7-2FF18C0770E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9526</xdr:colOff>
      <xdr:row>1</xdr:row>
      <xdr:rowOff>9525</xdr:rowOff>
    </xdr:from>
    <xdr:to>
      <xdr:col>16</xdr:col>
      <xdr:colOff>171450</xdr:colOff>
      <xdr:row>25</xdr:row>
      <xdr:rowOff>161925</xdr:rowOff>
    </xdr:to>
    <xdr:graphicFrame macro="">
      <xdr:nvGraphicFramePr>
        <xdr:cNvPr id="2" name="Chart 1">
          <a:extLst>
            <a:ext uri="{FF2B5EF4-FFF2-40B4-BE49-F238E27FC236}">
              <a16:creationId xmlns:a16="http://schemas.microsoft.com/office/drawing/2014/main" id="{0D99C077-4AB5-4A89-976C-FF09A0BF1F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19050</xdr:colOff>
      <xdr:row>2</xdr:row>
      <xdr:rowOff>9525</xdr:rowOff>
    </xdr:from>
    <xdr:to>
      <xdr:col>19</xdr:col>
      <xdr:colOff>19050</xdr:colOff>
      <xdr:row>35</xdr:row>
      <xdr:rowOff>9525</xdr:rowOff>
    </xdr:to>
    <xdr:graphicFrame macro="">
      <xdr:nvGraphicFramePr>
        <xdr:cNvPr id="2" name="Chart 1">
          <a:extLst>
            <a:ext uri="{FF2B5EF4-FFF2-40B4-BE49-F238E27FC236}">
              <a16:creationId xmlns:a16="http://schemas.microsoft.com/office/drawing/2014/main" id="{2B70A27C-FF5A-4C4B-AA20-3413651B20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anders, Elena" refreshedDate="43165.469602777775" createdVersion="6" refreshedVersion="6" minRefreshableVersion="3" recordCount="1">
  <cacheSource type="worksheet">
    <worksheetSource name="Table1"/>
  </cacheSource>
  <cacheFields count="37">
    <cacheField name="SSID" numFmtId="0">
      <sharedItems containsBlank="1" count="1520">
        <s v="Paste Here"/>
        <m u="1"/>
        <s v="PU9826494" u="1"/>
        <s v="UZ9083190" u="1"/>
        <s v="IX9129924" u="1"/>
        <s v="OL9468448" u="1"/>
        <s v="QN1433472" u="1"/>
        <s v="PH3695543" u="1"/>
        <s v="PH3707363" u="1"/>
        <s v="OW8370188" u="1"/>
        <s v="JS9856522" u="1"/>
        <s v="PA4075925" u="1"/>
        <s v="EG5361909" u="1"/>
        <s v="KA6162733" u="1"/>
        <s v="OJ7021384" u="1"/>
        <s v="DY9255754" u="1"/>
        <s v="IY6350135" u="1"/>
        <s v="OM3242418" u="1"/>
        <s v="JE1937213" u="1"/>
        <s v="PP2607681" u="1"/>
        <s v="JY7211154" u="1"/>
        <s v="QN6665661" u="1"/>
        <s v="JM3833322" u="1"/>
        <s v="AF3261691" u="1"/>
        <s v="VN5672335" u="1"/>
        <s v="OZ1403476" u="1"/>
        <s v="NN6569800" u="1"/>
        <s v="PB1740243" u="1"/>
        <s v="JN3063305" u="1"/>
        <s v="JR7940844" u="1"/>
        <s v="PK2721877" u="1"/>
        <s v="QI1794802" u="1"/>
        <s v="LF4038386" u="1"/>
        <s v="OM1536217" u="1"/>
        <s v="JD6847861" u="1"/>
        <s v="OM3002938" u="1"/>
        <s v="QL8176466" u="1"/>
        <s v="OU3540216" u="1"/>
        <s v="OU6893459" u="1"/>
        <s v="LG7909179" u="1"/>
        <s v="KU9834715" u="1"/>
        <s v="LE6658195" u="1"/>
        <s v="KB1175682" u="1"/>
        <s v="QK8313734" u="1"/>
        <s v="KJ8651454" u="1"/>
        <s v="PI4231418" u="1"/>
        <s v="PI9023229" u="1"/>
        <s v="OW7979321" u="1"/>
        <s v="PH7929837" u="1"/>
        <s v="JY6457536" u="1"/>
        <s v="NU6083728" u="1"/>
        <s v="OM3112361" u="1"/>
        <s v="OJ2128122" u="1"/>
        <s v="TU2333826" u="1"/>
        <s v="LF3881498" u="1"/>
        <s v="PK2714807" u="1"/>
        <s v="JZ3263405" u="1"/>
        <s v="PP6813954" u="1"/>
        <s v="QS3111561" u="1"/>
        <s v="TO3356833" u="1"/>
        <s v="OC1469924" u="1"/>
        <s v="QS5679915" u="1"/>
        <s v="SI8074450" u="1"/>
        <s v="QK5884966" u="1"/>
        <s v="NU5968985" u="1"/>
        <s v="OX8065222" u="1"/>
        <s v="PN7396372" u="1"/>
        <s v="PY4749225" u="1"/>
        <s v="TC9963664" u="1"/>
        <s v="QN4244311" u="1"/>
        <s v="NH5172302" u="1"/>
        <s v="RY6491123" u="1"/>
        <s v="CD4155322" u="1"/>
        <s v="EI3038357" u="1"/>
        <s v="EK3750295" u="1"/>
        <s v="OO9055945" u="1"/>
        <s v="KS7723125" u="1"/>
        <s v="OI5608326" u="1"/>
        <s v="OK9423134" u="1"/>
        <s v="OL1358467" u="1"/>
        <s v="QK6834393" u="1"/>
        <s v="PQ8782668" u="1"/>
        <s v="NX9655249" u="1"/>
        <s v="PC8825293" u="1"/>
        <s v="TW8978420" u="1"/>
        <s v="AD1319216" u="1"/>
        <s v="KB1425890" u="1"/>
        <s v="RS2657388" u="1"/>
        <s v="IU6664725" u="1"/>
        <s v="RX3210221" u="1"/>
        <s v="PP8465365" u="1"/>
        <s v="JF5545901" u="1"/>
        <s v="RY8571907" u="1"/>
        <s v="TA6477906" u="1"/>
        <s v="PI2107155" u="1"/>
        <s v="OG8717532" u="1"/>
        <s v="NE3968468" u="1"/>
        <s v="RH9020820" u="1"/>
        <s v="KQ5838317" u="1"/>
        <s v="KP1336793" u="1"/>
        <s v="PO2320243" u="1"/>
        <s v="QG6594293" u="1"/>
        <s v="RV1255904" u="1"/>
        <s v="VD8781625" u="1"/>
        <s v="IX9061523" u="1"/>
        <s v="LG6304429" u="1"/>
        <s v="QH8482846" u="1"/>
        <s v="RU4051461" u="1"/>
        <s v="VC1200818" u="1"/>
        <s v="SJ9949329" u="1"/>
        <s v="NX9781154" u="1"/>
        <s v="NE9916494" u="1"/>
        <s v="PU7541541" u="1"/>
        <s v="JS8266138" u="1"/>
        <s v="LG7174128" u="1"/>
        <s v="OM1847395" u="1"/>
        <s v="QK6407744" u="1"/>
        <s v="OL1043430" u="1"/>
        <s v="ON1915663" u="1"/>
        <s v="IW4575335" u="1"/>
        <s v="KR1239196" u="1"/>
        <s v="PH3315592" u="1"/>
        <s v="KA8745279" u="1"/>
        <s v="KS6741832" u="1"/>
        <s v="RX3763339" u="1"/>
        <s v="RY8607328" u="1"/>
        <s v="PN8520473" u="1"/>
        <s v="QA3762312" u="1"/>
        <s v="PF5080874" u="1"/>
        <s v="OP5590862" u="1"/>
        <s v="PH9811462" u="1"/>
        <s v="TC2733685" u="1"/>
        <s v="OU4354552" u="1"/>
        <s v="JC2826716" u="1"/>
        <s v="OM4927887" u="1"/>
        <s v="KV7428307" u="1"/>
        <s v="JW1554144" u="1"/>
        <s v="JA4804888" u="1"/>
        <s v="KB2359492" u="1"/>
        <s v="QY6854915" u="1"/>
        <s v="RS8778923" u="1"/>
        <s v="IS4081962" u="1"/>
        <s v="VD1825661" u="1"/>
        <s v="QS5843507" u="1"/>
        <s v="LG5640132" u="1"/>
        <s v="PJ8635401" u="1"/>
        <s v="NY1669927" u="1"/>
        <s v="KP1015934" u="1"/>
        <s v="PU7649351" u="1"/>
        <s v="JE4138200" u="1"/>
        <s v="NU5959716" u="1"/>
        <s v="PP6022208" u="1"/>
        <s v="QP5648366" u="1"/>
        <s v="LJ5518469" u="1"/>
        <s v="RI1683214" u="1"/>
        <s v="RB8096567" u="1"/>
        <s v="NZ6107527" u="1"/>
        <s v="SZ9037597" u="1"/>
        <s v="LE8857623" u="1"/>
        <s v="JM2714599" u="1"/>
        <s v="ON9311485" u="1"/>
        <s v="PC1632516" u="1"/>
        <s v="OP3093913" u="1"/>
        <s v="OW7925509" u="1"/>
        <s v="PH2963944" u="1"/>
        <s v="HR3856082" u="1"/>
        <s v="OV5787972" u="1"/>
        <s v="PK5196460" u="1"/>
        <s v="PT1339679" u="1"/>
        <s v="JX7142117" u="1"/>
        <s v="RN4522974" u="1"/>
        <s v="PN3654273" u="1"/>
        <s v="OL1478575" u="1"/>
        <s v="KP7444185" u="1"/>
        <s v="RO2839297" u="1"/>
        <s v="OM2042947" u="1"/>
        <s v="LJ6662880" u="1"/>
        <s v="HR8468478" u="1"/>
        <s v="OM3460126" u="1"/>
        <s v="NS3089800" u="1"/>
        <s v="NY1777426" u="1"/>
        <s v="QS4917833" u="1"/>
        <s v="RV1424969" u="1"/>
        <s v="OU9690815" u="1"/>
        <s v="NP4247787" u="1"/>
        <s v="PC5935186" u="1"/>
        <s v="QX1428187" u="1"/>
        <s v="QR7020240" u="1"/>
        <s v="SM4732316" u="1"/>
        <s v="OM5930730" u="1"/>
        <s v="KB1134623" u="1"/>
        <s v="QK3036900" u="1"/>
        <s v="RV1119842" u="1"/>
        <s v="EL7059543" u="1"/>
        <s v="OV3408732" u="1"/>
        <s v="KP6739612" u="1"/>
        <s v="QF6399882" u="1"/>
        <s v="WE5932312" u="1"/>
        <s v="NX9969349" u="1"/>
        <s v="OY7142472" u="1"/>
        <s v="RX2849758" u="1"/>
        <s v="OL1268878" u="1"/>
        <s v="OW7951807" u="1"/>
        <s v="PX5255687" u="1"/>
        <s v="UG9080199" u="1"/>
        <s v="MC3639843" u="1"/>
        <s v="PY6637329" u="1"/>
        <s v="OQ4340237" u="1"/>
        <s v="PC3272143" u="1"/>
        <s v="RF6033607" u="1"/>
        <s v="PU7001874" u="1"/>
        <s v="SV6193177" u="1"/>
        <s v="NY1843534" u="1"/>
        <s v="PH4449177" u="1"/>
        <s v="PP4471966" u="1"/>
        <s v="OL2856964" u="1"/>
        <s v="UX8916949" u="1"/>
        <s v="KP3261630" u="1"/>
        <s v="OM6015810" u="1"/>
        <s v="PG7506429" u="1"/>
        <s v="PU7747619" u="1"/>
        <s v="QS6942587" u="1"/>
        <s v="QJ8014717" u="1"/>
        <s v="QT5182993" u="1"/>
        <s v="OM3554819" u="1"/>
        <s v="OM6298645" u="1"/>
        <s v="PN7362268" u="1"/>
        <s v="QM3204748" u="1"/>
        <s v="NI6380798" u="1"/>
        <s v="PU2729137" u="1"/>
        <s v="NJ2322294" u="1"/>
        <s v="RX3800810" u="1"/>
        <s v="DZ7725731" u="1"/>
        <s v="RD4709467" u="1"/>
        <s v="JM2879318" u="1"/>
        <s v="MW7395753" u="1"/>
        <s v="KX8437932" u="1"/>
        <s v="PC1925995" u="1"/>
        <s v="GM2509601" u="1"/>
        <s v="KN1921481" u="1"/>
        <s v="OY9340938" u="1"/>
        <s v="QL7696848" u="1"/>
        <s v="BE9993807" u="1"/>
        <s v="EL2119829" u="1"/>
        <s v="OM2516262" u="1"/>
        <s v="OM2276646" u="1"/>
        <s v="OW1311280" u="1"/>
        <s v="BS3000194" u="1"/>
        <s v="PN1784272" u="1"/>
        <s v="OW8002204" u="1"/>
        <s v="OL2944448" u="1"/>
        <s v="OM1992713" u="1"/>
        <s v="RM3389137" u="1"/>
        <s v="LG7388637" u="1"/>
        <s v="PQ1877309" u="1"/>
        <s v="QB7533690" u="1"/>
        <s v="PG7016390" u="1"/>
        <s v="PU6996287" u="1"/>
        <s v="RX3281593" u="1"/>
        <s v="GL8361822" u="1"/>
        <s v="NP4248709" u="1"/>
        <s v="RK3842124" u="1"/>
        <s v="PU6749760" u="1"/>
        <s v="KA9783887" u="1"/>
        <s v="JR4795510" u="1"/>
        <s v="KP9574484" u="1"/>
        <s v="OT9468778" u="1"/>
        <s v="PM7371144" u="1"/>
        <s v="JK5952924" u="1"/>
        <s v="OM8408772" u="1"/>
        <s v="PO4110173" u="1"/>
        <s v="SE5414245" u="1"/>
        <s v="JS9058468" u="1"/>
        <s v="OO1295138" u="1"/>
        <s v="KX2075243" u="1"/>
        <s v="IZ5726915" u="1"/>
        <s v="PG6775788" u="1"/>
        <s v="PO3890530" u="1"/>
        <s v="RP4859466" u="1"/>
        <s v="PU6402200" u="1"/>
        <s v="QF1887371" u="1"/>
        <s v="QU5824727" u="1"/>
        <s v="GB1166325" u="1"/>
        <s v="PI9409272" u="1"/>
        <s v="OP9705805" u="1"/>
        <s v="UX8906367" u="1"/>
        <s v="OT9457215" u="1"/>
        <s v="LE4603553" u="1"/>
        <s v="NJ4254587" u="1"/>
        <s v="RW8416848" u="1"/>
        <s v="IE3936918" u="1"/>
        <s v="OF3705292" u="1"/>
        <s v="JU8265581" u="1"/>
        <s v="YT8255506" u="1"/>
        <s v="YJ9993535" u="1"/>
        <s v="OW1679361" u="1"/>
        <s v="QM6270237" u="1"/>
        <s v="JS9388156" u="1"/>
        <s v="KT7346789" u="1"/>
        <s v="PU7893316" u="1"/>
        <s v="LA6860379" u="1"/>
        <s v="KB1871855" u="1"/>
        <s v="QN6303696" u="1"/>
        <s v="GU5424274" u="1"/>
        <s v="KQ6858344" u="1"/>
        <s v="OM2856442" u="1"/>
        <s v="NR8181623" u="1"/>
        <s v="IZ8585894" u="1"/>
        <s v="JW5642270" u="1"/>
        <s v="AY1668949" u="1"/>
        <s v="KP1149160" u="1"/>
        <s v="OW7900699" u="1"/>
        <s v="PL4442821" u="1"/>
        <s v="RO1518947" u="1"/>
        <s v="EG7221274" u="1"/>
        <s v="KQ1674844" u="1"/>
        <s v="KT1363424" u="1"/>
        <s v="QE8446545" u="1"/>
        <s v="NX9081397" u="1"/>
        <s v="JN3057536" u="1"/>
        <s v="LE3990993" u="1"/>
        <s v="PQ3057467" u="1"/>
        <s v="PU8175265" u="1"/>
        <s v="LG5420946" u="1"/>
        <s v="OH4457714" u="1"/>
        <s v="JE5405349" u="1"/>
        <s v="PK7120165" u="1"/>
        <s v="JP3765976" u="1"/>
        <s v="FR3490186" u="1"/>
        <s v="AF8804131" u="1"/>
        <s v="LS2773899" u="1"/>
        <s v="SA3007211" u="1"/>
        <s v="GU5406384" u="1"/>
        <s v="LG1906452" u="1"/>
        <s v="KP3092497" u="1"/>
        <s v="ED9550593" u="1"/>
        <s v="KZ7798305" u="1"/>
        <s v="OL5797202" u="1"/>
        <s v="VJ2726475" u="1"/>
        <s v="AG1715656" u="1"/>
        <s v="OZ5140850" u="1"/>
        <s v="LI5008330" u="1"/>
        <s v="QK3857650" u="1"/>
        <s v="PO3880308" u="1"/>
        <s v="PU7239691" u="1"/>
        <s v="KA9676635" u="1"/>
        <s v="LE3087973" u="1"/>
        <s v="OM9793289" u="1"/>
        <s v="NF8765910" u="1"/>
        <s v="NJ4638686" u="1"/>
        <s v="PU6627863" u="1"/>
        <s v="XA2517952" u="1"/>
        <s v="UV4088218" u="1"/>
        <s v="JL1348918" u="1"/>
        <s v="LE5690397" u="1"/>
        <s v="PX1308936" u="1"/>
        <s v="QK5999240" u="1"/>
        <s v="SG7543144" u="1"/>
        <s v="KR2691975" u="1"/>
        <s v="PA2411438" u="1"/>
        <s v="GM1408476" u="1"/>
        <s v="OY7286465" u="1"/>
        <s v="NH5038928" u="1"/>
        <s v="JD4178218" u="1"/>
        <s v="NE9964396" u="1"/>
        <s v="SU3216583" u="1"/>
        <s v="LJ8475622" u="1"/>
        <s v="JD5481976" u="1"/>
        <s v="QR9629895" u="1"/>
        <s v="PH2098341" u="1"/>
        <s v="OJ2108253" u="1"/>
        <s v="OW8375756" u="1"/>
        <s v="RZ3360787" u="1"/>
        <s v="OM3358265" u="1"/>
        <s v="RZ1463723" u="1"/>
        <s v="QP4611414" u="1"/>
        <s v="NY1704800" u="1"/>
        <s v="PN2659622" u="1"/>
        <s v="OE5318166" u="1"/>
        <s v="OM5674528" u="1"/>
        <s v="RY8229992" u="1"/>
        <s v="PH4726613" u="1"/>
        <s v="PQ3497838" u="1"/>
        <s v="SE3858442" u="1"/>
        <s v="OM5469300" u="1"/>
        <s v="VI9263546" u="1"/>
        <s v="RN5259334" u="1"/>
        <s v="OP5047253" u="1"/>
        <s v="KJ8755185" u="1"/>
        <s v="VG5524653" u="1"/>
        <s v="TZ7087719" u="1"/>
        <s v="NF8768292" u="1"/>
        <s v="OU5084459" u="1"/>
        <s v="NS9001422" u="1"/>
        <s v="OM2676261" u="1"/>
        <s v="SK1625170" u="1"/>
        <s v="LI5425965" u="1"/>
        <s v="PH3781773" u="1"/>
        <s v="RS2568655" u="1"/>
        <s v="SG6691609" u="1"/>
        <s v="WD1964263" u="1"/>
        <s v="JH3595993" u="1"/>
        <s v="OM2940626" u="1"/>
        <s v="LK4486839" u="1"/>
        <s v="JW1888146" u="1"/>
        <s v="OE3368480" u="1"/>
        <s v="JS1419521" u="1"/>
        <s v="OM3603300" u="1"/>
        <s v="QZ8859294" u="1"/>
        <s v="RU2169276" u="1"/>
        <s v="JF5527741" u="1"/>
        <s v="QG6095149" u="1"/>
        <s v="NO3626580" u="1"/>
        <s v="QU7550470" u="1"/>
        <s v="KQ2705601" u="1"/>
        <s v="PH2826505" u="1"/>
        <s v="OK1448901" u="1"/>
        <s v="QO6203168" u="1"/>
        <s v="KR5456626" u="1"/>
        <s v="OM3670336" u="1"/>
        <s v="KB2500424" u="1"/>
        <s v="LG7324590" u="1"/>
        <s v="KB1048845" u="1"/>
        <s v="AM4654881" u="1"/>
        <s v="WD1003751" u="1"/>
        <s v="OP2914985" u="1"/>
        <s v="PK1180848" u="1"/>
        <s v="PP5949277" u="1"/>
        <s v="PH2786911" u="1"/>
        <s v="NY1002716" u="1"/>
        <s v="OM4370747" u="1"/>
        <s v="JE2209778" u="1"/>
        <s v="OK4979835" u="1"/>
        <s v="PM3879944" u="1"/>
        <s v="PU6951735" u="1"/>
        <s v="SI1770226" u="1"/>
        <s v="PG7096174" u="1"/>
        <s v="EI1688364" u="1"/>
        <s v="UV1461379" u="1"/>
        <s v="JQ2189677" u="1"/>
        <s v="PO4096575" u="1"/>
        <s v="RS8132368" u="1"/>
        <s v="NE3953950" u="1"/>
        <s v="OO1267583" u="1"/>
        <s v="NN6987703" u="1"/>
        <s v="QV3845378" u="1"/>
        <s v="BB1691106" u="1"/>
        <s v="DY5918203" u="1"/>
        <s v="OG8157991" u="1"/>
        <s v="UT4682292" u="1"/>
        <s v="JK5419505" u="1"/>
        <s v="KA8126669" u="1"/>
        <s v="PQ3569181" u="1"/>
        <s v="ON1254919" u="1"/>
        <s v="OW8218907" u="1"/>
        <s v="HT3944523" u="1"/>
        <s v="PM3439375" u="1"/>
        <s v="ZR6503432" u="1"/>
        <s v="OM3138486" u="1"/>
        <s v="LG7860843" u="1"/>
        <s v="OZ1434144" u="1"/>
        <s v="KA9566771" u="1"/>
        <s v="EK5811780" u="1"/>
        <s v="LE5063476" u="1"/>
        <s v="JQ1379876" u="1"/>
        <s v="RM2985826" u="1"/>
        <s v="PO1185803" u="1"/>
        <s v="UI1652237" u="1"/>
        <s v="OT4261251" u="1"/>
        <s v="KK7083776" u="1"/>
        <s v="KZ7006183" u="1"/>
        <s v="OK9286502" u="1"/>
        <s v="PP5016456" u="1"/>
        <s v="KS7729159" u="1"/>
        <s v="PS4298559" u="1"/>
        <s v="QA4770834" u="1"/>
        <s v="SU8614673" u="1"/>
        <s v="KC6797337" u="1"/>
        <s v="KY4334478" u="1"/>
        <s v="PL7886420" u="1"/>
        <s v="LA5585870" u="1"/>
        <s v="OM2476657" u="1"/>
        <s v="PL7923677" u="1"/>
        <s v="JS8550781" u="1"/>
        <s v="QU7314377" u="1"/>
        <s v="PJ2474388" u="1"/>
        <s v="PY5791453" u="1"/>
        <s v="QR7944521" u="1"/>
        <s v="KL3896193" u="1"/>
        <s v="KX8447653" u="1"/>
        <s v="JS9530974" u="1"/>
        <s v="NY2004442" u="1"/>
        <s v="PN2660478" u="1"/>
        <s v="QU7109341" u="1"/>
        <s v="KU7340392" u="1"/>
        <s v="QJ9236752" u="1"/>
        <s v="SE8656738" u="1"/>
        <s v="KQ3264269" u="1"/>
        <s v="PE9617281" u="1"/>
        <s v="AF9044149" u="1"/>
        <s v="PS7177713" u="1"/>
        <s v="KW6418531" u="1"/>
        <s v="OM2970235" u="1"/>
        <s v="OG7175691" u="1"/>
        <s v="RX4837796" u="1"/>
        <s v="QJ2658540" u="1"/>
        <s v="JM3416114" u="1"/>
        <s v="LG6510158" u="1"/>
        <s v="QH5043737" u="1"/>
        <s v="OM2526567" u="1"/>
        <s v="IM6674880" u="1"/>
        <s v="PG7946153" u="1"/>
        <s v="AM8389914" u="1"/>
        <s v="OF6806616" u="1"/>
        <s v="OH5241919" u="1"/>
        <s v="RU2216615" u="1"/>
        <s v="KX2259548" u="1"/>
        <s v="HR7347147" u="1"/>
        <s v="QK5841729" u="1"/>
        <s v="JA2719666" u="1"/>
        <s v="NE9945253" u="1"/>
        <s v="KB1268960" u="1"/>
        <s v="SZ1570524" u="1"/>
        <s v="OM2001440" u="1"/>
        <s v="JS8562482" u="1"/>
        <s v="NC9358483" u="1"/>
        <s v="JE5413768" u="1"/>
        <s v="PK1846439" u="1"/>
        <s v="OU4341712" u="1"/>
        <s v="UG3034813" u="1"/>
        <s v="UV8482424" u="1"/>
        <s v="PH6132437" u="1"/>
        <s v="PH4905587" u="1"/>
        <s v="RG8188883" u="1"/>
        <s v="OP4752787" u="1"/>
        <s v="RS4472365" u="1"/>
        <s v="RV1423560" u="1"/>
        <s v="JS8332178" u="1"/>
        <s v="OU8115209" u="1"/>
        <s v="KA9739501" u="1"/>
        <s v="OM5648366" u="1"/>
        <s v="OQ4270191" u="1"/>
        <s v="PT3703898" u="1"/>
        <s v="TC1706556" u="1"/>
        <s v="JY7502822" u="1"/>
        <s v="PB2253227" u="1"/>
        <s v="LG8009850" u="1"/>
        <s v="QJ2612841" u="1"/>
        <s v="MA2800371" u="1"/>
        <s v="ON6671479" u="1"/>
        <s v="QU7478683" u="1"/>
        <s v="PU6713574" u="1"/>
        <s v="RI3088905" u="1"/>
        <s v="JS8868757" u="1"/>
        <s v="JS3907603" u="1"/>
        <s v="PH2971575" u="1"/>
        <s v="RS7260775" u="1"/>
        <s v="LG7107525" u="1"/>
        <s v="QY6788872" u="1"/>
        <s v="OM3187821" u="1"/>
        <s v="JY6552612" u="1"/>
        <s v="LJ5197637" u="1"/>
        <s v="ON9028881" u="1"/>
        <s v="NW9862755" u="1"/>
        <s v="QZ2486835" u="1"/>
        <s v="WG5310702" u="1"/>
        <s v="LK5109926" u="1"/>
        <s v="JN4209390" u="1"/>
        <s v="JS9215909" u="1"/>
        <s v="QP4571540" u="1"/>
        <s v="JE5397559" u="1"/>
        <s v="PX6481198" u="1"/>
        <s v="OQ4535120" u="1"/>
        <s v="LG1962729" u="1"/>
        <s v="LO9038398" u="1"/>
        <s v="NR4059965" u="1"/>
        <s v="OM1494581" u="1"/>
        <s v="OM2974837" u="1"/>
        <s v="JQ5751381" u="1"/>
        <s v="KB1778416" u="1"/>
        <s v="CM9217419" u="1"/>
        <s v="OP5207265" u="1"/>
        <s v="QN5990211" u="1"/>
        <s v="NS9165431" u="1"/>
        <s v="RU1855264" u="1"/>
        <s v="KO1638113" u="1"/>
        <s v="PG8190958" u="1"/>
        <s v="OS7294904" u="1"/>
        <s v="OM3517821" u="1"/>
        <s v="PI2126224" u="1"/>
        <s v="TY5123488" u="1"/>
        <s v="NR2059166" u="1"/>
        <s v="ED7329980" u="1"/>
        <s v="HR8271546" u="1"/>
        <s v="RF5951420" u="1"/>
        <s v="PV6782987" u="1"/>
        <s v="OM3396675" u="1"/>
        <s v="OW8347395" u="1"/>
        <s v="KA8778356" u="1"/>
        <s v="PF5695223" u="1"/>
        <s v="NC6448492" u="1"/>
        <s v="KP7930196" u="1"/>
        <s v="NT2994330" u="1"/>
        <s v="QH8485933" u="1"/>
        <s v="VD3018272" u="1"/>
        <s v="OO5743773" u="1"/>
        <s v="KW8073289" u="1"/>
        <s v="WC8368610" u="1"/>
        <s v="NN3265838" u="1"/>
        <s v="KT2395845" u="1"/>
        <s v="PC1772446" u="1"/>
        <s v="EV7968627" u="1"/>
        <s v="QN2916733" u="1"/>
        <s v="PH4465299" u="1"/>
        <s v="PM6594301" u="1"/>
        <s v="PG3370482" u="1"/>
        <s v="EM5167350" u="1"/>
        <s v="KR1482352" u="1"/>
        <s v="QK6316515" u="1"/>
        <s v="QQ4982937" u="1"/>
        <s v="OW8220240" u="1"/>
        <s v="QE7252592" u="1"/>
        <s v="PC1427913" u="1"/>
        <s v="PU6342814" u="1"/>
        <s v="KB1394643" u="1"/>
        <s v="HT9322265" u="1"/>
        <s v="KQ5720783" u="1"/>
        <s v="KQ6972771" u="1"/>
        <s v="RV1319773" u="1"/>
        <s v="PU6638913" u="1"/>
        <s v="OV7420554" u="1"/>
        <s v="PM3112417" u="1"/>
        <s v="PW3023619" u="1"/>
        <s v="JD6172838" u="1"/>
        <s v="KQ4537323" u="1"/>
        <s v="OW8118152" u="1"/>
        <s v="PU7093687" u="1"/>
        <s v="SK1600403" u="1"/>
        <s v="NQ8445486" u="1"/>
        <s v="QY9407417" u="1"/>
        <s v="OC1465959" u="1"/>
        <s v="JS7456687" u="1"/>
        <s v="RX2107212" u="1"/>
        <s v="KP6695850" u="1"/>
        <s v="OW7887581" u="1"/>
        <s v="KQ3077834" u="1"/>
        <s v="JL5458539" u="1"/>
        <s v="PA2382610" u="1"/>
        <s v="OM4332978" u="1"/>
        <s v="QW8385885" u="1"/>
        <s v="OM8638169" u="1"/>
        <s v="RK5190368" u="1"/>
        <s v="OL5675718" u="1"/>
        <s v="OM2137142" u="1"/>
        <s v="RI3074315" u="1"/>
        <s v="PA8010808" u="1"/>
        <s v="PM3395668" u="1"/>
        <s v="PT7436839" u="1"/>
        <s v="JS3205152" u="1"/>
        <s v="RX2982215" u="1"/>
        <s v="OM1485604" u="1"/>
        <s v="EI7139944" u="1"/>
        <s v="LG6122489" u="1"/>
        <s v="PM8098516" u="1"/>
        <s v="OZ3370254" u="1"/>
        <s v="LG7358679" u="1"/>
        <s v="OM1934581" u="1"/>
        <s v="PO2477805" u="1"/>
        <s v="KO8993555" u="1"/>
        <s v="LE2859590" u="1"/>
        <s v="LG4138898" u="1"/>
        <s v="OM4205450" u="1"/>
        <s v="PU7138551" u="1"/>
        <s v="PN1834798" u="1"/>
        <s v="QK6644511" u="1"/>
        <s v="PH2965787" u="1"/>
        <s v="PI5020909" u="1"/>
        <s v="RQ9266631" u="1"/>
        <s v="NN6591626" u="1"/>
        <s v="OQ9227918" u="1"/>
        <s v="VW8812782" u="1"/>
        <s v="DY4884820" u="1"/>
        <s v="PK7123733" u="1"/>
        <s v="PU8136327" u="1"/>
        <s v="VB8185928" u="1"/>
        <s v="BN2236005" u="1"/>
        <s v="JE4699767" u="1"/>
        <s v="PG7355506" u="1"/>
        <s v="VC3075714" u="1"/>
        <s v="LG6860556" u="1"/>
        <s v="YG4248622" u="1"/>
        <s v="KQ1559116" u="1"/>
        <s v="KP9971740" u="1"/>
        <s v="AK4394540" u="1"/>
        <s v="PP5378839" u="1"/>
        <s v="LE4683174" u="1"/>
        <s v="LE5805968" u="1"/>
        <s v="PS5818993" u="1"/>
        <s v="PG7434278" u="1"/>
        <s v="MP1131682" u="1"/>
        <s v="RI1802111" u="1"/>
        <s v="LG5518388" u="1"/>
        <s v="NP4492944" u="1"/>
        <s v="PG7828991" u="1"/>
        <s v="QH5461228" u="1"/>
        <s v="OL5687851" u="1"/>
        <s v="PU6955758" u="1"/>
        <s v="FU3916515" u="1"/>
        <s v="IN5106186" u="1"/>
        <s v="OM8930465" u="1"/>
        <s v="PU6198825" u="1"/>
        <s v="NK7450769" u="1"/>
        <s v="SG9328240" u="1"/>
        <s v="QG3897256" u="1"/>
        <s v="CK2798721" u="1"/>
        <s v="KX8051376" u="1"/>
        <s v="LG7498793" u="1"/>
        <s v="OL1582999" u="1"/>
        <s v="LG5534886" u="1"/>
        <s v="PL8031902" u="1"/>
        <s v="DO9470879" u="1"/>
        <s v="OM2543122" u="1"/>
        <s v="QC2905882" u="1"/>
        <s v="PG5889901" u="1"/>
        <s v="RA2053588" u="1"/>
        <s v="EJ7996534" u="1"/>
        <s v="PG5727205" u="1"/>
        <s v="II6455216" u="1"/>
        <s v="PH6144481" u="1"/>
        <s v="NY2068737" u="1"/>
        <s v="RN1709339" u="1"/>
        <s v="LG2171516" u="1"/>
        <s v="RS2616787" u="1"/>
        <s v="PW9251417" u="1"/>
        <s v="CK2088645" u="1"/>
        <s v="PD7689499" u="1"/>
        <s v="PQ1834620" u="1"/>
        <s v="BM7783585" u="1"/>
        <s v="GL6833853" u="1"/>
        <s v="LK4560169" u="1"/>
        <s v="PN7559447" u="1"/>
        <s v="OM3566286" u="1"/>
        <s v="JE5398915" u="1"/>
        <s v="JS8091918" u="1"/>
        <s v="KN2082858" u="1"/>
        <s v="VM4420206" u="1"/>
        <s v="QR8197401" u="1"/>
        <s v="PY4736223" u="1"/>
        <s v="OM3493405" u="1"/>
        <s v="KW6508328" u="1"/>
        <s v="LG7507641" u="1"/>
        <s v="LG9172996" u="1"/>
        <s v="NE3947990" u="1"/>
        <s v="NV3227269" u="1"/>
        <s v="OM4706395" u="1"/>
        <s v="PO1213443" u="1"/>
        <s v="RQ5358617" u="1"/>
        <s v="QU7692391" u="1"/>
        <s v="RO2140889" u="1"/>
        <s v="QE5560759" u="1"/>
        <s v="OM2502796" u="1"/>
        <s v="PO2496194" u="1"/>
        <s v="VR3677452" u="1"/>
        <s v="KP1006232" u="1"/>
        <s v="RM6907177" u="1"/>
        <s v="MW6753378" u="1"/>
        <s v="JS9901706" u="1"/>
        <s v="PH3628571" u="1"/>
        <s v="VI4493483" u="1"/>
        <s v="KX5731847" u="1"/>
        <s v="NJ8850798" u="1"/>
        <s v="KA3933111" u="1"/>
        <s v="OM9575406" u="1"/>
        <s v="PK2661512" u="1"/>
        <s v="OM2355725" u="1"/>
        <s v="NN3257467" u="1"/>
        <s v="QS6579979" u="1"/>
        <s v="NU6010546" u="1"/>
        <s v="PO2400989" u="1"/>
        <s v="KA6598969" u="1"/>
        <s v="IM2437927" u="1"/>
        <s v="AF6714681" u="1"/>
        <s v="PG8271707" u="1"/>
        <s v="QJ4125212" u="1"/>
        <s v="RO2952358" u="1"/>
        <s v="IX6961960" u="1"/>
        <s v="PT8428375" u="1"/>
        <s v="PO2369426" u="1"/>
        <s v="JS8619735" u="1"/>
        <s v="OK9508542" u="1"/>
        <s v="QU6880458" u="1"/>
        <s v="PF3839745" u="1"/>
        <s v="SM4758485" u="1"/>
        <s v="QW5611396" u="1"/>
        <s v="OL9223391" u="1"/>
        <s v="OV9850460" u="1"/>
        <s v="KU8497709" u="1"/>
        <s v="IM7884576" u="1"/>
        <s v="WN2212374" u="1"/>
        <s v="OU5083128" u="1"/>
        <s v="PN9949329" u="1"/>
        <s v="UB8362853" u="1"/>
        <s v="KP3079586" u="1"/>
        <s v="LB3283272" u="1"/>
        <s v="LI1443197" u="1"/>
        <s v="QK6845684" u="1"/>
        <s v="PF2865627" u="1"/>
        <s v="QS7629897" u="1"/>
        <s v="KV7416285" u="1"/>
        <s v="KB1130567" u="1"/>
        <s v="KX1865139" u="1"/>
        <s v="JY6696308" u="1"/>
        <s v="OK9626440" u="1"/>
        <s v="NS2927131" u="1"/>
        <s v="OJ2202492" u="1"/>
        <s v="KS6857387" u="1"/>
        <s v="QX4549690" u="1"/>
        <s v="NN6619766" u="1"/>
        <s v="NO3769615" u="1"/>
        <s v="LE4445597" u="1"/>
        <s v="MI8701823" u="1"/>
        <s v="WD2221780" u="1"/>
        <s v="OK4961482" u="1"/>
        <s v="KU7339546" u="1"/>
        <s v="QQ3183826" u="1"/>
        <s v="IM7869515" u="1"/>
        <s v="QV1868554" u="1"/>
        <s v="QZ8752862" u="1"/>
        <s v="IL1002932" u="1"/>
        <s v="PU6004664" u="1"/>
        <s v="LZ6541190" u="1"/>
        <s v="EC1893276" u="1"/>
        <s v="SN4894818" u="1"/>
        <s v="PL7568464" u="1"/>
        <s v="PJ6861719" u="1"/>
        <s v="QM2940467" u="1"/>
        <s v="JD4090490" u="1"/>
        <s v="LG1833130" u="1"/>
        <s v="OW7901379" u="1"/>
        <s v="KJ8700364" u="1"/>
        <s v="PC9151126" u="1"/>
        <s v="KC6939294" u="1"/>
        <s v="SD9219492" u="1"/>
        <s v="OM5421150" u="1"/>
        <s v="KA9103338" u="1"/>
        <s v="OM3013747" u="1"/>
        <s v="OM4461624" u="1"/>
        <s v="PF9559772" u="1"/>
        <s v="LE3538450" u="1"/>
        <s v="PJ8967236" u="1"/>
        <s v="PU7542533" u="1"/>
        <s v="OL1324412" u="1"/>
        <s v="KO1752831" u="1"/>
        <s v="PY5798131" u="1"/>
        <s v="QM7171834" u="1"/>
        <s v="OO5799486" u="1"/>
        <s v="OM3579333" u="1"/>
        <s v="PC3674293" u="1"/>
        <s v="PD4846737" u="1"/>
        <s v="RR4056622" u="1"/>
        <s v="OM3039456" u="1"/>
        <s v="RN4395956" u="1"/>
        <s v="QN8138594" u="1"/>
        <s v="NU6074262" u="1"/>
        <s v="JW1695117" u="1"/>
        <s v="OM2648897" u="1"/>
        <s v="QK5735779" u="1"/>
        <s v="PC8826486" u="1"/>
        <s v="OM1889206" u="1"/>
        <s v="PF1411182" u="1"/>
        <s v="PT7368192" u="1"/>
        <s v="QA3315543" u="1"/>
        <s v="JW9757718" u="1"/>
        <s v="OH3693729" u="1"/>
        <s v="PO4908988" u="1"/>
        <s v="RS4423835" u="1"/>
        <s v="JW3135257" u="1"/>
        <s v="JF5449668" u="1"/>
        <s v="OF9784960" u="1"/>
        <s v="PM3875477" u="1"/>
        <s v="OV2113624" u="1"/>
        <s v="OO1193799" u="1"/>
        <s v="OS1883585" u="1"/>
        <s v="KR5474159" u="1"/>
        <s v="KV4630774" u="1"/>
        <s v="NE9971974" u="1"/>
        <s v="QS4748625" u="1"/>
        <s v="KK4362443" u="1"/>
        <s v="PU6855695" u="1"/>
        <s v="SH2006132" u="1"/>
        <s v="QC9452416" u="1"/>
        <s v="JV2078617" u="1"/>
        <s v="UJ1444565" u="1"/>
        <s v="WE4865703" u="1"/>
        <s v="JR7056317" u="1"/>
        <s v="SC4715887" u="1"/>
        <s v="PH8614873" u="1"/>
        <s v="NA4649289" u="1"/>
        <s v="OP5210122" u="1"/>
        <s v="KJ7806266" u="1"/>
        <s v="OW8212655" u="1"/>
        <s v="LO7909542" u="1"/>
        <s v="QC5464640" u="1"/>
        <s v="PU6883993" u="1"/>
        <s v="OM4907217" u="1"/>
        <s v="RN5223493" u="1"/>
        <s v="RM1546250" u="1"/>
        <s v="NN3255885" u="1"/>
        <s v="NX6530767" u="1"/>
        <s v="OM3007190" u="1"/>
        <s v="KR9278694" u="1"/>
        <s v="PH7932553" u="1"/>
        <s v="LG6903216" u="1"/>
        <s v="OM2259838" u="1"/>
        <s v="OR7490680" u="1"/>
        <s v="QP8765855" u="1"/>
        <s v="QR8182176" u="1"/>
        <s v="PU7260352" u="1"/>
        <s v="LF3617975" u="1"/>
        <s v="EG6814942" u="1"/>
        <s v="XE9276617" u="1"/>
        <s v="NE9963568" u="1"/>
        <s v="NU1648228" u="1"/>
        <s v="OG7038556" u="1"/>
        <s v="OM3583632" u="1"/>
        <s v="QP4855539" u="1"/>
        <s v="JD7507705" u="1"/>
        <s v="OM2339946" u="1"/>
        <s v="NP8375204" u="1"/>
        <s v="QC5450624" u="1"/>
        <s v="OK8024380" u="1"/>
        <s v="QU6977914" u="1"/>
        <s v="QU7081761" u="1"/>
        <s v="KR1698174" u="1"/>
        <s v="PL7340575" u="1"/>
        <s v="QJ3758772" u="1"/>
        <s v="QL8413392" u="1"/>
        <s v="HT4215542" u="1"/>
        <s v="QY6689626" u="1"/>
        <s v="KQ1659644" u="1"/>
        <s v="PP4381710" u="1"/>
        <s v="KA8932378" u="1"/>
        <s v="NG6135271" u="1"/>
        <s v="KP7460611" u="1"/>
        <s v="JO4851616" u="1"/>
        <s v="UJ1404568" u="1"/>
        <s v="LK5966179" u="1"/>
        <s v="NS2645751" u="1"/>
        <s v="JD8290790" u="1"/>
        <s v="QB6244284" u="1"/>
        <s v="PU7746642" u="1"/>
        <s v="JG8327939" u="1"/>
        <s v="JV9771465" u="1"/>
        <s v="OM2619253" u="1"/>
        <s v="QU7057357" u="1"/>
        <s v="OL5721473" u="1"/>
        <s v="JP7810558" u="1"/>
        <s v="HR9086433" u="1"/>
        <s v="QN5858672" u="1"/>
        <s v="JG2925417" u="1"/>
        <s v="KQ5815851" u="1"/>
        <s v="PH2918249" u="1"/>
        <s v="QW9288170" u="1"/>
        <s v="JK3640598" u="1"/>
        <s v="QS3742341" u="1"/>
        <s v="AY1959737" u="1"/>
        <s v="QR7535520" u="1"/>
        <s v="OM1951806" u="1"/>
        <s v="EE5886696" u="1"/>
        <s v="PM2424561" u="1"/>
        <s v="JI2144672" u="1"/>
        <s v="AR5279950" u="1"/>
        <s v="VI4483396" u="1"/>
        <s v="PF7446120" u="1"/>
        <s v="PK7116501" u="1"/>
        <s v="PV9466313" u="1"/>
        <s v="OC1282243" u="1"/>
        <s v="PF5947371" u="1"/>
        <s v="VN7312313" u="1"/>
        <s v="KB1527605" u="1"/>
        <s v="RN9897554" u="1"/>
        <s v="NN6688502" u="1"/>
        <s v="PY5588352" u="1"/>
        <s v="LG5599950" u="1"/>
        <s v="LD8860270" u="1"/>
        <s v="UD3308714" u="1"/>
        <s v="JO1751250" u="1"/>
        <s v="OV9542584" u="1"/>
        <s v="OU4265739" u="1"/>
        <s v="PG7311761" u="1"/>
        <s v="OM5445537" u="1"/>
        <s v="TB5437691" u="1"/>
        <s v="EO1971888" u="1"/>
        <s v="LE3053300" u="1"/>
        <s v="OP7060823" u="1"/>
        <s v="OT9462804" u="1"/>
        <s v="RP5169232" u="1"/>
        <s v="PU7214473" u="1"/>
        <s v="AG5774443" u="1"/>
        <s v="OM3529754" u="1"/>
        <s v="RP8153215" u="1"/>
        <s v="PP5384392" u="1"/>
        <s v="RN3591380" u="1"/>
        <s v="OU5857742" u="1"/>
        <s v="QU3319965" u="1"/>
        <s v="QM3290499" u="1"/>
        <s v="RS1972486" u="1"/>
        <s v="JS8895125" u="1"/>
        <s v="KU7745936" u="1"/>
        <s v="PO2319549" u="1"/>
        <s v="LA9260828" u="1"/>
        <s v="OW8119904" u="1"/>
        <s v="PH3267906" u="1"/>
        <s v="KM9135258" u="1"/>
        <s v="PH3704591" u="1"/>
        <s v="KZ1472294" u="1"/>
        <s v="CM9085790" u="1"/>
        <s v="PO1263838" u="1"/>
        <s v="EG6210965" u="1"/>
        <s v="IO3088674" u="1"/>
        <s v="PV8516907" u="1"/>
        <s v="EN7512088" u="1"/>
        <s v="OP5217398" u="1"/>
        <s v="VC3137139" u="1"/>
        <s v="PM6660441" u="1"/>
        <s v="PP4527930" u="1"/>
        <s v="PH3757210" u="1"/>
        <s v="QS6931988" u="1"/>
        <s v="EC4146866" u="1"/>
        <s v="HR7669678" u="1"/>
        <s v="QL7740301" u="1"/>
        <s v="WA7381932" u="1"/>
        <s v="PD5660572" u="1"/>
        <s v="ON2697810" u="1"/>
        <s v="RV9376622" u="1"/>
        <s v="RX3646469" u="1"/>
        <s v="OM9489353" u="1"/>
        <s v="WD5383881" u="1"/>
        <s v="OP9072908" u="1"/>
        <s v="EF6179926" u="1"/>
        <s v="NC6497827" u="1"/>
        <s v="KA7987707" u="1"/>
        <s v="QN2909312" u="1"/>
        <s v="PU6876126" u="1"/>
        <s v="SG4624743" u="1"/>
        <s v="LY7996833" u="1"/>
        <s v="OM3635145" u="1"/>
        <s v="NU9752827" u="1"/>
        <s v="QP5481859" u="1"/>
        <s v="KW4690335" u="1"/>
        <s v="PN8333679" u="1"/>
        <s v="JS8365872" u="1"/>
        <s v="RU9862225" u="1"/>
        <s v="LG3751242" u="1"/>
        <s v="PF5116634" u="1"/>
        <s v="VB2907349" u="1"/>
        <s v="RX4127144" u="1"/>
        <s v="LE4856526" u="1"/>
        <s v="PU6696727" u="1"/>
        <s v="OK9460336" u="1"/>
        <s v="PS9742599" u="1"/>
        <s v="QG2068673" u="1"/>
        <s v="YF9896329" u="1"/>
        <s v="EQ1331758" u="1"/>
        <s v="KQ3263149" u="1"/>
        <s v="SM4755642" u="1"/>
        <s v="OX3593584" u="1"/>
        <s v="KU7852899" u="1"/>
        <s v="LK7365471" u="1"/>
        <s v="PY7034776" u="1"/>
        <s v="AF3557940" u="1"/>
        <s v="PN3090523" u="1"/>
        <s v="YG8880620" u="1"/>
        <s v="JS8347590" u="1"/>
        <s v="JS8567763" u="1"/>
        <s v="OM2969150" u="1"/>
        <s v="WF6590847" u="1"/>
        <s v="QC4318880" u="1"/>
        <s v="OP3112551" u="1"/>
        <s v="OM1361462" u="1"/>
        <s v="PO3677460" u="1"/>
        <s v="OL1218943" u="1"/>
        <s v="NA1618738" u="1"/>
        <s v="RO2975540" u="1"/>
        <s v="PK7213981" u="1"/>
        <s v="KX5206238" u="1"/>
        <s v="OM1859136" u="1"/>
        <s v="JD6075226" u="1"/>
        <s v="KV7505742" u="1"/>
        <s v="OM6241748" u="1"/>
        <s v="YH4034940" u="1"/>
        <s v="QZ2892673" u="1"/>
        <s v="PG3369963" u="1"/>
        <s v="PH3251607" u="1"/>
        <s v="OU5651145" u="1"/>
        <s v="QU7619956" u="1"/>
        <s v="RX4084198" u="1"/>
        <s v="QI9183147" u="1"/>
        <s v="RN9998300" u="1"/>
        <s v="PE1744343" u="1"/>
        <s v="LG5443355" u="1"/>
        <s v="KC2560628" u="1"/>
        <s v="PO1495753" u="1"/>
        <s v="YW9744719" u="1"/>
        <s v="JS9999627" u="1"/>
        <s v="KB1092496" u="1"/>
        <s v="RN2732120" u="1"/>
        <s v="OM3431755" u="1"/>
        <s v="JM2620147" u="1"/>
        <s v="PW4353173" u="1"/>
        <s v="UJ1849611" u="1"/>
        <s v="NJ4494613" u="1"/>
        <s v="OU1341281" u="1"/>
        <s v="QG1986708" u="1"/>
        <s v="OW1607210" u="1"/>
        <s v="UT9973664" u="1"/>
        <s v="OJ2219752" u="1"/>
        <s v="PM1285400" u="1"/>
        <s v="PX1272497" u="1"/>
        <s v="NE3961596" u="1"/>
        <s v="YK3664634" u="1"/>
        <s v="JE3160557" u="1"/>
        <s v="JS9097292" u="1"/>
        <s v="OV9644179" u="1"/>
        <s v="PU7269403" u="1"/>
        <s v="HS9579373" u="1"/>
        <s v="LG6681535" u="1"/>
        <s v="RU2215704" u="1"/>
        <s v="JU3548958" u="1"/>
        <s v="PH9814692" u="1"/>
        <s v="VY4972033" u="1"/>
        <s v="LG7761535" u="1"/>
        <s v="QG2017713" u="1"/>
        <s v="KV7440397" u="1"/>
        <s v="OM3773751" u="1"/>
        <s v="PC3929136" u="1"/>
        <s v="YT2238550" u="1"/>
        <s v="LE6517501" u="1"/>
        <s v="PA7885996" u="1"/>
        <s v="VM4838152" u="1"/>
        <s v="PM6546771" u="1"/>
        <s v="VE5140771" u="1"/>
        <s v="KV4618399" u="1"/>
        <s v="OM3171481" u="1"/>
        <s v="OP9286917" u="1"/>
        <s v="OP6933268" u="1"/>
        <s v="AO8243222" u="1"/>
        <s v="IM8497664" u="1"/>
        <s v="PF9058336" u="1"/>
        <s v="IN1275643" u="1"/>
        <s v="LG7767661" u="1"/>
        <s v="OV6925230" u="1"/>
        <s v="UV9551230" u="1"/>
        <s v="JD4809424" u="1"/>
        <s v="RI3062190" u="1"/>
        <s v="JD5385808" u="1"/>
        <s v="QS6564371" u="1"/>
        <s v="SU2999227" u="1"/>
        <s v="OV6970882" u="1"/>
        <s v="JS1595248" u="1"/>
        <s v="JF5546125" u="1"/>
        <s v="OR8454389" u="1"/>
        <s v="PN8304128" u="1"/>
        <s v="NS2817580" u="1"/>
        <s v="OU4249977" u="1"/>
        <s v="SW9272481" u="1"/>
        <s v="KX6207700" u="1"/>
        <s v="PJ6927469" u="1"/>
        <s v="LE4305504" u="1"/>
        <s v="LG7525565" u="1"/>
        <s v="RU9548949" u="1"/>
        <s v="JZ1296836" u="1"/>
        <s v="KY4615967" u="1"/>
        <s v="RN3471978" u="1"/>
        <s v="RX3905531" u="1"/>
        <s v="OU1042414" u="1"/>
        <s v="QL7993149" u="1"/>
        <s v="LE4314983" u="1"/>
        <s v="QC8334165" u="1"/>
        <s v="QU9306905" u="1"/>
        <s v="PE9588254" u="1"/>
        <s v="OP9758623" u="1"/>
        <s v="OM4739380" u="1"/>
        <s v="OP4925286" u="1"/>
        <s v="QF6405918" u="1"/>
        <s v="RX3772669" u="1"/>
        <s v="LE3808748" u="1"/>
        <s v="PI4962726" u="1"/>
        <s v="NO3865937" u="1"/>
        <s v="OM3006808" u="1"/>
        <s v="JX7267170" u="1"/>
        <s v="QO3628965" u="1"/>
        <s v="SN9942183" u="1"/>
        <s v="JN8893568" u="1"/>
        <s v="PD5568595" u="1"/>
        <s v="PS9001787" u="1"/>
        <s v="PR1528651" u="1"/>
        <s v="RD6129637" u="1"/>
        <s v="GM7559791" u="1"/>
        <s v="PE2219921" u="1"/>
        <s v="OP9877777" u="1"/>
        <s v="PO3961435" u="1"/>
        <s v="PI5110984" u="1"/>
        <s v="LL2610289" u="1"/>
        <s v="RF6000737" u="1"/>
        <s v="QF1790282" u="1"/>
        <s v="NN6559398" u="1"/>
        <s v="JD5467134" u="1"/>
        <s v="OR9123938" u="1"/>
        <s v="QJ2616497" u="1"/>
        <s v="PK2723755" u="1"/>
        <s v="HR7372851" u="1"/>
        <s v="IM7907749" u="1"/>
        <s v="PM3396357" u="1"/>
        <s v="LT1457460" u="1"/>
        <s v="LF3393788" u="1"/>
        <s v="AO7346787" u="1"/>
        <s v="KY2527993" u="1"/>
        <s v="JK5881936" u="1"/>
        <s v="OM3087393" u="1"/>
        <s v="PN3783177" u="1"/>
        <s v="JT1197338" u="1"/>
        <s v="IN7085470" u="1"/>
        <s v="UF1513916" u="1"/>
        <s v="RW9121286" u="1"/>
        <s v="LI2233313" u="1"/>
        <s v="QJ2141328" u="1"/>
        <s v="OW8762547" u="1"/>
        <s v="AG4616569" u="1"/>
        <s v="LE6412559" u="1"/>
        <s v="JS9414306" u="1"/>
        <s v="HG7963445" u="1"/>
        <s v="KK4363503" u="1"/>
        <s v="PK8669748" u="1"/>
        <s v="OK9876545" u="1"/>
        <s v="PH4649233" u="1"/>
        <s v="PL4351326" u="1"/>
        <s v="PM7284766" u="1"/>
        <s v="OL1266636" u="1"/>
        <s v="QS7794937" u="1"/>
        <s v="AE4676410" u="1"/>
        <s v="JS7947480" u="1"/>
        <s v="PL7285950" u="1"/>
        <s v="KV7415962" u="1"/>
        <s v="NX9571509" u="1"/>
        <s v="JS9363592" u="1"/>
        <s v="GM1918710" u="1"/>
        <s v="OL2849188" u="1"/>
        <s v="PP6814688" u="1"/>
        <s v="NT3017674" u="1"/>
        <s v="KZ1469154" u="1"/>
        <s v="NS2749474" u="1"/>
        <s v="CO3560183" u="1"/>
        <s v="GC9682055" u="1"/>
        <s v="ON1913815" u="1"/>
        <s v="KQ6995261" u="1"/>
        <s v="KA9091275" u="1"/>
        <s v="JY7746383" u="1"/>
        <s v="JW3146441" u="1"/>
        <s v="KC3337413" u="1"/>
        <s v="PH3699231" u="1"/>
        <s v="RJ6632208" u="1"/>
        <s v="QP5048448" u="1"/>
        <s v="RB9982601" u="1"/>
        <s v="OJ9360997" u="1"/>
        <s v="LE5286867" u="1"/>
        <s v="PU7330584" u="1"/>
        <s v="Sample" u="1"/>
        <s v="LE5454490" u="1"/>
        <s v="PU6414693" u="1"/>
        <s v="PM8057807" u="1"/>
        <s v="PW1152830" u="1"/>
        <s v="QD6820913" u="1"/>
        <s v="OP4870413" u="1"/>
        <s v="TC1507790" u="1"/>
        <s v="KO9760563" u="1"/>
        <s v="WH1438642" u="1"/>
        <s v="LE5254976" u="1"/>
        <s v="LE5698871" u="1"/>
        <s v="QH8484608" u="1"/>
        <s v="PU6037841" u="1"/>
        <s v="KA9593147" u="1"/>
        <s v="KT8700335" u="1"/>
        <s v="SB4653614" u="1"/>
        <s v="QY6783639" u="1"/>
        <s v="OK7880336" u="1"/>
        <s v="KR1403239" u="1"/>
        <s v="RG7113194" u="1"/>
        <s v="QK6586464" u="1"/>
        <s v="QP4933894" u="1"/>
        <s v="NE9912946" u="1"/>
        <s v="OL5660907" u="1"/>
        <s v="QI1187784" u="1"/>
        <s v="RI3612757" u="1"/>
        <s v="JU4470867" u="1"/>
        <s v="KU7551767" u="1"/>
        <s v="PY1171306" u="1"/>
        <s v="JL1393727" u="1"/>
        <s v="JD4021448" u="1"/>
        <s v="JO7885763" u="1"/>
        <s v="OW8972238" u="1"/>
        <s v="JD4737526" u="1"/>
        <s v="NG6155278" u="1"/>
        <s v="PR5440351" u="1"/>
        <s v="TU1578666" u="1"/>
        <s v="FR9139911" u="1"/>
        <s v="QN2879731" u="1"/>
        <s v="QR8301446" u="1"/>
        <s v="JN8796432" u="1"/>
        <s v="OM2709568" u="1"/>
        <s v="PM2225415" u="1"/>
        <s v="RO6447476" u="1"/>
        <s v="KV3519156" u="1"/>
        <s v="PO2387176" u="1"/>
        <s v="PH7875206" u="1"/>
        <s v="GL5188172" u="1"/>
        <s v="PH2783322" u="1"/>
        <s v="NN6870306" u="1"/>
        <s v="JC9769565" u="1"/>
        <s v="AO7698776" u="1"/>
        <s v="PY1405124" u="1"/>
        <s v="GM2205998" u="1"/>
        <s v="SX3018859" u="1"/>
        <s v="PU6168296" u="1"/>
        <s v="OM5576710" u="1"/>
        <s v="IM8522605" u="1"/>
        <s v="NQ9830664" u="1"/>
        <s v="JU6375914" u="1"/>
        <s v="PT2565651" u="1"/>
        <s v="OL1352744" u="1"/>
        <s v="PQ8756965" u="1"/>
        <s v="LC7715866" u="1"/>
        <s v="RN5562541" u="1"/>
        <s v="MW6660090" u="1"/>
        <s v="PF3583288" u="1"/>
        <s v="PI2598573" u="1"/>
        <s v="AO5608297" u="1"/>
        <s v="PC1412304" u="1"/>
        <s v="DV7067604" u="1"/>
        <s v="PC3477490" u="1"/>
        <s v="OU3859866" u="1"/>
        <s v="QV9757650" u="1"/>
        <s v="KP3301600" u="1"/>
        <s v="LK7120324" u="1"/>
        <s v="PU7740665" u="1"/>
        <s v="OM4853256" u="1"/>
        <s v="PO8593257" u="1"/>
        <s v="RU9609806" u="1"/>
        <s v="JF5548729" u="1"/>
        <s v="RV1120948" u="1"/>
        <s v="GM8386906" u="1"/>
        <s v="PG7433268" u="1"/>
        <s v="OS7195930" u="1"/>
        <s v="PU7162395" u="1"/>
        <s v="MW6786382" u="1"/>
        <s v="OL5658743" u="1"/>
        <s v="OM1901649" u="1"/>
        <s v="LE3829211" u="1"/>
        <s v="QS5680380" u="1"/>
        <s v="VN3350335" u="1"/>
        <s v="OM3044725" u="1"/>
        <s v="AG5489615" u="1"/>
        <s v="VD8885820" u="1"/>
        <s v="LE3628177" u="1"/>
        <s v="LI1442369" u="1"/>
        <s v="AF3169475" u="1"/>
        <s v="OV9541860" u="1"/>
        <s v="LE3117926" u="1"/>
        <s v="OU7931157" u="1"/>
        <s v="NC9013889" u="1"/>
        <s v="OQ4497668" u="1"/>
        <s v="OW8327925" u="1"/>
        <s v="QO8605805" u="1"/>
        <s v="QK6454376" u="1"/>
        <s v="LE4949901" u="1"/>
        <s v="LG6459294" u="1"/>
        <s v="EM7733369" u="1"/>
        <s v="NX1303358" u="1"/>
        <s v="XF8294126" u="1"/>
        <s v="OM3426515" u="1"/>
        <s v="RR7495499" u="1"/>
        <s v="OM8899656" u="1"/>
        <s v="PU7832566" u="1"/>
        <s v="PW3238550" u="1"/>
        <s v="VW3420613" u="1"/>
        <s v="OM2397185" u="1"/>
        <s v="RF5931994" u="1"/>
        <s v="QM3052816" u="1"/>
        <s v="NF8728228" u="1"/>
        <s v="QR7485344" u="1"/>
        <s v="KW5280187" u="1"/>
        <s v="QN8571326" u="1"/>
        <s v="LM2449308" u="1"/>
        <s v="LG6126634" u="1"/>
        <s v="PM6628793" u="1"/>
        <s v="OM5589468" u="1"/>
        <s v="GQ8170109" u="1"/>
        <s v="LM1262487" u="1"/>
        <s v="OM3611984" u="1"/>
        <s v="EE4968710" u="1"/>
        <s v="OG8421613" u="1"/>
        <s v="OR4357148" u="1"/>
        <s v="LA9384268" u="1"/>
        <s v="PG7090821" u="1"/>
        <s v="RO1267695" u="1"/>
        <s v="PV7602462" u="1"/>
        <s v="NF1059710" u="1"/>
        <s v="PJ2430229" u="1"/>
        <s v="PU6114599" u="1"/>
        <s v="YK2207524" u="1"/>
        <s v="II6340123" u="1"/>
        <s v="PO2405796" u="1"/>
        <s v="QP2432446" u="1"/>
        <s v="QU6878602" u="1"/>
        <s v="JI4517708" u="1"/>
        <s v="OM2861680" u="1"/>
        <s v="PU6928168" u="1"/>
        <s v="KN5403449" u="1"/>
        <s v="PL9725328" u="1"/>
        <s v="EC4478187" u="1"/>
        <s v="KP6730244" u="1"/>
        <s v="JV2176159" u="1"/>
        <s v="EW5861712" u="1"/>
        <s v="KU7328743" u="1"/>
        <s v="GG7287732" u="1"/>
        <s v="KR5397663" u="1"/>
        <s v="LI4552984" u="1"/>
        <s v="NT3263856" u="1"/>
        <s v="OM3246325" u="1"/>
        <s v="LF1658229" u="1"/>
        <s v="OF9783332" u="1"/>
        <s v="WC8605611" u="1"/>
        <s v="PM6533913" u="1"/>
        <s v="OM3100942" u="1"/>
        <s v="RO1480503" u="1"/>
        <s v="LG7167497" u="1"/>
        <s v="PI5165424" u="1"/>
        <s v="KZ1367466" u="1"/>
        <s v="OM6402316" u="1"/>
        <s v="OS2682159" u="1"/>
        <s v="PH6131672" u="1"/>
        <s v="RX2691526" u="1"/>
        <s v="OR5431155" u="1"/>
        <s v="KC6528679" u="1"/>
        <s v="KX6526965" u="1"/>
        <s v="PP5046903" u="1"/>
        <s v="OM2254816" u="1"/>
        <s v="PL8995215" u="1"/>
        <s v="KV2681352" u="1"/>
        <s v="QH1382728" u="1"/>
        <s v="PW8889167" u="1"/>
        <s v="IX9065205" u="1"/>
        <s v="PH2769635" u="1"/>
        <s v="RS7381269" u="1"/>
        <s v="VO8893762" u="1"/>
        <s v="PZ4235411" u="1"/>
        <s v="QK6485904" u="1"/>
        <s v="JE5389923" u="1"/>
        <s v="UD1923188" u="1"/>
        <s v="OM8954701" u="1"/>
        <s v="KW6483223" u="1"/>
        <s v="OU8124236" u="1"/>
        <s v="JH9752799" u="1"/>
        <s v="KV3557780" u="1"/>
        <s v="HU7237529" u="1"/>
        <s v="OO1367724" u="1"/>
        <s v="QU7358441" u="1"/>
        <s v="RN8951196" u="1"/>
        <s v="OM9269789" u="1"/>
        <s v="KA2638430" u="1"/>
        <s v="OH6148982" u="1"/>
        <s v="PQ9752859" u="1"/>
        <s v="PN8656345" u="1"/>
        <s v="YH1040755" u="1"/>
        <s v="JF6538364" u="1"/>
        <s v="LE2985800" u="1"/>
        <s v="RX3469956" u="1"/>
        <s v="LI3181316" u="1"/>
        <s v="OP5410280" u="1"/>
        <s v="OM3126336" u="1"/>
        <s v="KC6730783" u="1"/>
        <s v="KQ8422733" u="1"/>
        <s v="RB2128690" u="1"/>
        <s v="MP8000677" u="1"/>
        <s v="PE2507424" u="1"/>
        <s v="PG8274315" u="1"/>
        <s v="PE2292969" u="1"/>
        <s v="SQ9512131" u="1"/>
        <s v="OU4355897" u="1"/>
        <s v="NV3188667" u="1"/>
        <s v="QU7961573" u="1"/>
        <s v="LE3071541" u="1"/>
        <s v="KJ8739247" u="1"/>
        <s v="QU7492805" u="1"/>
        <s v="QK6382977" u="1"/>
        <s v="EH2034578" u="1"/>
        <s v="QK6157834" u="1"/>
        <s v="LP4137677" u="1"/>
        <s v="OU2760204" u="1"/>
        <s v="PU7557216" u="1"/>
        <s v="QV3875651" u="1"/>
        <s v="PQ8117937" u="1"/>
        <s v="OP6936636" u="1"/>
        <s v="EB6685361" u="1"/>
        <s v="QP6134859" u="1"/>
        <s v="RG8181994" u="1"/>
        <s v="EF1389258" u="1"/>
        <s v="QC8243116" u="1"/>
        <s v="PG7092408" u="1"/>
        <s v="RP2561237" u="1"/>
        <s v="PN9926452" u="1"/>
        <s v="VZ6366780" u="1"/>
        <s v="JU1915423" u="1"/>
        <s v="II6492314" u="1"/>
        <s v="LE5441223" u="1"/>
        <s v="AV2291891" u="1"/>
        <s v="KX1382465" u="1"/>
        <s v="NN3270356" u="1"/>
        <s v="RA1901402" u="1"/>
        <s v="JF9888927" u="1"/>
      </sharedItems>
    </cacheField>
    <cacheField name="LAST NAME" numFmtId="0">
      <sharedItems containsNonDate="0" containsString="0" containsBlank="1"/>
    </cacheField>
    <cacheField name="FIRST NAME" numFmtId="0">
      <sharedItems containsNonDate="0" containsString="0" containsBlank="1"/>
    </cacheField>
    <cacheField name="ADJSTD FTE" numFmtId="0">
      <sharedItems containsNonDate="0" containsString="0" containsBlank="1"/>
    </cacheField>
    <cacheField name="ADJSTD SPECED CAT FTE" numFmtId="0">
      <sharedItems containsNonDate="0" containsString="0" containsBlank="1"/>
    </cacheField>
    <cacheField name="LEGAL DIST OF RES IRN" numFmtId="0">
      <sharedItems containsNonDate="0" containsString="0" containsBlank="1"/>
    </cacheField>
    <cacheField name="STATE EQUIV GRADE LEVEL CODE" numFmtId="0">
      <sharedItems containsNonDate="0" containsString="0" containsBlank="1" containsNumber="1" containsInteger="1" minValue="0" maxValue="0" count="2">
        <m/>
        <n v="0" u="1"/>
      </sharedItems>
    </cacheField>
    <cacheField name="SPECED CAT CODE" numFmtId="0">
      <sharedItems containsNonDate="0" containsString="0" containsBlank="1"/>
    </cacheField>
    <cacheField name="ECON DISADV FLAG" numFmtId="0">
      <sharedItems containsNonDate="0" containsString="0" containsBlank="1"/>
    </cacheField>
    <cacheField name="LEP CODE" numFmtId="0">
      <sharedItems containsNonDate="0" containsString="0" containsBlank="1"/>
    </cacheField>
    <cacheField name="District Name" numFmtId="0">
      <sharedItems count="63">
        <e v="#N/A"/>
        <s v="Amanda-Clearcreek Local SD" u="1"/>
        <s v="Hilliard City SD" u="1"/>
        <s v="Mount Healthy City SD" u="1"/>
        <s v="Westerville City SD" u="1"/>
        <s v="Maumee City SD" u="1"/>
        <s v="Grandview Heights City SD" u="1"/>
        <s v="Lakewood Local SD" u="1"/>
        <s v="Oregon City SD" u="1"/>
        <s v="Columbus City SD" u="1"/>
        <s v="Washington Local SD" u="1"/>
        <s v="Delaware City SD" u="1"/>
        <s v="Bexley City SD" u="1"/>
        <s v="Fairfield City SD" u="1"/>
        <s v="Lake Local SD" u="1"/>
        <s v="Princeton City SD" u="1"/>
        <s v="Tecumseh Local SD" u="1"/>
        <s v="Groveport Madison Local SD" u="1"/>
        <s v="Finneytown Local SD" u="1"/>
        <s v="Forest Hills Local SD" u="1"/>
        <s v="Norwood City SD" u="1"/>
        <s v="Toledo City SD" u="1"/>
        <s v="St Bernard-Elmwood Place Cit" u="1"/>
        <s v="Deer Park Community City SD" u="1"/>
        <s v="Dublin City SD" u="1"/>
        <s v="North College Hill City SD" u="1"/>
        <s v="Northridge Local SD" u="1"/>
        <s v="West Liberty-Salem Local SD" u="1"/>
        <s v="Northwest Local SD" u="1"/>
        <s v="Reynoldsburg City SD" u="1"/>
        <s v="Springfield Local SD" u="1"/>
        <s v="Middletown City SD" u="1"/>
        <s v="Graham Local SD" u="1"/>
        <s v="Montpelier Ex Vill SD" u="1"/>
        <s v="Bloom Carroll Local SD" u="1"/>
        <s v="Sylvania City SD" u="1"/>
        <s v="Springfield City SD" u="1"/>
        <s v="Teays Valley Local SD" u="1"/>
        <s v="Southeastern Local SD" u="1"/>
        <s v="Pickerington Local SD" u="1"/>
        <s v="Greenon Local SD" u="1"/>
        <s v="Circleville City SD" u="1"/>
        <s v="Clark-Shawnee Local SD" u="1"/>
        <s v="Winton Woods City SD" u="1"/>
        <s v="Vinton County Local SD" u="1"/>
        <s v="Newark City SD" u="1"/>
        <s v="Canal Winchester Local SD" u="1"/>
        <s v="Lancaster City SD" u="1"/>
        <s v="Northeastern Local SD" u="1"/>
        <s v="Northwestern Local SD" u="1"/>
        <s v="Dayton City SD" u="1"/>
        <s v="Hamilton Local SD" u="1"/>
        <s v="Gahanna-Jefferson City SD" u="1"/>
        <s v="Cincinnati City SD" u="1"/>
        <s v="Piqua City SD" u="1"/>
        <s v="London City SD" u="1"/>
        <s v="Batavia Local SD" u="1"/>
        <s v="Lockland City SD" u="1"/>
        <s v="Whitehall City SD" u="1"/>
        <s v="Urbana City SD" u="1"/>
        <s v="Upper Arlington City SD" u="1"/>
        <s v="Licking Heights Local SD" u="1"/>
        <s v="South-Western City SD" u="1"/>
      </sharedItems>
    </cacheField>
    <cacheField name="REG" numFmtId="0">
      <sharedItems containsSemiMixedTypes="0" containsString="0" containsNumber="1" containsInteger="1" minValue="0" maxValue="0"/>
    </cacheField>
    <cacheField name="pp_amt" numFmtId="0">
      <sharedItems containsSemiMixedTypes="0" containsString="0" containsNumber="1" containsInteger="1" minValue="0" maxValue="0"/>
    </cacheField>
    <cacheField name="e_idx" numFmtId="0">
      <sharedItems containsSemiMixedTypes="0" containsString="0" containsNumber="1" containsInteger="1" minValue="0" maxValue="0"/>
    </cacheField>
    <cacheField name="Opportunity Grant" numFmtId="39">
      <sharedItems containsSemiMixedTypes="0" containsString="0" containsNumber="1" containsInteger="1" minValue="0" maxValue="0"/>
    </cacheField>
    <cacheField name="Special Education" numFmtId="43">
      <sharedItems containsSemiMixedTypes="0" containsString="0" containsNumber="1" containsInteger="1" minValue="0" maxValue="0"/>
    </cacheField>
    <cacheField name="K-3 Literacy" numFmtId="43">
      <sharedItems containsSemiMixedTypes="0" containsString="0" containsNumber="1" containsInteger="1" minValue="0" maxValue="0"/>
    </cacheField>
    <cacheField name="Facilities" numFmtId="4">
      <sharedItems containsSemiMixedTypes="0" containsString="0" containsNumber="1" containsInteger="1" minValue="0" maxValue="0"/>
    </cacheField>
    <cacheField name="Limited English Proficiency" numFmtId="43">
      <sharedItems containsSemiMixedTypes="0" containsString="0" containsNumber="1" containsInteger="1" minValue="0" maxValue="0"/>
    </cacheField>
    <cacheField name="Economic Disadvantaged" numFmtId="43">
      <sharedItems containsSemiMixedTypes="0" containsString="0" containsNumber="1" containsInteger="1" minValue="0" maxValue="0"/>
    </cacheField>
    <cacheField name="Targeted  Assistance" numFmtId="43">
      <sharedItems containsSemiMixedTypes="0" containsString="0" containsNumber="1" containsInteger="1" minValue="0" maxValue="0"/>
    </cacheField>
    <cacheField name="KG_aid" numFmtId="44">
      <sharedItems containsSemiMixedTypes="0" containsString="0" containsNumber="1" containsInteger="1" minValue="0" maxValue="0"/>
    </cacheField>
    <cacheField name="g_1_aid" numFmtId="44">
      <sharedItems containsSemiMixedTypes="0" containsString="0" containsNumber="1" containsInteger="1" minValue="0" maxValue="0"/>
    </cacheField>
    <cacheField name="g_2_aid" numFmtId="44">
      <sharedItems containsSemiMixedTypes="0" containsString="0" containsNumber="1" containsInteger="1" minValue="0" maxValue="0"/>
    </cacheField>
    <cacheField name="g_3_aid" numFmtId="44">
      <sharedItems containsSemiMixedTypes="0" containsString="0" containsNumber="1" containsInteger="1" minValue="0" maxValue="0"/>
    </cacheField>
    <cacheField name="g_4_aid" numFmtId="44">
      <sharedItems containsSemiMixedTypes="0" containsString="0" containsNumber="1" containsInteger="1" minValue="0" maxValue="0"/>
    </cacheField>
    <cacheField name="g_5_aid" numFmtId="44">
      <sharedItems containsSemiMixedTypes="0" containsString="0" containsNumber="1" containsInteger="1" minValue="0" maxValue="0"/>
    </cacheField>
    <cacheField name="g_6_aid" numFmtId="44">
      <sharedItems containsSemiMixedTypes="0" containsString="0" containsNumber="1" containsInteger="1" minValue="0" maxValue="0"/>
    </cacheField>
    <cacheField name="g_7_aid" numFmtId="44">
      <sharedItems containsSemiMixedTypes="0" containsString="0" containsNumber="1" containsInteger="1" minValue="0" maxValue="0"/>
    </cacheField>
    <cacheField name="g_8_aid" numFmtId="44">
      <sharedItems containsSemiMixedTypes="0" containsString="0" containsNumber="1" containsInteger="1" minValue="0" maxValue="0"/>
    </cacheField>
    <cacheField name="g_9_aid" numFmtId="44">
      <sharedItems containsSemiMixedTypes="0" containsString="0" containsNumber="1" containsInteger="1" minValue="0" maxValue="0"/>
    </cacheField>
    <cacheField name="g_10_aid" numFmtId="44">
      <sharedItems containsSemiMixedTypes="0" containsString="0" containsNumber="1" containsInteger="1" minValue="0" maxValue="0"/>
    </cacheField>
    <cacheField name="g_11_aid" numFmtId="44">
      <sharedItems containsSemiMixedTypes="0" containsString="0" containsNumber="1" containsInteger="1" minValue="0" maxValue="0"/>
    </cacheField>
    <cacheField name="g_12_aid" numFmtId="44">
      <sharedItems containsSemiMixedTypes="0" containsString="0" containsNumber="1" containsInteger="1" minValue="0" maxValue="0"/>
    </cacheField>
    <cacheField name="g_13_aid" numFmtId="44">
      <sharedItems containsSemiMixedTypes="0" containsString="0" containsNumber="1" containsInteger="1" minValue="0" maxValue="0"/>
    </cacheField>
    <cacheField name="g_23_aid" numFmtId="44">
      <sharedItems containsSemiMixedTypes="0" containsString="0" containsNumber="1" containsInteger="1" minValue="0" maxValue="0"/>
    </cacheField>
    <cacheField name="total aid" numFmtId="44">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
  <r>
    <x v="0"/>
    <m/>
    <m/>
    <m/>
    <m/>
    <m/>
    <x v="0"/>
    <m/>
    <m/>
    <m/>
    <x v="0"/>
    <n v="0"/>
    <n v="0"/>
    <n v="0"/>
    <n v="0"/>
    <n v="0"/>
    <n v="0"/>
    <n v="0"/>
    <n v="0"/>
    <n v="0"/>
    <n v="0"/>
    <n v="0"/>
    <n v="0"/>
    <n v="0"/>
    <n v="0"/>
    <n v="0"/>
    <n v="0"/>
    <n v="0"/>
    <n v="0"/>
    <n v="0"/>
    <n v="0"/>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6" minRefreshableVersion="3" useAutoFormatting="1" itemPrintTitles="1" createdVersion="6" indent="0" compact="0" compactData="0" gridDropZones="1" multipleFieldFilters="0" chartFormat="7">
  <location ref="A3:B6" firstHeaderRow="2" firstDataRow="2" firstDataCol="1"/>
  <pivotFields count="37">
    <pivotField compact="0" outline="0" showAll="0"/>
    <pivotField compact="0" outline="0" showAll="0"/>
    <pivotField compact="0" outline="0" showAll="0"/>
    <pivotField compact="0" outline="0" showAll="0"/>
    <pivotField compact="0" outline="0" showAll="0"/>
    <pivotField compact="0" outline="0" showAll="0"/>
    <pivotField axis="axisRow" compact="0" outline="0" showAll="0" sortType="ascending">
      <items count="3">
        <item m="1" x="1"/>
        <item x="0"/>
        <item t="default"/>
      </items>
    </pivotField>
    <pivotField compact="0" outline="0" showAll="0"/>
    <pivotField compact="0" outline="0" showAll="0"/>
    <pivotField compact="0" outline="0" showAll="0"/>
    <pivotField compact="0" outline="0" showAll="0" defaultSubtotal="0"/>
    <pivotField compact="0" outline="0" showAll="0"/>
    <pivotField compact="0" outline="0" showAll="0"/>
    <pivotField compact="0" outline="0" showAll="0"/>
    <pivotField compact="0" numFmtId="39" outline="0" showAll="0" defaultSubtotal="0"/>
    <pivotField compact="0" numFmtId="43" outline="0" showAll="0" defaultSubtotal="0"/>
    <pivotField compact="0" numFmtId="43" outline="0" showAll="0" defaultSubtotal="0"/>
    <pivotField compact="0" numFmtId="4" outline="0" showAll="0" defaultSubtotal="0"/>
    <pivotField compact="0" numFmtId="43" outline="0" showAll="0" defaultSubtotal="0"/>
    <pivotField compact="0" numFmtId="43" outline="0" showAll="0" defaultSubtotal="0"/>
    <pivotField compact="0" numFmtId="43" outline="0" showAll="0" defaultSubtotal="0"/>
    <pivotField compact="0" numFmtId="44" outline="0" showAll="0"/>
    <pivotField compact="0" numFmtId="44" outline="0" showAll="0"/>
    <pivotField compact="0" numFmtId="44" outline="0" showAll="0"/>
    <pivotField compact="0" numFmtId="44" outline="0" showAll="0"/>
    <pivotField compact="0" numFmtId="44" outline="0" showAll="0"/>
    <pivotField compact="0" numFmtId="44" outline="0" showAll="0"/>
    <pivotField compact="0" numFmtId="44" outline="0" showAll="0"/>
    <pivotField compact="0" numFmtId="44" outline="0" showAll="0"/>
    <pivotField compact="0" numFmtId="44" outline="0" showAll="0"/>
    <pivotField compact="0" numFmtId="44" outline="0" showAll="0"/>
    <pivotField compact="0" numFmtId="44" outline="0" showAll="0"/>
    <pivotField compact="0" numFmtId="44" outline="0" showAll="0"/>
    <pivotField compact="0" numFmtId="44" outline="0" showAll="0"/>
    <pivotField compact="0" numFmtId="44" outline="0" showAll="0" defaultSubtotal="0"/>
    <pivotField compact="0" numFmtId="44" outline="0" showAll="0" defaultSubtotal="0"/>
    <pivotField dataField="1" compact="0" numFmtId="44" outline="0" showAll="0"/>
  </pivotFields>
  <rowFields count="1">
    <field x="6"/>
  </rowFields>
  <rowItems count="2">
    <i>
      <x v="1"/>
    </i>
    <i t="grand">
      <x/>
    </i>
  </rowItems>
  <colItems count="1">
    <i/>
  </colItems>
  <dataFields count="1">
    <dataField name="Sum of total aid" fld="36" baseField="6" baseItem="0"/>
  </dataFields>
  <formats count="3">
    <format dxfId="8">
      <pivotArea outline="0" collapsedLevelsAreSubtotals="1" fieldPosition="0"/>
    </format>
    <format dxfId="7">
      <pivotArea dataOnly="0" labelOnly="1" outline="0" axis="axisValues" fieldPosition="0"/>
    </format>
    <format dxfId="6">
      <pivotArea dataOnly="0" labelOnly="1" outline="0" axis="axisValues" fieldPosition="0"/>
    </format>
  </formats>
  <chartFormats count="1">
    <chartFormat chart="6"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3">
  <location ref="A3:B5" firstHeaderRow="1" firstDataRow="1" firstDataCol="1"/>
  <pivotFields count="37">
    <pivotField showAll="0"/>
    <pivotField showAll="0"/>
    <pivotField showAll="0"/>
    <pivotField showAll="0"/>
    <pivotField showAll="0"/>
    <pivotField showAll="0"/>
    <pivotField showAll="0"/>
    <pivotField showAll="0"/>
    <pivotField showAll="0"/>
    <pivotField showAll="0"/>
    <pivotField axis="axisRow" showAll="0" defaultSubtotal="0">
      <items count="63">
        <item m="1" x="1"/>
        <item m="1" x="12"/>
        <item m="1" x="34"/>
        <item m="1" x="46"/>
        <item m="1" x="41"/>
        <item m="1" x="9"/>
        <item m="1" x="11"/>
        <item m="1" x="24"/>
        <item m="1" x="52"/>
        <item m="1" x="6"/>
        <item m="1" x="17"/>
        <item m="1" x="51"/>
        <item m="1" x="2"/>
        <item m="1" x="14"/>
        <item m="1" x="7"/>
        <item m="1" x="47"/>
        <item m="1" x="61"/>
        <item m="1" x="45"/>
        <item m="1" x="26"/>
        <item m="1" x="39"/>
        <item m="1" x="29"/>
        <item m="1" x="62"/>
        <item m="1" x="30"/>
        <item m="1" x="37"/>
        <item m="1" x="60"/>
        <item m="1" x="44"/>
        <item m="1" x="4"/>
        <item m="1" x="58"/>
        <item x="0"/>
        <item m="1" x="10"/>
        <item m="1" x="53"/>
        <item m="1" x="22"/>
        <item m="1" x="43"/>
        <item m="1" x="13"/>
        <item m="1" x="19"/>
        <item m="1" x="25"/>
        <item m="1" x="18"/>
        <item m="1" x="15"/>
        <item m="1" x="57"/>
        <item m="1" x="3"/>
        <item m="1" x="20"/>
        <item m="1" x="31"/>
        <item m="1" x="56"/>
        <item m="1" x="28"/>
        <item m="1" x="23"/>
        <item m="1" x="36"/>
        <item m="1" x="40"/>
        <item m="1" x="42"/>
        <item m="1" x="59"/>
        <item m="1" x="16"/>
        <item m="1" x="32"/>
        <item m="1" x="48"/>
        <item m="1" x="49"/>
        <item m="1" x="38"/>
        <item m="1" x="50"/>
        <item m="1" x="27"/>
        <item m="1" x="55"/>
        <item m="1" x="54"/>
        <item m="1" x="21"/>
        <item m="1" x="8"/>
        <item m="1" x="35"/>
        <item m="1" x="5"/>
        <item m="1" x="33"/>
      </items>
    </pivotField>
    <pivotField showAll="0"/>
    <pivotField showAll="0"/>
    <pivotField showAll="0"/>
    <pivotField numFmtId="39" showAll="0" defaultSubtotal="0"/>
    <pivotField numFmtId="43" showAll="0" defaultSubtotal="0"/>
    <pivotField numFmtId="43" showAll="0" defaultSubtotal="0"/>
    <pivotField numFmtId="4" showAll="0" defaultSubtotal="0"/>
    <pivotField numFmtId="43" showAll="0" defaultSubtotal="0"/>
    <pivotField numFmtId="43" showAll="0" defaultSubtotal="0"/>
    <pivotField numFmtId="43" showAll="0" defaultSubtotal="0"/>
    <pivotField numFmtId="44" showAll="0"/>
    <pivotField numFmtId="44" showAll="0"/>
    <pivotField numFmtId="44" showAll="0"/>
    <pivotField numFmtId="44" showAll="0"/>
    <pivotField numFmtId="44" showAll="0"/>
    <pivotField numFmtId="44" showAll="0"/>
    <pivotField numFmtId="44" showAll="0"/>
    <pivotField numFmtId="44" showAll="0"/>
    <pivotField numFmtId="44" showAll="0"/>
    <pivotField numFmtId="44" showAll="0"/>
    <pivotField numFmtId="44" showAll="0"/>
    <pivotField numFmtId="44" showAll="0"/>
    <pivotField numFmtId="44" showAll="0"/>
    <pivotField numFmtId="44" showAll="0" defaultSubtotal="0"/>
    <pivotField numFmtId="44" showAll="0" defaultSubtotal="0"/>
    <pivotField dataField="1" numFmtId="44" showAll="0"/>
  </pivotFields>
  <rowFields count="1">
    <field x="10"/>
  </rowFields>
  <rowItems count="2">
    <i>
      <x v="28"/>
    </i>
    <i t="grand">
      <x/>
    </i>
  </rowItems>
  <colItems count="1">
    <i/>
  </colItems>
  <dataFields count="1">
    <dataField name="Sum of total aid" fld="36" baseField="0" baseItem="0" numFmtId="165"/>
  </dataFields>
  <formats count="3">
    <format dxfId="5">
      <pivotArea outline="0" collapsedLevelsAreSubtotals="1" fieldPosition="0"/>
    </format>
    <format dxfId="4">
      <pivotArea dataOnly="0" labelOnly="1" outline="0" axis="axisValues" fieldPosition="0"/>
    </format>
    <format dxfId="3">
      <pivotArea dataOnly="0" labelOnly="1" outline="0" axis="axisValues" fieldPosition="0"/>
    </format>
  </formats>
  <chartFormats count="44">
    <chartFormat chart="2" format="1" series="1">
      <pivotArea type="data" outline="0" fieldPosition="0">
        <references count="1">
          <reference field="4294967294" count="1" selected="0">
            <x v="0"/>
          </reference>
        </references>
      </pivotArea>
    </chartFormat>
    <chartFormat chart="2" format="2">
      <pivotArea type="data" outline="0" fieldPosition="0">
        <references count="2">
          <reference field="4294967294" count="1" selected="0">
            <x v="0"/>
          </reference>
          <reference field="10" count="1" selected="0">
            <x v="5"/>
          </reference>
        </references>
      </pivotArea>
    </chartFormat>
    <chartFormat chart="2" format="3">
      <pivotArea type="data" outline="0" fieldPosition="0">
        <references count="2">
          <reference field="4294967294" count="1" selected="0">
            <x v="0"/>
          </reference>
          <reference field="10" count="1" selected="0">
            <x v="8"/>
          </reference>
        </references>
      </pivotArea>
    </chartFormat>
    <chartFormat chart="2" format="4">
      <pivotArea type="data" outline="0" fieldPosition="0">
        <references count="2">
          <reference field="4294967294" count="1" selected="0">
            <x v="0"/>
          </reference>
          <reference field="10" count="1" selected="0">
            <x v="20"/>
          </reference>
        </references>
      </pivotArea>
    </chartFormat>
    <chartFormat chart="2" format="5">
      <pivotArea type="data" outline="0" fieldPosition="0">
        <references count="2">
          <reference field="4294967294" count="1" selected="0">
            <x v="0"/>
          </reference>
          <reference field="10" count="1" selected="0">
            <x v="26"/>
          </reference>
        </references>
      </pivotArea>
    </chartFormat>
    <chartFormat chart="2" format="6">
      <pivotArea type="data" outline="0" fieldPosition="0">
        <references count="2">
          <reference field="4294967294" count="1" selected="0">
            <x v="0"/>
          </reference>
          <reference field="10" count="1" selected="0">
            <x v="27"/>
          </reference>
        </references>
      </pivotArea>
    </chartFormat>
    <chartFormat chart="2" format="7">
      <pivotArea type="data" outline="0" fieldPosition="0">
        <references count="1">
          <reference field="4294967294" count="1" selected="0">
            <x v="0"/>
          </reference>
        </references>
      </pivotArea>
    </chartFormat>
    <chartFormat chart="2" format="9">
      <pivotArea type="data" outline="0" fieldPosition="0">
        <references count="2">
          <reference field="4294967294" count="1" selected="0">
            <x v="0"/>
          </reference>
          <reference field="10" count="1" selected="0">
            <x v="28"/>
          </reference>
        </references>
      </pivotArea>
    </chartFormat>
    <chartFormat chart="2" format="10">
      <pivotArea type="data" outline="0" fieldPosition="0">
        <references count="2">
          <reference field="4294967294" count="1" selected="0">
            <x v="0"/>
          </reference>
          <reference field="10" count="1" selected="0">
            <x v="30"/>
          </reference>
        </references>
      </pivotArea>
    </chartFormat>
    <chartFormat chart="2" format="11">
      <pivotArea type="data" outline="0" fieldPosition="0">
        <references count="2">
          <reference field="4294967294" count="1" selected="0">
            <x v="0"/>
          </reference>
          <reference field="10" count="1" selected="0">
            <x v="31"/>
          </reference>
        </references>
      </pivotArea>
    </chartFormat>
    <chartFormat chart="2" format="12">
      <pivotArea type="data" outline="0" fieldPosition="0">
        <references count="2">
          <reference field="4294967294" count="1" selected="0">
            <x v="0"/>
          </reference>
          <reference field="10" count="1" selected="0">
            <x v="32"/>
          </reference>
        </references>
      </pivotArea>
    </chartFormat>
    <chartFormat chart="2" format="13">
      <pivotArea type="data" outline="0" fieldPosition="0">
        <references count="2">
          <reference field="4294967294" count="1" selected="0">
            <x v="0"/>
          </reference>
          <reference field="10" count="1" selected="0">
            <x v="33"/>
          </reference>
        </references>
      </pivotArea>
    </chartFormat>
    <chartFormat chart="2" format="14">
      <pivotArea type="data" outline="0" fieldPosition="0">
        <references count="2">
          <reference field="4294967294" count="1" selected="0">
            <x v="0"/>
          </reference>
          <reference field="10" count="1" selected="0">
            <x v="34"/>
          </reference>
        </references>
      </pivotArea>
    </chartFormat>
    <chartFormat chart="2" format="15">
      <pivotArea type="data" outline="0" fieldPosition="0">
        <references count="2">
          <reference field="4294967294" count="1" selected="0">
            <x v="0"/>
          </reference>
          <reference field="10" count="1" selected="0">
            <x v="35"/>
          </reference>
        </references>
      </pivotArea>
    </chartFormat>
    <chartFormat chart="2" format="16">
      <pivotArea type="data" outline="0" fieldPosition="0">
        <references count="2">
          <reference field="4294967294" count="1" selected="0">
            <x v="0"/>
          </reference>
          <reference field="10" count="1" selected="0">
            <x v="36"/>
          </reference>
        </references>
      </pivotArea>
    </chartFormat>
    <chartFormat chart="2" format="17">
      <pivotArea type="data" outline="0" fieldPosition="0">
        <references count="2">
          <reference field="4294967294" count="1" selected="0">
            <x v="0"/>
          </reference>
          <reference field="10" count="1" selected="0">
            <x v="37"/>
          </reference>
        </references>
      </pivotArea>
    </chartFormat>
    <chartFormat chart="2" format="18">
      <pivotArea type="data" outline="0" fieldPosition="0">
        <references count="2">
          <reference field="4294967294" count="1" selected="0">
            <x v="0"/>
          </reference>
          <reference field="10" count="1" selected="0">
            <x v="38"/>
          </reference>
        </references>
      </pivotArea>
    </chartFormat>
    <chartFormat chart="2" format="19">
      <pivotArea type="data" outline="0" fieldPosition="0">
        <references count="2">
          <reference field="4294967294" count="1" selected="0">
            <x v="0"/>
          </reference>
          <reference field="10" count="1" selected="0">
            <x v="39"/>
          </reference>
        </references>
      </pivotArea>
    </chartFormat>
    <chartFormat chart="2" format="20">
      <pivotArea type="data" outline="0" fieldPosition="0">
        <references count="2">
          <reference field="4294967294" count="1" selected="0">
            <x v="0"/>
          </reference>
          <reference field="10" count="1" selected="0">
            <x v="40"/>
          </reference>
        </references>
      </pivotArea>
    </chartFormat>
    <chartFormat chart="2" format="21">
      <pivotArea type="data" outline="0" fieldPosition="0">
        <references count="2">
          <reference field="4294967294" count="1" selected="0">
            <x v="0"/>
          </reference>
          <reference field="10" count="1" selected="0">
            <x v="41"/>
          </reference>
        </references>
      </pivotArea>
    </chartFormat>
    <chartFormat chart="2" format="22">
      <pivotArea type="data" outline="0" fieldPosition="0">
        <references count="2">
          <reference field="4294967294" count="1" selected="0">
            <x v="0"/>
          </reference>
          <reference field="10" count="1" selected="0">
            <x v="42"/>
          </reference>
        </references>
      </pivotArea>
    </chartFormat>
    <chartFormat chart="2" format="23">
      <pivotArea type="data" outline="0" fieldPosition="0">
        <references count="2">
          <reference field="4294967294" count="1" selected="0">
            <x v="0"/>
          </reference>
          <reference field="10" count="1" selected="0">
            <x v="43"/>
          </reference>
        </references>
      </pivotArea>
    </chartFormat>
    <chartFormat chart="2" format="24">
      <pivotArea type="data" outline="0" fieldPosition="0">
        <references count="2">
          <reference field="4294967294" count="1" selected="0">
            <x v="0"/>
          </reference>
          <reference field="10" count="1" selected="0">
            <x v="44"/>
          </reference>
        </references>
      </pivotArea>
    </chartFormat>
    <chartFormat chart="2" format="25">
      <pivotArea type="data" outline="0" fieldPosition="0">
        <references count="2">
          <reference field="4294967294" count="1" selected="0">
            <x v="0"/>
          </reference>
          <reference field="10" count="1" selected="0">
            <x v="45"/>
          </reference>
        </references>
      </pivotArea>
    </chartFormat>
    <chartFormat chart="2" format="26">
      <pivotArea type="data" outline="0" fieldPosition="0">
        <references count="2">
          <reference field="4294967294" count="1" selected="0">
            <x v="0"/>
          </reference>
          <reference field="10" count="1" selected="0">
            <x v="46"/>
          </reference>
        </references>
      </pivotArea>
    </chartFormat>
    <chartFormat chart="2" format="27">
      <pivotArea type="data" outline="0" fieldPosition="0">
        <references count="2">
          <reference field="4294967294" count="1" selected="0">
            <x v="0"/>
          </reference>
          <reference field="10" count="1" selected="0">
            <x v="47"/>
          </reference>
        </references>
      </pivotArea>
    </chartFormat>
    <chartFormat chart="2" format="28">
      <pivotArea type="data" outline="0" fieldPosition="0">
        <references count="2">
          <reference field="4294967294" count="1" selected="0">
            <x v="0"/>
          </reference>
          <reference field="10" count="1" selected="0">
            <x v="48"/>
          </reference>
        </references>
      </pivotArea>
    </chartFormat>
    <chartFormat chart="2" format="29">
      <pivotArea type="data" outline="0" fieldPosition="0">
        <references count="2">
          <reference field="4294967294" count="1" selected="0">
            <x v="0"/>
          </reference>
          <reference field="10" count="1" selected="0">
            <x v="49"/>
          </reference>
        </references>
      </pivotArea>
    </chartFormat>
    <chartFormat chart="2" format="30">
      <pivotArea type="data" outline="0" fieldPosition="0">
        <references count="2">
          <reference field="4294967294" count="1" selected="0">
            <x v="0"/>
          </reference>
          <reference field="10" count="1" selected="0">
            <x v="50"/>
          </reference>
        </references>
      </pivotArea>
    </chartFormat>
    <chartFormat chart="2" format="31">
      <pivotArea type="data" outline="0" fieldPosition="0">
        <references count="2">
          <reference field="4294967294" count="1" selected="0">
            <x v="0"/>
          </reference>
          <reference field="10" count="1" selected="0">
            <x v="51"/>
          </reference>
        </references>
      </pivotArea>
    </chartFormat>
    <chartFormat chart="2" format="32">
      <pivotArea type="data" outline="0" fieldPosition="0">
        <references count="2">
          <reference field="4294967294" count="1" selected="0">
            <x v="0"/>
          </reference>
          <reference field="10" count="1" selected="0">
            <x v="52"/>
          </reference>
        </references>
      </pivotArea>
    </chartFormat>
    <chartFormat chart="2" format="33">
      <pivotArea type="data" outline="0" fieldPosition="0">
        <references count="2">
          <reference field="4294967294" count="1" selected="0">
            <x v="0"/>
          </reference>
          <reference field="10" count="1" selected="0">
            <x v="53"/>
          </reference>
        </references>
      </pivotArea>
    </chartFormat>
    <chartFormat chart="2" format="34">
      <pivotArea type="data" outline="0" fieldPosition="0">
        <references count="2">
          <reference field="4294967294" count="1" selected="0">
            <x v="0"/>
          </reference>
          <reference field="10" count="1" selected="0">
            <x v="54"/>
          </reference>
        </references>
      </pivotArea>
    </chartFormat>
    <chartFormat chart="2" format="35">
      <pivotArea type="data" outline="0" fieldPosition="0">
        <references count="2">
          <reference field="4294967294" count="1" selected="0">
            <x v="0"/>
          </reference>
          <reference field="10" count="1" selected="0">
            <x v="55"/>
          </reference>
        </references>
      </pivotArea>
    </chartFormat>
    <chartFormat chart="2" format="36">
      <pivotArea type="data" outline="0" fieldPosition="0">
        <references count="2">
          <reference field="4294967294" count="1" selected="0">
            <x v="0"/>
          </reference>
          <reference field="10" count="1" selected="0">
            <x v="56"/>
          </reference>
        </references>
      </pivotArea>
    </chartFormat>
    <chartFormat chart="2" format="37">
      <pivotArea type="data" outline="0" fieldPosition="0">
        <references count="2">
          <reference field="4294967294" count="1" selected="0">
            <x v="0"/>
          </reference>
          <reference field="10" count="1" selected="0">
            <x v="57"/>
          </reference>
        </references>
      </pivotArea>
    </chartFormat>
    <chartFormat chart="2" format="38">
      <pivotArea type="data" outline="0" fieldPosition="0">
        <references count="2">
          <reference field="4294967294" count="1" selected="0">
            <x v="0"/>
          </reference>
          <reference field="10" count="1" selected="0">
            <x v="13"/>
          </reference>
        </references>
      </pivotArea>
    </chartFormat>
    <chartFormat chart="2" format="39">
      <pivotArea type="data" outline="0" fieldPosition="0">
        <references count="2">
          <reference field="4294967294" count="1" selected="0">
            <x v="0"/>
          </reference>
          <reference field="10" count="1" selected="0">
            <x v="22"/>
          </reference>
        </references>
      </pivotArea>
    </chartFormat>
    <chartFormat chart="2" format="40">
      <pivotArea type="data" outline="0" fieldPosition="0">
        <references count="2">
          <reference field="4294967294" count="1" selected="0">
            <x v="0"/>
          </reference>
          <reference field="10" count="1" selected="0">
            <x v="29"/>
          </reference>
        </references>
      </pivotArea>
    </chartFormat>
    <chartFormat chart="2" format="41">
      <pivotArea type="data" outline="0" fieldPosition="0">
        <references count="2">
          <reference field="4294967294" count="1" selected="0">
            <x v="0"/>
          </reference>
          <reference field="10" count="1" selected="0">
            <x v="58"/>
          </reference>
        </references>
      </pivotArea>
    </chartFormat>
    <chartFormat chart="2" format="42">
      <pivotArea type="data" outline="0" fieldPosition="0">
        <references count="2">
          <reference field="4294967294" count="1" selected="0">
            <x v="0"/>
          </reference>
          <reference field="10" count="1" selected="0">
            <x v="59"/>
          </reference>
        </references>
      </pivotArea>
    </chartFormat>
    <chartFormat chart="2" format="43">
      <pivotArea type="data" outline="0" fieldPosition="0">
        <references count="2">
          <reference field="4294967294" count="1" selected="0">
            <x v="0"/>
          </reference>
          <reference field="10" count="1" selected="0">
            <x v="60"/>
          </reference>
        </references>
      </pivotArea>
    </chartFormat>
    <chartFormat chart="2" format="44">
      <pivotArea type="data" outline="0" fieldPosition="0">
        <references count="2">
          <reference field="4294967294" count="1" selected="0">
            <x v="0"/>
          </reference>
          <reference field="10" count="1" selected="0">
            <x v="61"/>
          </reference>
        </references>
      </pivotArea>
    </chartFormat>
    <chartFormat chart="2" format="45">
      <pivotArea type="data" outline="0" fieldPosition="0">
        <references count="2">
          <reference field="4294967294" count="1" selected="0">
            <x v="0"/>
          </reference>
          <reference field="10" count="1" selected="0">
            <x v="6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2"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5" firstHeaderRow="1" firstDataRow="1" firstDataCol="1"/>
  <pivotFields count="37">
    <pivotField axis="axisRow" showAll="0">
      <items count="1521">
        <item m="1" x="242"/>
        <item m="1" x="1028"/>
        <item m="1" x="1399"/>
        <item m="1" x="1063"/>
        <item m="1" x="611"/>
        <item m="1" x="1422"/>
        <item m="1" x="328"/>
        <item m="1" x="707"/>
        <item m="1" x="282"/>
        <item m="1" x="1253"/>
        <item m="1" x="1396"/>
        <item m="1" x="1231"/>
        <item m="1" x="165"/>
        <item m="1" x="290"/>
        <item m="1" x="828"/>
        <item m="1" x="16"/>
        <item m="1" x="519"/>
        <item m="1" x="658"/>
        <item m="1" x="1512"/>
        <item m="1" x="488"/>
        <item m="1" x="239"/>
        <item m="1" x="414"/>
        <item m="1" x="1481"/>
        <item m="1" x="358"/>
        <item m="1" x="796"/>
        <item m="1" x="1429"/>
        <item m="1" x="566"/>
        <item m="1" x="946"/>
        <item m="1" x="1397"/>
        <item m="1" x="901"/>
        <item m="1" x="574"/>
        <item m="1" x="1497"/>
        <item m="1" x="1214"/>
        <item m="1" x="1045"/>
        <item m="1" x="205"/>
        <item m="1" x="699"/>
        <item m="1" x="1333"/>
        <item m="1" x="765"/>
        <item m="1" x="235"/>
        <item m="1" x="1302"/>
        <item m="1" x="70"/>
        <item m="1" x="230"/>
        <item m="1" x="770"/>
        <item m="1" x="711"/>
        <item m="1" x="818"/>
        <item m="1" x="1188"/>
        <item m="1" x="702"/>
        <item m="1" x="638"/>
        <item m="1" x="1326"/>
        <item m="1" x="575"/>
        <item m="1" x="306"/>
        <item m="1" x="947"/>
        <item m="1" x="1251"/>
        <item m="1" x="393"/>
        <item m="1" x="583"/>
        <item m="1" x="602"/>
        <item m="1" x="1249"/>
        <item m="1" x="1427"/>
        <item m="1" x="922"/>
        <item m="1" x="1047"/>
        <item m="1" x="563"/>
        <item m="1" x="1377"/>
        <item m="1" x="1244"/>
        <item m="1" x="429"/>
        <item m="1" x="146"/>
        <item m="1" x="180"/>
        <item m="1" x="212"/>
        <item m="1" x="60"/>
        <item m="1" x="291"/>
        <item m="1" x="513"/>
        <item m="1" x="1264"/>
        <item m="1" x="789"/>
        <item m="1" x="1234"/>
        <item m="1" x="117"/>
        <item m="1" x="1081"/>
        <item m="1" x="1329"/>
        <item m="1" x="172"/>
        <item m="1" x="337"/>
        <item m="1" x="1134"/>
        <item m="1" x="1381"/>
        <item m="1" x="1459"/>
        <item m="1" x="347"/>
        <item m="1" x="1033"/>
        <item m="1" x="605"/>
        <item m="1" x="75"/>
        <item m="1" x="1183"/>
        <item m="1" x="387"/>
        <item m="1" x="898"/>
        <item m="1" x="1144"/>
        <item m="1" x="541"/>
        <item m="1" x="207"/>
        <item m="1" x="572"/>
        <item m="1" x="1161"/>
        <item m="1" x="1208"/>
        <item m="1" x="882"/>
        <item m="1" x="1439"/>
        <item m="1" x="1352"/>
        <item m="1" x="587"/>
        <item m="1" x="528"/>
        <item m="1" x="799"/>
        <item m="1" x="392"/>
        <item m="1" x="1094"/>
        <item m="1" x="166"/>
        <item m="1" x="1227"/>
        <item m="1" x="1300"/>
        <item m="1" x="65"/>
        <item m="1" x="25"/>
        <item m="1" x="460"/>
        <item m="1" x="359"/>
        <item m="1" x="11"/>
        <item m="1" x="622"/>
        <item m="1" x="161"/>
        <item m="1" x="610"/>
        <item m="1" x="237"/>
        <item m="1" x="208"/>
        <item m="1" x="1339"/>
        <item m="1" x="857"/>
        <item m="1" x="1135"/>
        <item m="1" x="83"/>
        <item m="1" x="867"/>
        <item m="1" x="840"/>
        <item m="1" x="735"/>
        <item m="1" x="1099"/>
        <item m="1" x="1486"/>
        <item m="1" x="1180"/>
        <item m="1" x="498"/>
        <item m="1" x="869"/>
        <item m="1" x="806"/>
        <item m="1" x="791"/>
        <item m="1" x="128"/>
        <item m="1" x="977"/>
        <item m="1" x="1148"/>
        <item m="1" x="1092"/>
        <item m="1" x="615"/>
        <item m="1" x="276"/>
        <item m="1" x="1508"/>
        <item m="1" x="989"/>
        <item m="1" x="1351"/>
        <item m="1" x="698"/>
        <item m="1" x="782"/>
        <item m="1" x="1485"/>
        <item m="1" x="415"/>
        <item m="1" x="1012"/>
        <item m="1" x="532"/>
        <item m="1" x="130"/>
        <item m="1" x="1129"/>
        <item m="1" x="45"/>
        <item m="1" x="283"/>
        <item m="1" x="485"/>
        <item m="1" x="1167"/>
        <item m="1" x="145"/>
        <item m="1" x="849"/>
        <item m="1" x="833"/>
        <item m="1" x="673"/>
        <item m="1" x="377"/>
        <item m="1" x="492"/>
        <item m="1" x="1071"/>
        <item m="1" x="171"/>
        <item m="1" x="1220"/>
        <item m="1" x="126"/>
        <item m="1" x="1510"/>
        <item m="1" x="755"/>
        <item m="1" x="1102"/>
        <item m="1" x="787"/>
        <item m="1" x="1313"/>
        <item m="1" x="778"/>
        <item m="1" x="1411"/>
        <item m="1" x="667"/>
        <item m="1" x="761"/>
        <item m="1" x="343"/>
        <item m="1" x="277"/>
        <item m="1" x="1201"/>
        <item m="1" x="440"/>
        <item m="1" x="270"/>
        <item m="1" x="940"/>
        <item m="1" x="214"/>
        <item m="1" x="427"/>
        <item m="1" x="151"/>
        <item m="1" x="321"/>
        <item m="1" x="382"/>
        <item m="1" x="452"/>
        <item m="1" x="474"/>
        <item m="1" x="1060"/>
        <item m="1" x="168"/>
        <item m="1" x="1328"/>
        <item m="1" x="870"/>
        <item m="1" x="595"/>
        <item m="1" x="1020"/>
        <item m="1" x="1271"/>
        <item m="1" x="632"/>
        <item m="1" x="1383"/>
        <item m="1" x="1109"/>
        <item m="1" x="733"/>
        <item m="1" x="571"/>
        <item m="1" x="67"/>
        <item m="1" x="871"/>
        <item m="1" x="127"/>
        <item m="1" x="949"/>
        <item m="1" x="255"/>
        <item m="1" x="1077"/>
        <item m="1" x="929"/>
        <item m="1" x="902"/>
        <item m="1" x="1507"/>
        <item m="1" x="890"/>
        <item m="1" x="1272"/>
        <item m="1" x="759"/>
        <item m="1" x="621"/>
        <item m="1" x="317"/>
        <item m="1" x="1205"/>
        <item m="1" x="280"/>
        <item m="1" x="1184"/>
        <item m="1" x="1132"/>
        <item m="1" x="1061"/>
        <item m="1" x="713"/>
        <item m="1" x="411"/>
        <item m="1" x="101"/>
        <item m="1" x="1449"/>
        <item m="1" x="508"/>
        <item m="1" x="704"/>
        <item m="1" x="106"/>
        <item m="1" x="1279"/>
        <item m="1" x="603"/>
        <item m="1" x="31"/>
        <item m="1" x="1097"/>
        <item m="1" x="1226"/>
        <item m="1" x="1209"/>
        <item m="1" x="505"/>
        <item m="1" x="935"/>
        <item m="1" x="222"/>
        <item m="1" x="191"/>
        <item m="1" x="241"/>
        <item m="1" x="1030"/>
        <item m="1" x="1176"/>
        <item m="1" x="36"/>
        <item m="1" x="936"/>
        <item m="1" x="835"/>
        <item m="1" x="1387"/>
        <item m="1" x="227"/>
        <item m="1" x="1005"/>
        <item m="1" x="296"/>
        <item m="1" x="6"/>
        <item m="1" x="1306"/>
        <item m="1" x="1042"/>
        <item m="1" x="612"/>
        <item m="1" x="958"/>
        <item m="1" x="582"/>
        <item m="1" x="302"/>
        <item m="1" x="862"/>
        <item m="1" x="1191"/>
        <item m="1" x="417"/>
        <item m="1" x="375"/>
        <item m="1" x="925"/>
        <item m="1" x="1289"/>
        <item m="1" x="1262"/>
        <item m="1" x="1048"/>
        <item m="1" x="915"/>
        <item m="1" x="824"/>
        <item m="1" x="619"/>
        <item m="1" x="187"/>
        <item m="1" x="966"/>
        <item m="1" x="487"/>
        <item m="1" x="746"/>
        <item m="1" x="1307"/>
        <item m="1" x="368"/>
        <item m="1" x="964"/>
        <item m="1" x="886"/>
        <item m="1" x="181"/>
        <item m="1" x="61"/>
        <item m="1" x="1358"/>
        <item m="1" x="1156"/>
        <item m="1" x="1027"/>
        <item m="1" x="1239"/>
        <item m="1" x="1004"/>
        <item m="1" x="281"/>
        <item m="1" x="826"/>
        <item m="1" x="445"/>
        <item m="1" x="1500"/>
        <item m="1" x="793"/>
        <item m="1" x="938"/>
        <item m="1" x="827"/>
        <item m="1" x="1518"/>
        <item m="1" x="724"/>
        <item m="1" x="1482"/>
        <item m="1" x="155"/>
        <item m="1" x="1263"/>
        <item m="1" x="233"/>
        <item m="1" x="1197"/>
        <item m="1" x="1386"/>
        <item m="1" x="594"/>
        <item m="1" x="1204"/>
        <item m="1" x="209"/>
        <item m="1" x="1287"/>
        <item m="1" x="1505"/>
        <item m="1" x="533"/>
        <item m="1" x="97"/>
        <item m="1" x="154"/>
        <item m="1" x="700"/>
        <item m="1" x="1154"/>
        <item m="1" x="654"/>
        <item m="1" x="552"/>
        <item m="1" x="1293"/>
        <item m="1" x="261"/>
        <item m="1" x="651"/>
        <item m="1" x="906"/>
        <item m="1" x="465"/>
        <item m="1" x="252"/>
        <item m="1" x="764"/>
        <item m="1" x="730"/>
        <item m="1" x="1106"/>
        <item m="1" x="1173"/>
        <item m="1" x="1002"/>
        <item m="1" x="861"/>
        <item m="1" x="170"/>
        <item m="1" x="905"/>
        <item m="1" x="386"/>
        <item m="1" x="1332"/>
        <item m="1" x="980"/>
        <item m="1" x="1098"/>
        <item m="1" x="1404"/>
        <item m="1" x="1434"/>
        <item m="1" x="313"/>
        <item m="1" x="758"/>
        <item m="1" x="174"/>
        <item m="1" x="1083"/>
        <item m="1" x="1509"/>
        <item m="1" x="278"/>
        <item m="1" x="996"/>
        <item m="1" x="1000"/>
        <item m="1" x="756"/>
        <item m="1" x="677"/>
        <item m="1" x="859"/>
        <item m="1" x="1380"/>
        <item m="1" x="1006"/>
        <item m="1" x="398"/>
        <item m="1" x="732"/>
        <item m="1" x="535"/>
        <item m="1" x="556"/>
        <item m="1" x="441"/>
        <item m="1" x="140"/>
        <item m="1" x="584"/>
        <item m="1" x="409"/>
        <item m="1" x="1127"/>
        <item m="1" x="515"/>
        <item m="1" x="1170"/>
        <item m="1" x="1347"/>
        <item m="1" x="1052"/>
        <item m="1" x="192"/>
        <item m="1" x="1349"/>
        <item m="1" x="102"/>
        <item m="1" x="628"/>
        <item m="1" x="536"/>
        <item m="1" x="182"/>
        <item m="1" x="1034"/>
        <item m="1" x="289"/>
        <item m="1" x="1096"/>
        <item m="1" x="1056"/>
        <item m="1" x="71"/>
        <item m="1" x="380"/>
        <item m="1" x="374"/>
        <item m="1" x="372"/>
        <item m="1" x="331"/>
        <item m="1" x="1267"/>
        <item m="1" x="1283"/>
        <item m="1" x="895"/>
        <item m="1" x="842"/>
        <item m="1" x="383"/>
        <item m="1" x="271"/>
        <item m="1" x="496"/>
        <item m="1" x="1044"/>
        <item m="1" x="889"/>
        <item m="1" x="435"/>
        <item m="1" x="62"/>
        <item m="1" x="109"/>
        <item m="1" x="188"/>
        <item m="1" x="1065"/>
        <item m="1" x="792"/>
        <item m="1" x="1192"/>
        <item m="1" x="1157"/>
        <item m="1" x="365"/>
        <item m="1" x="476"/>
        <item m="1" x="1165"/>
        <item m="1" x="1322"/>
        <item m="1" x="522"/>
        <item m="1" x="59"/>
        <item m="1" x="1304"/>
        <item m="1" x="53"/>
        <item m="1" x="590"/>
        <item m="1" x="801"/>
        <item m="1" x="1458"/>
        <item m="1" x="529"/>
        <item m="1" x="467"/>
        <item m="1" x="352"/>
        <item m="1" x="1152"/>
        <item m="1" x="3"/>
        <item m="1" x="1055"/>
        <item m="1" x="108"/>
        <item m="1" x="688"/>
        <item m="1" x="1023"/>
        <item m="1" x="385"/>
        <item m="1" x="338"/>
        <item m="1" x="1359"/>
        <item m="1" x="762"/>
        <item m="1" x="1130"/>
        <item m="1" x="1511"/>
        <item m="1" x="424"/>
        <item m="1" x="821"/>
        <item m="1" x="893"/>
        <item m="1" x="1378"/>
        <item m="1" x="690"/>
        <item m="1" x="1072"/>
        <item m="1" x="294"/>
        <item m="1" x="1409"/>
        <item m="1" x="1029"/>
        <item m="1" x="1003"/>
        <item m="1" x="1368"/>
        <item m="1" x="1406"/>
        <item m="1" x="768"/>
        <item m="1" x="1010"/>
        <item m="1" x="491"/>
        <item m="1" x="957"/>
        <item m="1" x="1218"/>
        <item m="1" x="1108"/>
        <item m="1" x="847"/>
        <item m="1" x="1354"/>
        <item m="1" x="1193"/>
        <item m="1" x="887"/>
        <item m="1" x="1400"/>
        <item m="1" x="408"/>
        <item m="1" x="1362"/>
        <item m="1" x="586"/>
        <item m="1" x="1017"/>
        <item m="1" x="221"/>
        <item m="1" x="670"/>
        <item m="1" x="831"/>
        <item m="1" x="335"/>
        <item m="1" x="769"/>
        <item m="1" x="1166"/>
        <item m="1" x="687"/>
        <item m="1" x="851"/>
        <item m="1" x="703"/>
        <item m="1" x="248"/>
        <item m="1" x="216"/>
        <item m="1" x="198"/>
        <item m="1" x="668"/>
        <item m="1" x="506"/>
        <item m="1" x="1136"/>
        <item m="1" x="510"/>
        <item m="1" x="32"/>
        <item m="1" x="1031"/>
        <item m="1" x="948"/>
        <item m="1" x="1370"/>
        <item m="1" x="1503"/>
        <item m="1" x="1308"/>
        <item m="1" x="800"/>
        <item m="1" x="517"/>
        <item m="1" x="184"/>
        <item m="1" x="246"/>
        <item m="1" x="729"/>
        <item m="1" x="772"/>
        <item m="1" x="22"/>
        <item m="1" x="1295"/>
        <item m="1" x="1450"/>
        <item m="1" x="437"/>
        <item m="1" x="471"/>
        <item m="1" x="1059"/>
        <item m="1" x="1238"/>
        <item m="1" x="1468"/>
        <item m="1" x="1018"/>
        <item m="1" x="657"/>
        <item m="1" x="123"/>
        <item m="1" x="110"/>
        <item m="1" x="400"/>
        <item m="1" x="812"/>
        <item m="1" x="592"/>
        <item m="1" x="952"/>
        <item m="1" x="646"/>
        <item m="1" x="120"/>
        <item m="1" x="815"/>
        <item m="1" x="1008"/>
        <item m="1" x="1402"/>
        <item m="1" x="133"/>
        <item m="1" x="1390"/>
        <item m="1" x="79"/>
        <item m="1" x="604"/>
        <item m="1" x="1211"/>
        <item m="1" x="717"/>
        <item m="1" x="129"/>
        <item m="1" x="1039"/>
        <item m="1" x="1342"/>
        <item m="1" x="548"/>
        <item m="1" x="260"/>
        <item m="1" x="822"/>
        <item m="1" x="747"/>
        <item m="1" x="1448"/>
        <item m="1" x="1068"/>
        <item m="1" x="640"/>
        <item m="1" x="464"/>
        <item m="1" x="285"/>
        <item m="1" x="256"/>
        <item m="1" x="1286"/>
        <item m="1" x="78"/>
        <item m="1" x="1022"/>
        <item m="1" x="1053"/>
        <item m="1" x="647"/>
        <item m="1" x="625"/>
        <item m="1" x="376"/>
        <item m="1" x="426"/>
        <item m="1" x="275"/>
        <item m="1" x="1242"/>
        <item m="1" x="1054"/>
        <item m="1" x="327"/>
        <item m="1" x="412"/>
        <item m="1" x="786"/>
        <item m="1" x="314"/>
        <item m="1" x="937"/>
        <item m="1" x="972"/>
        <item m="1" x="630"/>
        <item m="1" x="832"/>
        <item m="1" x="1049"/>
        <item m="1" x="581"/>
        <item m="1" x="196"/>
        <item m="1" x="1506"/>
        <item m="1" x="201"/>
        <item m="1" x="965"/>
        <item m="1" x="593"/>
        <item m="1" x="177"/>
        <item m="1" x="968"/>
        <item m="1" x="268"/>
        <item m="1" x="709"/>
        <item m="1" x="561"/>
        <item m="1" x="369"/>
        <item m="1" x="219"/>
        <item m="1" x="1472"/>
        <item m="1" x="1113"/>
        <item m="1" x="1025"/>
        <item m="1" x="1389"/>
        <item m="1" x="1232"/>
        <item m="1" x="569"/>
        <item m="1" x="1438"/>
        <item m="1" x="29"/>
        <item m="1" x="1196"/>
        <item m="1" x="973"/>
        <item m="1" x="466"/>
        <item m="1" x="943"/>
        <item m="1" x="1403"/>
        <item m="1" x="767"/>
        <item m="1" x="1341"/>
        <item m="1" x="511"/>
        <item m="1" x="534"/>
        <item m="1" x="1273"/>
        <item m="1" x="1501"/>
        <item m="1" x="934"/>
        <item m="1" x="12"/>
        <item m="1" x="436"/>
        <item m="1" x="919"/>
        <item m="1" x="450"/>
        <item m="1" x="984"/>
        <item m="1" x="93"/>
        <item m="1" x="234"/>
        <item m="1" x="1498"/>
        <item m="1" x="211"/>
        <item m="1" x="1419"/>
        <item m="1" x="679"/>
        <item m="1" x="1444"/>
        <item m="1" x="82"/>
        <item m="1" x="159"/>
        <item m="1" x="601"/>
        <item m="1" x="1222"/>
        <item m="1" x="963"/>
        <item m="1" x="1317"/>
        <item m="1" x="1085"/>
        <item m="1" x="918"/>
        <item m="1" x="1478"/>
        <item m="1" x="1"/>
        <item m="1" x="349"/>
        <item m="1" x="697"/>
        <item m="1" x="1069"/>
        <item m="1" x="1101"/>
        <item m="1" x="1268"/>
        <item m="1" x="873"/>
        <item m="1" x="962"/>
        <item m="1" x="76"/>
        <item m="1" x="1057"/>
        <item m="1" x="990"/>
        <item m="1" x="631"/>
        <item m="1" x="521"/>
        <item m="1" x="340"/>
        <item m="1" x="876"/>
        <item m="1" x="336"/>
        <item m="1" x="813"/>
        <item m="1" x="719"/>
        <item m="1" x="944"/>
        <item m="1" x="324"/>
        <item m="1" x="1078"/>
        <item m="1" x="1252"/>
        <item m="1" x="1221"/>
        <item m="1" x="186"/>
        <item m="1" x="1016"/>
        <item m="1" x="247"/>
        <item m="1" x="737"/>
        <item m="1" x="554"/>
        <item m="1" x="451"/>
        <item m="1" x="820"/>
        <item m="1" x="1013"/>
        <item m="1" x="1088"/>
        <item m="1" x="1392"/>
        <item m="1" x="671"/>
        <item m="1" x="69"/>
        <item m="1" x="354"/>
        <item m="1" x="85"/>
        <item m="1" x="1111"/>
        <item m="1" x="1310"/>
        <item m="1" x="1125"/>
        <item m="1" x="346"/>
        <item m="1" x="218"/>
        <item m="1" x="542"/>
        <item m="1" x="1318"/>
        <item m="1" x="1480"/>
        <item m="1" x="456"/>
        <item m="1" x="1070"/>
        <item m="1" x="13"/>
        <item m="1" x="318"/>
        <item m="1" x="1395"/>
        <item m="1" x="1080"/>
        <item m="1" x="197"/>
        <item m="1" x="1363"/>
        <item m="1" x="779"/>
        <item m="1" x="217"/>
        <item m="1" x="1163"/>
        <item m="1" x="1462"/>
        <item m="1" x="1294"/>
        <item m="1" x="624"/>
        <item m="1" x="131"/>
        <item m="1" x="351"/>
        <item m="1" x="334"/>
        <item m="1" x="819"/>
        <item m="1" x="739"/>
        <item m="1" x="598"/>
        <item m="1" x="263"/>
        <item m="1" x="303"/>
        <item m="1" x="190"/>
        <item m="1" x="157"/>
        <item m="1" x="844"/>
        <item m="1" x="848"/>
        <item m="1" x="419"/>
        <item m="1" x="650"/>
        <item m="1" x="499"/>
        <item m="1" x="1454"/>
        <item m="1" x="1019"/>
        <item m="1" x="933"/>
        <item m="1" x="1200"/>
        <item m="1" x="199"/>
        <item m="1" x="1091"/>
        <item m="1" x="1443"/>
        <item m="1" x="1228"/>
        <item m="1" x="1475"/>
        <item m="1" x="342"/>
        <item m="1" x="1365"/>
        <item m="1" x="136"/>
        <item m="1" x="341"/>
        <item m="1" x="734"/>
        <item m="1" x="477"/>
        <item m="1" x="1488"/>
        <item m="1" x="530"/>
        <item m="1" x="438"/>
        <item m="1" x="580"/>
        <item m="1" x="473"/>
        <item m="1" x="298"/>
        <item m="1" x="1345"/>
        <item m="1" x="1361"/>
        <item m="1" x="1040"/>
        <item m="1" x="264"/>
        <item m="1" x="1447"/>
        <item m="1" x="225"/>
        <item m="1" x="1089"/>
        <item m="1" x="1401"/>
        <item m="1" x="1168"/>
        <item m="1" x="339"/>
        <item m="1" x="203"/>
        <item m="1" x="370"/>
        <item m="1" x="565"/>
        <item m="1" x="781"/>
        <item m="1" x="379"/>
        <item m="1" x="422"/>
        <item m="1" x="695"/>
        <item m="1" x="1105"/>
        <item m="1" x="345"/>
        <item m="1" x="333"/>
        <item m="1" x="1426"/>
        <item m="1" x="90"/>
        <item m="1" x="988"/>
        <item m="1" x="132"/>
        <item m="1" x="649"/>
        <item m="1" x="1256"/>
        <item m="1" x="44"/>
        <item m="1" x="696"/>
        <item m="1" x="384"/>
        <item m="1" x="439"/>
        <item m="1" x="1258"/>
        <item m="1" x="1374"/>
        <item m="1" x="138"/>
        <item m="1" x="1278"/>
        <item m="1" x="23"/>
        <item m="1" x="830"/>
        <item m="1" x="179"/>
        <item m="1" x="420"/>
        <item m="1" x="846"/>
        <item m="1" x="134"/>
        <item m="1" x="1366"/>
        <item m="1" x="162"/>
        <item m="1" x="837"/>
        <item m="1" x="176"/>
        <item m="1" x="648"/>
        <item m="1" x="956"/>
        <item m="1" x="930"/>
        <item m="1" x="904"/>
        <item m="1" x="189"/>
        <item m="1" x="503"/>
        <item m="1" x="1213"/>
        <item m="1" x="1357"/>
        <item m="1" x="540"/>
        <item m="1" x="669"/>
        <item m="1" x="403"/>
        <item m="1" x="751"/>
        <item m="1" x="1367"/>
        <item m="1" x="843"/>
        <item m="1" x="42"/>
        <item m="1" x="1067"/>
        <item m="1" x="1324"/>
        <item m="1" x="979"/>
        <item m="1" x="942"/>
        <item m="1" x="1182"/>
        <item m="1" x="995"/>
        <item m="1" x="1164"/>
        <item m="1" x="1041"/>
        <item m="1" x="2"/>
        <item m="1" x="475"/>
        <item m="1" x="539"/>
        <item m="1" x="469"/>
        <item m="1" x="463"/>
        <item m="1" x="908"/>
        <item m="1" x="1177"/>
        <item m="1" x="1037"/>
        <item m="1" x="72"/>
        <item m="1" x="1491"/>
        <item m="1" x="1277"/>
        <item m="1" x="771"/>
        <item m="1" x="941"/>
        <item m="1" x="585"/>
        <item m="1" x="301"/>
        <item m="1" x="802"/>
        <item m="1" x="287"/>
        <item m="1" x="332"/>
        <item m="1" x="573"/>
        <item m="1" x="1281"/>
        <item m="1" x="841"/>
        <item m="1" x="656"/>
        <item m="1" x="579"/>
        <item m="1" x="731"/>
        <item m="1" x="1175"/>
        <item m="1" x="361"/>
        <item m="1" x="1477"/>
        <item m="1" x="976"/>
        <item m="1" x="329"/>
        <item m="1" x="998"/>
        <item m="1" x="1265"/>
        <item m="1" x="543"/>
        <item m="1" x="320"/>
        <item m="1" x="899"/>
        <item m="1" x="809"/>
        <item m="1" x="457"/>
        <item m="1" x="986"/>
        <item m="1" x="122"/>
        <item m="1" x="993"/>
        <item m="1" x="987"/>
        <item m="1" x="858"/>
        <item m="1" x="1186"/>
        <item m="1" x="86"/>
        <item m="1" x="1181"/>
        <item m="1" x="1090"/>
        <item m="1" x="1117"/>
        <item m="1" x="284"/>
        <item m="1" x="754"/>
        <item m="1" x="430"/>
        <item m="1" x="969"/>
        <item m="1" x="1187"/>
        <item m="1" x="825"/>
        <item m="1" x="250"/>
        <item m="1" x="38"/>
        <item m="1" x="48"/>
        <item m="1" x="54"/>
        <item m="1" x="405"/>
        <item m="1" x="33"/>
        <item m="1" x="1407"/>
        <item m="1" x="715"/>
        <item m="1" x="104"/>
        <item m="1" x="433"/>
        <item m="1" x="1492"/>
        <item m="1" x="1420"/>
        <item m="1" x="1112"/>
        <item m="1" x="641"/>
        <item m="1" x="1084"/>
        <item m="1" x="1474"/>
        <item m="1" x="1423"/>
        <item m="1" x="1014"/>
        <item m="1" x="1412"/>
        <item m="1" x="1225"/>
        <item m="1" x="525"/>
        <item m="1" x="292"/>
        <item m="1" x="740"/>
        <item m="1" x="1233"/>
        <item m="1" x="1369"/>
        <item m="1" x="705"/>
        <item m="1" x="73"/>
        <item m="1" x="410"/>
        <item m="1" x="676"/>
        <item m="1" x="742"/>
        <item m="1" x="1026"/>
        <item m="1" x="30"/>
        <item m="1" x="28"/>
        <item m="1" x="794"/>
        <item m="1" x="1038"/>
        <item m="1" x="100"/>
        <item m="1" x="68"/>
        <item m="1" x="1394"/>
        <item m="1" x="462"/>
        <item m="1" x="1299"/>
        <item m="1" x="910"/>
        <item m="1" x="1364"/>
        <item m="1" x="388"/>
        <item m="1" x="1198"/>
        <item m="1" x="1436"/>
        <item m="1" x="608"/>
        <item m="1" x="304"/>
        <item m="1" x="1255"/>
        <item m="1" x="1190"/>
        <item m="1" x="118"/>
        <item m="1" x="8"/>
        <item m="1" x="52"/>
        <item m="1" x="994"/>
        <item m="1" x="1388"/>
        <item m="1" x="24"/>
        <item m="1" x="169"/>
        <item m="1" x="752"/>
        <item m="1" x="194"/>
        <item m="1" x="1009"/>
        <item m="1" x="643"/>
        <item m="1" x="98"/>
        <item m="1" x="545"/>
        <item m="1" x="891"/>
        <item m="1" x="728"/>
        <item m="1" x="1514"/>
        <item m="1" x="19"/>
        <item m="1" x="88"/>
        <item m="1" x="243"/>
        <item m="1" x="55"/>
        <item m="1" x="1410"/>
        <item m="1" x="319"/>
        <item m="1" x="609"/>
        <item m="1" x="1133"/>
        <item m="1" x="391"/>
        <item m="1" x="1314"/>
        <item m="1" x="1194"/>
        <item m="1" x="921"/>
        <item m="1" x="885"/>
        <item m="1" x="926"/>
        <item m="1" x="1312"/>
        <item m="1" x="1145"/>
        <item m="1" x="992"/>
        <item m="1" x="56"/>
        <item m="1" x="1115"/>
        <item m="1" x="288"/>
        <item m="1" x="1445"/>
        <item m="1" x="183"/>
        <item m="1" x="1384"/>
        <item m="1" x="531"/>
        <item m="1" x="928"/>
        <item m="1" x="500"/>
        <item m="1" x="1290"/>
        <item m="1" x="951"/>
        <item m="1" x="614"/>
        <item m="1" x="881"/>
        <item m="1" x="1248"/>
        <item m="1" x="1275"/>
        <item m="1" x="645"/>
        <item m="1" x="135"/>
        <item m="1" x="91"/>
        <item m="1" x="266"/>
        <item m="1" x="1147"/>
        <item m="1" x="753"/>
        <item m="1" x="780"/>
        <item m="1" x="520"/>
        <item m="1" x="1417"/>
        <item m="1" x="167"/>
        <item m="1" x="1142"/>
        <item m="1" x="406"/>
        <item m="1" x="814"/>
        <item m="1" x="578"/>
        <item m="1" x="111"/>
        <item m="1" x="547"/>
        <item m="1" x="1246"/>
        <item m="1" x="330"/>
        <item m="1" x="381"/>
        <item m="1" x="1517"/>
        <item m="1" x="1199"/>
        <item m="1" x="1160"/>
        <item m="1" x="1064"/>
        <item m="1" x="681"/>
        <item m="1" x="872"/>
        <item m="1" x="749"/>
        <item m="1" x="286"/>
        <item m="1" x="265"/>
        <item m="1" x="396"/>
        <item m="1" x="555"/>
        <item m="1" x="1212"/>
        <item m="1" x="823"/>
        <item m="1" x="468"/>
        <item m="1" x="960"/>
        <item m="1" x="1337"/>
        <item m="1" x="661"/>
        <item m="1" x="81"/>
        <item m="1" x="1171"/>
        <item m="1" x="797"/>
        <item m="1" x="1348"/>
        <item m="1" x="1093"/>
        <item m="1" x="1260"/>
        <item m="1" x="1140"/>
        <item m="1" x="442"/>
        <item m="1" x="775"/>
        <item m="1" x="119"/>
        <item m="1" x="1149"/>
        <item m="1" x="1159"/>
        <item m="1" x="348"/>
        <item m="1" x="725"/>
        <item m="1" x="911"/>
        <item m="1" x="1291"/>
        <item m="1" x="1343"/>
        <item m="1" x="364"/>
        <item m="1" x="1032"/>
        <item m="1" x="1463"/>
        <item m="1" x="1405"/>
        <item m="1" x="431"/>
        <item m="1" x="660"/>
        <item m="1" x="855"/>
        <item m="1" x="173"/>
        <item m="1" x="501"/>
        <item m="1" x="1513"/>
        <item m="1" x="418"/>
        <item m="1" x="1036"/>
        <item m="1" x="195"/>
        <item m="1" x="600"/>
        <item m="1" x="1116"/>
        <item m="1" x="1442"/>
        <item m="1" x="744"/>
        <item m="1" x="366"/>
        <item m="1" x="686"/>
        <item m="1" x="480"/>
        <item m="1" x="1440"/>
        <item m="1" x="961"/>
        <item m="1" x="680"/>
        <item m="1" x="307"/>
        <item m="1" x="692"/>
        <item m="1" x="74"/>
        <item m="1" x="293"/>
        <item m="1" x="238"/>
        <item m="1" x="970"/>
        <item m="1" x="1217"/>
        <item m="1" x="416"/>
        <item m="1" x="77"/>
        <item m="1" x="1121"/>
        <item m="1" x="461"/>
        <item m="1" x="939"/>
        <item m="1" x="978"/>
        <item m="1" x="46"/>
        <item m="1" x="626"/>
        <item m="1" x="193"/>
        <item m="1" x="1203"/>
        <item m="1" x="897"/>
        <item m="1" x="64"/>
        <item m="1" x="1519"/>
        <item m="1" x="795"/>
        <item m="1" x="7"/>
        <item m="1" x="43"/>
        <item m="1" x="1315"/>
        <item m="1" x="1119"/>
        <item m="1" x="215"/>
        <item m="1" x="879"/>
        <item m="1" x="1451"/>
        <item m="1" x="1303"/>
        <item m="1" x="240"/>
        <item m="1" x="4"/>
        <item m="1" x="1254"/>
        <item m="1" x="907"/>
        <item m="1" x="981"/>
        <item m="1" x="1502"/>
        <item m="1" x="103"/>
        <item m="1" x="447"/>
        <item m="1" x="616"/>
        <item m="1" x="526"/>
        <item m="1" x="682"/>
        <item m="1" x="606"/>
        <item m="1" x="678"/>
        <item m="1" x="137"/>
        <item m="1" x="325"/>
        <item m="1" x="727"/>
        <item m="1" x="1421"/>
        <item m="1" x="1425"/>
        <item m="1" x="1236"/>
        <item m="1" x="1128"/>
        <item m="1" x="14"/>
        <item m="1" x="1243"/>
        <item m="1" x="141"/>
        <item m="1" x="494"/>
        <item m="1" x="549"/>
        <item m="1" x="27"/>
        <item m="1" x="1457"/>
        <item m="1" x="1414"/>
        <item m="1" x="273"/>
        <item m="1" x="495"/>
        <item m="1" x="226"/>
        <item m="1" x="1432"/>
        <item m="1" x="738"/>
        <item m="1" x="708"/>
        <item m="1" x="1471"/>
        <item m="1" x="883"/>
        <item m="1" x="1210"/>
        <item m="1" x="57"/>
        <item m="1" x="401"/>
        <item m="1" x="1460"/>
        <item m="1" x="309"/>
        <item m="1" x="1376"/>
        <item m="1" x="880"/>
        <item m="1" x="1452"/>
        <item m="1" x="773"/>
        <item m="1" x="21"/>
        <item m="1" x="1355"/>
        <item m="1" x="15"/>
        <item m="1" x="232"/>
        <item m="1" x="810"/>
        <item m="1" x="432"/>
        <item m="1" x="326"/>
        <item m="1" x="1137"/>
        <item m="1" x="360"/>
        <item m="1" x="804"/>
        <item m="1" x="852"/>
        <item m="1" x="1274"/>
        <item m="1" x="839"/>
        <item m="1" x="576"/>
        <item m="1" x="877"/>
        <item m="1" x="1316"/>
        <item m="1" x="1335"/>
        <item m="1" x="41"/>
        <item m="1" x="444"/>
        <item m="1" x="1235"/>
        <item m="1" x="1350"/>
        <item m="1" x="121"/>
        <item m="1" x="723"/>
        <item m="1" x="397"/>
        <item m="1" x="472"/>
        <item m="1" x="675"/>
        <item m="1" x="428"/>
        <item m="1" x="1391"/>
        <item m="1" x="1330"/>
        <item m="1" x="443"/>
        <item m="1" x="863"/>
        <item m="1" x="974"/>
        <item m="1" x="914"/>
        <item m="1" x="726"/>
        <item m="1" x="564"/>
        <item m="1" x="164"/>
        <item m="1" x="1247"/>
        <item m="1" x="777"/>
        <item m="1" x="1024"/>
        <item m="1" x="66"/>
        <item m="1" x="783"/>
        <item m="1" x="312"/>
        <item m="1" x="1431"/>
        <item m="1" x="1325"/>
        <item m="1" x="259"/>
        <item m="1" x="315"/>
        <item m="1" x="920"/>
        <item m="1" x="150"/>
        <item m="1" x="497"/>
        <item m="1" x="96"/>
        <item m="1" x="785"/>
        <item m="1" x="1229"/>
        <item m="1" x="269"/>
        <item m="1" x="570"/>
        <item m="1" x="18"/>
        <item m="1" x="274"/>
        <item m="1" x="1464"/>
        <item m="1" x="1224"/>
        <item m="1" x="50"/>
        <item m="1" x="1489"/>
        <item m="1" x="808"/>
        <item m="1" x="627"/>
        <item m="1" x="1123"/>
        <item m="1" x="300"/>
        <item m="1" x="308"/>
        <item m="1" x="567"/>
        <item m="1" x="1321"/>
        <item m="1" x="1327"/>
        <item m="1" x="884"/>
        <item m="1" x="1215"/>
        <item m="1" x="5"/>
        <item m="1" x="903"/>
        <item m="1" x="58"/>
        <item m="1" x="550"/>
        <item m="1" x="1467"/>
        <item m="1" x="1515"/>
        <item m="1" x="1189"/>
        <item m="1" x="223"/>
        <item m="1" x="959"/>
        <item m="1" x="553"/>
        <item m="1" x="518"/>
        <item m="1" x="1126"/>
        <item m="1" x="854"/>
        <item m="1" x="1379"/>
        <item m="1" x="1320"/>
        <item m="1" x="720"/>
        <item m="1" x="1356"/>
        <item m="1" x="149"/>
        <item m="1" x="538"/>
        <item m="1" x="158"/>
        <item m="1" x="551"/>
        <item m="1" x="80"/>
        <item m="1" x="163"/>
        <item m="1" x="371"/>
        <item m="1" x="1250"/>
        <item m="1" x="39"/>
        <item m="1" x="305"/>
        <item m="1" x="664"/>
        <item m="1" x="991"/>
        <item m="1" x="1103"/>
        <item m="1" x="1344"/>
        <item m="1" x="490"/>
        <item m="1" x="1446"/>
        <item m="1" x="1418"/>
        <item m="1" x="1073"/>
        <item m="1" x="459"/>
        <item m="1" x="955"/>
        <item m="1" x="1428"/>
        <item m="1" x="856"/>
        <item m="1" x="1141"/>
        <item m="1" x="210"/>
        <item m="1" x="504"/>
        <item m="1" x="1124"/>
        <item m="1" x="743"/>
        <item m="1" x="617"/>
        <item m="1" x="1285"/>
        <item m="1" x="1360"/>
        <item m="1" x="710"/>
        <item m="1" x="932"/>
        <item m="1" x="353"/>
        <item m="1" x="1245"/>
        <item m="1" x="997"/>
        <item m="1" x="829"/>
        <item m="1" x="1179"/>
        <item m="1" x="763"/>
        <item m="1" x="49"/>
        <item m="1" x="115"/>
        <item m="1" x="402"/>
        <item m="1" x="407"/>
        <item m="1" x="716"/>
        <item m="1" x="112"/>
        <item m="1" x="139"/>
        <item m="1" x="1435"/>
        <item m="1" x="425"/>
        <item m="1" x="1382"/>
        <item m="1" x="479"/>
        <item m="1" x="836"/>
        <item m="1" x="850"/>
        <item m="1" x="853"/>
        <item m="1" x="912"/>
        <item m="1" x="229"/>
        <item m="1" x="878"/>
        <item m="1" x="1496"/>
        <item m="1" x="589"/>
        <item m="1" x="674"/>
        <item m="1" x="1493"/>
        <item m="1" x="1062"/>
        <item m="1" x="63"/>
        <item m="1" x="1373"/>
        <item m="1" x="449"/>
        <item m="1" x="644"/>
        <item m="1" x="87"/>
        <item m="1" x="316"/>
        <item m="1" x="652"/>
        <item m="1" x="685"/>
        <item m="1" x="185"/>
        <item m="1" x="629"/>
        <item m="1" x="404"/>
        <item m="1" x="655"/>
        <item m="1" x="639"/>
        <item m="1" x="1261"/>
        <item m="1" x="894"/>
        <item m="1" x="1292"/>
        <item m="1" x="1331"/>
        <item m="1" x="202"/>
        <item m="1" x="1195"/>
        <item m="1" x="945"/>
        <item m="1" x="1146"/>
        <item m="1" x="156"/>
        <item m="1" x="200"/>
        <item m="1" x="1001"/>
        <item m="1" x="982"/>
        <item m="1" x="537"/>
        <item m="1" x="251"/>
        <item m="1" x="175"/>
        <item m="1" x="1433"/>
        <item m="1" x="395"/>
        <item m="1" x="623"/>
        <item m="1" x="453"/>
        <item m="1" x="1237"/>
        <item m="1" x="524"/>
        <item m="1" x="454"/>
        <item m="1" x="1087"/>
        <item m="1" x="838"/>
        <item m="1" x="1079"/>
        <item m="1" x="107"/>
        <item m="1" x="1259"/>
        <item m="1" x="1241"/>
        <item m="1" x="1340"/>
        <item m="1" x="665"/>
        <item m="1" x="153"/>
        <item m="1" x="1413"/>
        <item m="1" x="310"/>
        <item m="1" x="37"/>
        <item m="1" x="1118"/>
        <item m="1" x="1046"/>
        <item m="1" x="736"/>
        <item m="1" x="516"/>
        <item m="1" x="206"/>
        <item m="1" x="493"/>
        <item m="1" x="423"/>
        <item m="1" x="748"/>
        <item m="1" x="1430"/>
        <item m="1" x="482"/>
        <item m="1" x="953"/>
        <item m="1" x="721"/>
        <item m="1" x="1178"/>
        <item m="1" x="805"/>
        <item m="1" x="1174"/>
        <item m="1" x="892"/>
        <item m="1" x="254"/>
        <item m="1" x="811"/>
        <item m="1" x="1015"/>
        <item m="1" x="1393"/>
        <item m="1" x="634"/>
        <item m="1" x="1075"/>
        <item m="1" x="568"/>
        <item m="1" x="544"/>
        <item m="1" x="1050"/>
        <item m="1" x="714"/>
        <item m="1" x="1516"/>
        <item m="1" x="875"/>
        <item m="1" x="909"/>
        <item m="1" x="931"/>
        <item m="1" x="1298"/>
        <item m="1" x="784"/>
        <item m="1" x="659"/>
        <item m="1" x="1058"/>
        <item m="1" x="1372"/>
        <item m="1" x="888"/>
        <item m="1" x="1494"/>
        <item m="1" x="971"/>
        <item m="1" x="1230"/>
        <item m="1" x="683"/>
        <item m="1" x="51"/>
        <item m="1" x="1297"/>
        <item m="1" x="1095"/>
        <item m="1" x="245"/>
        <item m="1" x="559"/>
        <item m="1" x="1158"/>
        <item m="1" x="1266"/>
        <item m="1" x="1162"/>
        <item m="1" x="489"/>
        <item m="1" x="299"/>
        <item m="1" x="1441"/>
        <item m="1" x="620"/>
        <item m="1" x="927"/>
        <item m="1" x="9"/>
        <item m="1" x="147"/>
        <item m="1" x="527"/>
        <item m="1" x="389"/>
        <item m="1" x="1074"/>
        <item m="1" x="1107"/>
        <item m="1" x="1011"/>
        <item m="1" x="236"/>
        <item m="1" x="722"/>
        <item m="1" x="1415"/>
        <item m="1" x="1346"/>
        <item m="1" x="1336"/>
        <item m="1" x="917"/>
        <item m="1" x="1035"/>
        <item m="1" x="923"/>
        <item m="1" x="502"/>
        <item m="1" x="394"/>
        <item m="1" x="1311"/>
        <item m="1" x="249"/>
        <item m="1" x="509"/>
        <item m="1" x="635"/>
        <item m="1" x="40"/>
        <item m="1" x="434"/>
        <item m="1" x="1155"/>
        <item m="1" x="94"/>
        <item m="1" x="257"/>
        <item m="1" x="558"/>
        <item m="1" x="142"/>
        <item m="1" x="803"/>
        <item m="1" x="924"/>
        <item m="1" x="213"/>
        <item m="1" x="1206"/>
        <item m="1" x="790"/>
        <item m="1" x="633"/>
        <item m="1" x="204"/>
        <item m="1" x="1309"/>
        <item m="1" x="89"/>
        <item m="1" x="421"/>
        <item m="1" x="1483"/>
        <item m="1" x="807"/>
        <item m="1" x="774"/>
        <item m="1" x="663"/>
        <item m="1" x="481"/>
        <item m="1" x="913"/>
        <item m="1" x="1270"/>
        <item m="1" x="1465"/>
        <item m="1" x="1151"/>
        <item m="1" x="1043"/>
        <item m="1" x="1139"/>
        <item m="1" x="1424"/>
        <item m="1" x="1455"/>
        <item m="1" x="691"/>
        <item m="1" x="258"/>
        <item m="1" x="363"/>
        <item m="1" x="34"/>
        <item m="1" x="486"/>
        <item m="1" x="798"/>
        <item m="1" x="741"/>
        <item m="1" x="672"/>
        <item m="1" x="1334"/>
        <item m="1" x="344"/>
        <item m="1" x="512"/>
        <item m="1" x="1437"/>
        <item m="1" x="413"/>
        <item m="1" x="588"/>
        <item m="1" x="1288"/>
        <item m="1" x="92"/>
        <item m="1" x="357"/>
        <item m="1" x="1479"/>
        <item m="1" x="1499"/>
        <item m="1" x="1207"/>
        <item m="1" x="1371"/>
        <item m="1" x="262"/>
        <item m="1" x="1323"/>
        <item m="1" x="1476"/>
        <item m="1" x="1143"/>
        <item m="1" x="596"/>
        <item m="1" x="224"/>
        <item m="1" x="636"/>
        <item m="1" x="745"/>
        <item m="1" x="1153"/>
        <item m="1" x="124"/>
        <item m="1" x="1453"/>
        <item m="1" x="1469"/>
        <item m="1" x="983"/>
        <item m="1" x="1219"/>
        <item m="1" x="597"/>
        <item m="1" x="1353"/>
        <item m="1" x="322"/>
        <item m="1" x="446"/>
        <item m="1" x="297"/>
        <item m="1" x="577"/>
        <item m="1" x="356"/>
        <item m="1" x="1456"/>
        <item m="1" x="1305"/>
        <item m="1" x="378"/>
        <item m="1" x="279"/>
        <item m="1" x="689"/>
        <item m="1" x="760"/>
        <item m="1" x="562"/>
        <item m="1" x="950"/>
        <item m="1" x="916"/>
        <item m="1" x="244"/>
        <item m="1" x="116"/>
        <item m="1" x="84"/>
        <item m="1" x="1301"/>
        <item m="1" x="693"/>
        <item m="1" x="757"/>
        <item m="1" x="1086"/>
        <item m="1" x="546"/>
        <item m="1" x="599"/>
        <item m="1" x="26"/>
        <item m="1" x="483"/>
        <item m="1" x="1282"/>
        <item m="1" x="1240"/>
        <item m="1" x="99"/>
        <item m="1" x="1276"/>
        <item m="1" x="113"/>
        <item m="1" x="367"/>
        <item m="1" x="1169"/>
        <item m="1" x="900"/>
        <item m="1" x="865"/>
        <item m="1" x="1484"/>
        <item m="1" x="618"/>
        <item m="1" x="642"/>
        <item m="1" x="362"/>
        <item m="1" x="295"/>
        <item m="1" x="954"/>
        <item m="1" x="1172"/>
        <item m="1" x="1104"/>
        <item m="1" x="323"/>
        <item m="1" x="1296"/>
        <item m="1" x="591"/>
        <item m="1" x="662"/>
        <item m="1" x="1202"/>
        <item m="1" x="666"/>
        <item m="1" x="1100"/>
        <item m="1" x="178"/>
        <item m="1" x="985"/>
        <item m="1" x="1066"/>
        <item m="1" x="1269"/>
        <item m="1" x="1398"/>
        <item m="1" x="152"/>
        <item m="1" x="399"/>
        <item m="1" x="1284"/>
        <item m="1" x="231"/>
        <item m="1" x="637"/>
        <item m="1" x="1007"/>
        <item m="1" x="1051"/>
        <item m="1" x="868"/>
        <item m="1" x="373"/>
        <item m="1" x="458"/>
        <item m="1" x="148"/>
        <item m="1" x="10"/>
        <item m="1" x="228"/>
        <item m="1" x="17"/>
        <item m="1" x="1487"/>
        <item m="1" x="975"/>
        <item m="1" x="967"/>
        <item m="1" x="1110"/>
        <item m="1" x="750"/>
        <item m="1" x="267"/>
        <item m="1" x="1223"/>
        <item m="1" x="523"/>
        <item m="1" x="653"/>
        <item m="1" x="701"/>
        <item m="1" x="253"/>
        <item m="1" x="1375"/>
        <item m="1" x="845"/>
        <item m="1" x="484"/>
        <item m="1" x="355"/>
        <item m="1" x="1473"/>
        <item m="1" x="95"/>
        <item m="1" x="607"/>
        <item m="1" x="47"/>
        <item m="1" x="866"/>
        <item m="1" x="1257"/>
        <item m="1" x="448"/>
        <item m="1" x="1021"/>
        <item m="1" x="896"/>
        <item m="1" x="874"/>
        <item m="1" x="1408"/>
        <item m="1" x="1120"/>
        <item m="1" x="220"/>
        <item m="1" x="718"/>
        <item m="1" x="557"/>
        <item m="1" x="1319"/>
        <item m="1" x="712"/>
        <item m="1" x="144"/>
        <item m="1" x="613"/>
        <item m="1" x="1138"/>
        <item m="1" x="817"/>
        <item m="1" x="125"/>
        <item m="1" x="1150"/>
        <item m="1" x="834"/>
        <item m="1" x="507"/>
        <item m="1" x="1385"/>
        <item m="1" x="455"/>
        <item m="1" x="350"/>
        <item m="1" x="1131"/>
        <item m="1" x="860"/>
        <item m="1" x="560"/>
        <item m="1" x="1466"/>
        <item m="1" x="35"/>
        <item m="1" x="1114"/>
        <item m="1" x="1504"/>
        <item m="1" x="1216"/>
        <item m="1" x="766"/>
        <item m="1" x="706"/>
        <item m="1" x="1082"/>
        <item m="1" x="684"/>
        <item m="1" x="1185"/>
        <item m="1" x="114"/>
        <item m="1" x="1338"/>
        <item m="1" x="514"/>
        <item m="1" x="864"/>
        <item m="1" x="20"/>
        <item m="1" x="143"/>
        <item m="1" x="1076"/>
        <item m="1" x="1461"/>
        <item m="1" x="390"/>
        <item m="1" x="1470"/>
        <item m="1" x="105"/>
        <item m="1" x="478"/>
        <item m="1" x="1495"/>
        <item m="1" x="999"/>
        <item m="1" x="1280"/>
        <item m="1" x="694"/>
        <item m="1" x="470"/>
        <item m="1" x="1122"/>
        <item m="1" x="272"/>
        <item m="1" x="1416"/>
        <item m="1" x="311"/>
        <item m="1" x="776"/>
        <item m="1" x="788"/>
        <item m="1" x="816"/>
        <item m="1" x="1490"/>
        <item m="1" x="160"/>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39" showAll="0" defaultSubtotal="0"/>
    <pivotField numFmtId="43" showAll="0" defaultSubtotal="0"/>
    <pivotField numFmtId="43" showAll="0" defaultSubtotal="0"/>
    <pivotField numFmtId="4" showAll="0" defaultSubtotal="0"/>
    <pivotField numFmtId="43" showAll="0" defaultSubtotal="0"/>
    <pivotField numFmtId="43" showAll="0" defaultSubtotal="0"/>
    <pivotField numFmtId="43" showAll="0" defaultSubtotal="0"/>
    <pivotField numFmtId="44" showAll="0"/>
    <pivotField numFmtId="44" showAll="0"/>
    <pivotField numFmtId="44" showAll="0"/>
    <pivotField numFmtId="44" showAll="0"/>
    <pivotField numFmtId="44" showAll="0"/>
    <pivotField numFmtId="44" showAll="0"/>
    <pivotField numFmtId="44" showAll="0"/>
    <pivotField numFmtId="44" showAll="0"/>
    <pivotField numFmtId="44" showAll="0"/>
    <pivotField numFmtId="44" showAll="0"/>
    <pivotField numFmtId="44" showAll="0"/>
    <pivotField numFmtId="44" showAll="0"/>
    <pivotField numFmtId="44" showAll="0"/>
    <pivotField numFmtId="44" showAll="0" defaultSubtotal="0"/>
    <pivotField numFmtId="44" showAll="0" defaultSubtotal="0"/>
    <pivotField dataField="1" numFmtId="44" showAll="0"/>
  </pivotFields>
  <rowFields count="1">
    <field x="0"/>
  </rowFields>
  <rowItems count="2">
    <i>
      <x v="1519"/>
    </i>
    <i t="grand">
      <x/>
    </i>
  </rowItems>
  <colItems count="1">
    <i/>
  </colItems>
  <dataFields count="1">
    <dataField name="Sum of total aid" fld="36" baseField="0" baseItem="0" numFmtId="165"/>
  </dataFields>
  <formats count="3">
    <format dxfId="2">
      <pivotArea outline="0" collapsedLevelsAreSubtotals="1" fieldPosition="0"/>
    </format>
    <format dxfId="1">
      <pivotArea dataOnly="0" labelOnly="1" outline="0" axis="axisValues"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Table1" displayName="Table1" ref="A1:AK3" totalsRowCount="1" headerRowDxfId="85" dataDxfId="84" totalsRowDxfId="83" dataCellStyle="Comma">
  <autoFilter ref="A1:AK2"/>
  <tableColumns count="37">
    <tableColumn id="1" name="SSID" dataDxfId="82" totalsRowDxfId="81"/>
    <tableColumn id="2" name="LAST NAME" dataDxfId="80" totalsRowDxfId="79"/>
    <tableColumn id="3" name="FIRST NAME" dataDxfId="78" totalsRowDxfId="77"/>
    <tableColumn id="4" name="ADJSTD FTE" dataDxfId="76" totalsRowDxfId="75"/>
    <tableColumn id="5" name="ADJSTD SPECED CAT FTE" dataDxfId="74" totalsRowDxfId="73"/>
    <tableColumn id="6" name="LEGAL DIST OF RES IRN" dataDxfId="72" totalsRowDxfId="71"/>
    <tableColumn id="7" name="STATE EQUIV GRADE LEVEL CODE" dataDxfId="70" totalsRowDxfId="69"/>
    <tableColumn id="8" name="SPECED CAT CODE" dataDxfId="68" totalsRowDxfId="67"/>
    <tableColumn id="9" name="ECON DISADV FLAG" dataDxfId="66" totalsRowDxfId="65"/>
    <tableColumn id="10" name="LEP CODE" dataDxfId="64" totalsRowDxfId="63"/>
    <tableColumn id="35" name="District Name" dataDxfId="62" totalsRowDxfId="61">
      <calculatedColumnFormula>VLOOKUP(Table1[[#This Row],[LEGAL DIST OF RES IRN]],e_idx_pp!$A:$D,4,FALSE)</calculatedColumnFormula>
    </tableColumn>
    <tableColumn id="11" name="REG" dataDxfId="60" totalsRowDxfId="59">
      <calculatedColumnFormula>IF(AND(H2="*",I2="N",J2="N"),D2,0)</calculatedColumnFormula>
    </tableColumn>
    <tableColumn id="12" name="pp_amt" dataDxfId="58" totalsRowDxfId="57">
      <calculatedColumnFormula>IFERROR(VLOOKUP(F2,e_idx_pp!$A:$C,2,FALSE),0)</calculatedColumnFormula>
    </tableColumn>
    <tableColumn id="13" name="e_idx" dataDxfId="56" totalsRowDxfId="55">
      <calculatedColumnFormula>IFERROR(VLOOKUP(F2,e_idx_pp!$A:$C,3,FALSE),0)</calculatedColumnFormula>
    </tableColumn>
    <tableColumn id="14" name="Opportunity Grant" totalsRowFunction="sum" dataDxfId="54" totalsRowDxfId="53">
      <calculatedColumnFormula>D2*e_idx_pp!$G$6</calculatedColumnFormula>
    </tableColumn>
    <tableColumn id="15" name="Special Education" totalsRowFunction="sum" dataDxfId="52" totalsRowDxfId="51" dataCellStyle="Comma">
      <calculatedColumnFormula>IF(H2="1",e_idx_pp!$H$7*E2,IF(H2="2",e_idx_pp!$I$7*E2,IF(H2="3",E2*e_idx_pp!$J$7,IF(H2="4",e_idx_pp!$K$7*E2,IF(H2="5",e_idx_pp!$L$7*E2,IF(H2="6",e_idx_pp!$M$7*E2,0))))))</calculatedColumnFormula>
    </tableColumn>
    <tableColumn id="16" name="K-3 Literacy" totalsRowFunction="sum" dataDxfId="50" totalsRowDxfId="49" dataCellStyle="Comma">
      <calculatedColumnFormula>IF(OR(G2="KG",G2="01",G2="02",G2="03"),D2*e_idx_pp!$G$7,0)</calculatedColumnFormula>
    </tableColumn>
    <tableColumn id="17" name="Facilities" totalsRowFunction="sum" dataDxfId="48" totalsRowDxfId="47">
      <calculatedColumnFormula>e_idx_pp!$G$8*D2</calculatedColumnFormula>
    </tableColumn>
    <tableColumn id="18" name="Limited English Proficiency" totalsRowFunction="sum" dataDxfId="46" totalsRowDxfId="45" dataCellStyle="Comma">
      <calculatedColumnFormula>IF(J2="L",e_idx_pp!$G$2*D2,IF(J2="Y",e_idx_pp!$H$2*D2,IF(J2="M",e_idx_pp!$I$2*D2,0)))</calculatedColumnFormula>
    </tableColumn>
    <tableColumn id="19" name="Economic Disadvantaged" totalsRowFunction="sum" dataDxfId="44" totalsRowDxfId="43" dataCellStyle="Comma">
      <calculatedColumnFormula>IF(I2="y",D2*N2*e_idx_pp!$L$9,0)</calculatedColumnFormula>
    </tableColumn>
    <tableColumn id="20" name="Targeted  Assistance" totalsRowFunction="sum" dataDxfId="42" totalsRowDxfId="41" dataCellStyle="Comma">
      <calculatedColumnFormula>D2*e_idx_pp!$M$9*M2</calculatedColumnFormula>
    </tableColumn>
    <tableColumn id="21" name="KG_aid" dataDxfId="40" totalsRowDxfId="39" dataCellStyle="Comma">
      <calculatedColumnFormula>IF(G2="KG",(Table1[Targeted  Assistance]+Table1[Economic Disadvantaged]+Table1[Limited English Proficiency]+Table1[Facilities]+Table1[K-3 Literacy]+Table1[Special Education]+Table1[Opportunity Grant]),0)</calculatedColumnFormula>
    </tableColumn>
    <tableColumn id="22" name="g_1_aid" dataDxfId="38" totalsRowDxfId="37" dataCellStyle="Comma">
      <calculatedColumnFormula>IF(G2="01",(Table1[Targeted  Assistance]+Table1[Economic Disadvantaged]+Table1[Limited English Proficiency]+Table1[Facilities]+Table1[K-3 Literacy]+Table1[Special Education]+Table1[Opportunity Grant]),0)</calculatedColumnFormula>
    </tableColumn>
    <tableColumn id="23" name="g_2_aid" dataDxfId="36" totalsRowDxfId="35" dataCellStyle="Comma">
      <calculatedColumnFormula>IF(G2="02",(Table1[Targeted  Assistance]+Table1[Economic Disadvantaged]+Table1[Limited English Proficiency]+Table1[Facilities]+Table1[K-3 Literacy]+Table1[Special Education]+Table1[Opportunity Grant]),0)</calculatedColumnFormula>
    </tableColumn>
    <tableColumn id="24" name="g_3_aid" dataDxfId="34" totalsRowDxfId="33" dataCellStyle="Comma">
      <calculatedColumnFormula>IF(G2="03",(Table1[Targeted  Assistance]+Table1[Economic Disadvantaged]+Table1[Limited English Proficiency]+Table1[Facilities]+Table1[K-3 Literacy]+Table1[Special Education]+Table1[Opportunity Grant]),0)</calculatedColumnFormula>
    </tableColumn>
    <tableColumn id="25" name="g_4_aid" dataDxfId="32" totalsRowDxfId="31" dataCellStyle="Comma">
      <calculatedColumnFormula>IF(G2="04",(Table1[Targeted  Assistance]+Table1[Economic Disadvantaged]+Table1[Limited English Proficiency]+Table1[Facilities]+Table1[K-3 Literacy]+Table1[Special Education]+Table1[Opportunity Grant]),0)</calculatedColumnFormula>
    </tableColumn>
    <tableColumn id="26" name="g_5_aid" dataDxfId="30" totalsRowDxfId="29" dataCellStyle="Comma">
      <calculatedColumnFormula>IF(G2="05",(Table1[Targeted  Assistance]+Table1[Economic Disadvantaged]+Table1[Limited English Proficiency]+Table1[Facilities]+Table1[K-3 Literacy]+Table1[Special Education]+Table1[Opportunity Grant]),0)</calculatedColumnFormula>
    </tableColumn>
    <tableColumn id="27" name="g_6_aid" dataDxfId="28" totalsRowDxfId="27" dataCellStyle="Comma">
      <calculatedColumnFormula>IF(G2="06",(Table1[Targeted  Assistance]+Table1[Economic Disadvantaged]+Table1[Limited English Proficiency]+Table1[Facilities]+Table1[K-3 Literacy]+Table1[Special Education]+Table1[Opportunity Grant]),0)</calculatedColumnFormula>
    </tableColumn>
    <tableColumn id="28" name="g_7_aid" dataDxfId="26" totalsRowDxfId="25" dataCellStyle="Comma">
      <calculatedColumnFormula>IF(G2="07",(Table1[Targeted  Assistance]+Table1[Economic Disadvantaged]+Table1[Limited English Proficiency]+Table1[Facilities]+Table1[K-3 Literacy]+Table1[Special Education]+Table1[Opportunity Grant]),0)</calculatedColumnFormula>
    </tableColumn>
    <tableColumn id="29" name="g_8_aid" dataDxfId="24" totalsRowDxfId="23" dataCellStyle="Comma">
      <calculatedColumnFormula>IF(G2="08",(Table1[Targeted  Assistance]+Table1[Economic Disadvantaged]+Table1[Limited English Proficiency]+Table1[Facilities]+Table1[K-3 Literacy]+Table1[Special Education]+Table1[Opportunity Grant]),0)</calculatedColumnFormula>
    </tableColumn>
    <tableColumn id="30" name="g_9_aid" dataDxfId="22" totalsRowDxfId="21" dataCellStyle="Comma">
      <calculatedColumnFormula>IF(G2="09",(Table1[Targeted  Assistance]+Table1[Economic Disadvantaged]+Table1[Limited English Proficiency]+Table1[Facilities]+Table1[K-3 Literacy]+Table1[Special Education]+Table1[Opportunity Grant]),0)</calculatedColumnFormula>
    </tableColumn>
    <tableColumn id="31" name="g_10_aid" dataDxfId="20" totalsRowDxfId="19" dataCellStyle="Comma">
      <calculatedColumnFormula>IF(G2="10",(Table1[Targeted  Assistance]+Table1[Economic Disadvantaged]+Table1[Limited English Proficiency]+Table1[Facilities]+Table1[K-3 Literacy]+Table1[Special Education]+Table1[Opportunity Grant]),0)</calculatedColumnFormula>
    </tableColumn>
    <tableColumn id="32" name="g_11_aid" dataDxfId="18" totalsRowDxfId="17" dataCellStyle="Comma">
      <calculatedColumnFormula>IF(G2="11",(Table1[Targeted  Assistance]+Table1[Economic Disadvantaged]+Table1[Limited English Proficiency]+Table1[Facilities]+Table1[K-3 Literacy]+Table1[Special Education]+Table1[Opportunity Grant]),0)</calculatedColumnFormula>
    </tableColumn>
    <tableColumn id="33" name="g_12_aid" dataDxfId="16" totalsRowDxfId="15" dataCellStyle="Comma">
      <calculatedColumnFormula>IF(G2="12",(Table1[Targeted  Assistance]+Table1[Economic Disadvantaged]+Table1[Limited English Proficiency]+Table1[Facilities]+Table1[K-3 Literacy]+Table1[Special Education]+Table1[Opportunity Grant]),0)</calculatedColumnFormula>
    </tableColumn>
    <tableColumn id="37" name="g_13_aid" dataDxfId="14" totalsRowDxfId="13" dataCellStyle="Comma">
      <calculatedColumnFormula>IF(G2="13",Table1[[#This Row],[Opportunity Grant]]+Table1[[#This Row],[Special Education]]+Table1[[#This Row],[K-3 Literacy]]+Table1[[#This Row],[Facilities]]+Table1[[#This Row],[Limited English Proficiency]]+Table1[[#This Row],[Economic Disadvantaged]]+Table1[[#This Row],[Targeted  Assistance]],0)</calculatedColumnFormula>
    </tableColumn>
    <tableColumn id="36" name="g_23_aid" dataDxfId="12" totalsRowDxfId="11" dataCellStyle="Comma">
      <calculatedColumnFormula>IF(G2="23",Table1[[#This Row],[Opportunity Grant]]+Table1[[#This Row],[Special Education]]+Table1[[#This Row],[K-3 Literacy]]+Table1[[#This Row],[Facilities]]+Table1[[#This Row],[Limited English Proficiency]]+Table1[[#This Row],[Economic Disadvantaged]]+Table1[[#This Row],[Targeted  Assistance]],0)</calculatedColumnFormula>
    </tableColumn>
    <tableColumn id="34" name="total aid" totalsRowFunction="sum" dataDxfId="10" totalsRowDxfId="9">
      <calculatedColumnFormula>Table1[KG_aid]+Table1[g_1_aid]+Table1[g_2_aid]+Table1[g_3_aid]+Table1[g_4_aid]+Table1[g_5_aid]+Table1[g_6_aid]+Table1[g_7_aid]+Table1[g_8_aid]+Table1[g_9_aid]+Table1[g_10_aid]+Table1[g_11_aid]+Table1[g_12_aid]+Table1[[#This Row],[g_13_aid]]+Table1[[#This Row],[g_23_aid]]</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topLeftCell="A49" workbookViewId="0">
      <selection sqref="A1:XFD1048576"/>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
  <sheetViews>
    <sheetView workbookViewId="0">
      <pane ySplit="1" topLeftCell="A2" activePane="bottomLeft" state="frozen"/>
      <selection pane="bottomLeft" activeCell="Q2" sqref="Q2"/>
    </sheetView>
  </sheetViews>
  <sheetFormatPr defaultRowHeight="15" x14ac:dyDescent="0.25"/>
  <cols>
    <col min="1" max="1" width="11.28515625" style="49" bestFit="1" customWidth="1"/>
    <col min="2" max="2" width="13.28515625" style="49" customWidth="1"/>
    <col min="3" max="3" width="13.85546875" style="49" customWidth="1"/>
    <col min="4" max="4" width="13.140625" style="49" customWidth="1"/>
    <col min="5" max="5" width="12.140625" style="49" customWidth="1"/>
    <col min="6" max="6" width="9.28515625" style="49" customWidth="1"/>
    <col min="7" max="7" width="13.42578125" style="49" customWidth="1"/>
    <col min="8" max="8" width="10.28515625" style="49" customWidth="1"/>
    <col min="9" max="9" width="9.5703125" style="49" customWidth="1"/>
    <col min="10" max="10" width="8.42578125" style="49" customWidth="1"/>
    <col min="11" max="11" width="26.5703125" style="43" bestFit="1" customWidth="1"/>
    <col min="12" max="12" width="7.28515625" style="37" customWidth="1"/>
    <col min="13" max="13" width="9.85546875" style="37" customWidth="1"/>
    <col min="14" max="14" width="11.140625" style="37" bestFit="1" customWidth="1"/>
    <col min="15" max="15" width="13" style="37" bestFit="1" customWidth="1"/>
    <col min="16" max="16" width="12.5703125" style="37" bestFit="1" customWidth="1"/>
    <col min="17" max="18" width="11.140625" style="37" bestFit="1" customWidth="1"/>
    <col min="19" max="19" width="11.5703125" style="37" bestFit="1" customWidth="1"/>
    <col min="20" max="20" width="13.85546875" style="37" customWidth="1"/>
    <col min="21" max="21" width="11.5703125" style="37" bestFit="1" customWidth="1"/>
    <col min="22" max="25" width="11.140625" style="42" bestFit="1" customWidth="1"/>
    <col min="26" max="26" width="11" style="42" bestFit="1" customWidth="1"/>
    <col min="27" max="27" width="12.7109375" style="42" bestFit="1" customWidth="1"/>
    <col min="28" max="30" width="11.140625" style="42" bestFit="1" customWidth="1"/>
    <col min="31" max="31" width="11.85546875" style="42" bestFit="1" customWidth="1"/>
    <col min="32" max="34" width="12.5703125" style="42" bestFit="1" customWidth="1"/>
    <col min="35" max="36" width="12.5703125" style="42" customWidth="1"/>
    <col min="37" max="37" width="13.5703125" style="42" bestFit="1" customWidth="1"/>
    <col min="38" max="16384" width="9.140625" style="37"/>
  </cols>
  <sheetData>
    <row r="1" spans="1:37" s="34" customFormat="1" ht="44.25" customHeight="1" x14ac:dyDescent="0.25">
      <c r="A1" s="46" t="s">
        <v>670</v>
      </c>
      <c r="B1" s="46" t="s">
        <v>671</v>
      </c>
      <c r="C1" s="46" t="s">
        <v>672</v>
      </c>
      <c r="D1" s="46" t="s">
        <v>673</v>
      </c>
      <c r="E1" s="47" t="s">
        <v>674</v>
      </c>
      <c r="F1" s="46" t="s">
        <v>2</v>
      </c>
      <c r="G1" s="46" t="s">
        <v>3</v>
      </c>
      <c r="H1" s="47" t="s">
        <v>4</v>
      </c>
      <c r="I1" s="46" t="s">
        <v>5</v>
      </c>
      <c r="J1" s="46" t="s">
        <v>6</v>
      </c>
      <c r="K1" s="33" t="s">
        <v>1263</v>
      </c>
      <c r="L1" s="34" t="s">
        <v>26</v>
      </c>
      <c r="M1" s="34" t="s">
        <v>52</v>
      </c>
      <c r="N1" s="34" t="s">
        <v>53</v>
      </c>
      <c r="O1" s="34" t="s">
        <v>1265</v>
      </c>
      <c r="P1" s="34" t="s">
        <v>1266</v>
      </c>
      <c r="Q1" s="34" t="s">
        <v>1267</v>
      </c>
      <c r="R1" s="34" t="s">
        <v>1268</v>
      </c>
      <c r="S1" s="34" t="s">
        <v>1269</v>
      </c>
      <c r="T1" s="34" t="s">
        <v>1270</v>
      </c>
      <c r="U1" s="34" t="s">
        <v>1271</v>
      </c>
      <c r="V1" s="35" t="s">
        <v>28</v>
      </c>
      <c r="W1" s="36" t="s">
        <v>29</v>
      </c>
      <c r="X1" s="36" t="s">
        <v>30</v>
      </c>
      <c r="Y1" s="36" t="s">
        <v>31</v>
      </c>
      <c r="Z1" s="35" t="s">
        <v>32</v>
      </c>
      <c r="AA1" s="35" t="s">
        <v>33</v>
      </c>
      <c r="AB1" s="35" t="s">
        <v>34</v>
      </c>
      <c r="AC1" s="35" t="s">
        <v>35</v>
      </c>
      <c r="AD1" s="35" t="s">
        <v>36</v>
      </c>
      <c r="AE1" s="35" t="s">
        <v>37</v>
      </c>
      <c r="AF1" s="35" t="s">
        <v>38</v>
      </c>
      <c r="AG1" s="35" t="s">
        <v>39</v>
      </c>
      <c r="AH1" s="35" t="s">
        <v>40</v>
      </c>
      <c r="AI1" s="35" t="s">
        <v>1273</v>
      </c>
      <c r="AJ1" s="35" t="s">
        <v>1274</v>
      </c>
      <c r="AK1" s="35" t="s">
        <v>54</v>
      </c>
    </row>
    <row r="2" spans="1:37" x14ac:dyDescent="0.25">
      <c r="A2" s="48" t="s">
        <v>1275</v>
      </c>
      <c r="B2" s="48"/>
      <c r="C2" s="48"/>
      <c r="D2" s="48"/>
      <c r="E2" s="48"/>
      <c r="F2" s="48"/>
      <c r="G2" s="48"/>
      <c r="H2" s="48"/>
      <c r="I2" s="48"/>
      <c r="J2" s="48"/>
      <c r="K2" s="37" t="e">
        <f>VLOOKUP(Table1[[#This Row],[LEGAL DIST OF RES IRN]],e_idx_pp!$A:$D,4,FALSE)</f>
        <v>#N/A</v>
      </c>
      <c r="L2" s="37">
        <f>IF(AND(H2="*",I2="N",J2="N"),D2,0)</f>
        <v>0</v>
      </c>
      <c r="M2" s="37">
        <f>IFERROR(VLOOKUP(F2,e_idx_pp!$A:$C,2,FALSE),0)</f>
        <v>0</v>
      </c>
      <c r="N2" s="37">
        <f>IFERROR(VLOOKUP(F2,e_idx_pp!$A:$C,3,FALSE),0)</f>
        <v>0</v>
      </c>
      <c r="O2" s="38">
        <f>D2*e_idx_pp!$G$6</f>
        <v>0</v>
      </c>
      <c r="P2" s="39">
        <f>IF(H2="1",e_idx_pp!$H$7*E2,IF(H2="2",e_idx_pp!$I$7*E2,IF(H2="3",E2*e_idx_pp!$J$7,IF(H2="4",e_idx_pp!$K$7*E2,IF(H2="5",e_idx_pp!$L$7*E2,IF(H2="6",e_idx_pp!$M$7*E2,0))))))</f>
        <v>0</v>
      </c>
      <c r="Q2" s="39">
        <f>IF(OR(G2="KG",G2="01",G2="02",G2="03"),D2*e_idx_pp!$G$7,0)</f>
        <v>0</v>
      </c>
      <c r="R2" s="40">
        <f>e_idx_pp!$G$8*D2</f>
        <v>0</v>
      </c>
      <c r="S2" s="39">
        <f>IF(J2="L",e_idx_pp!$G$2*D2,IF(J2="Y",e_idx_pp!$H$2*D2,IF(J2="M",e_idx_pp!$I$2*D2,0)))</f>
        <v>0</v>
      </c>
      <c r="T2" s="39">
        <f>IF(I2="y",D2*N2*e_idx_pp!$L$9,0)</f>
        <v>0</v>
      </c>
      <c r="U2" s="39">
        <f>D2*e_idx_pp!$M$9*M2</f>
        <v>0</v>
      </c>
      <c r="V2" s="41">
        <f>IF(G2="KG",(Table1[Targeted  Assistance]+Table1[Economic Disadvantaged]+Table1[Limited English Proficiency]+Table1[Facilities]+Table1[K-3 Literacy]+Table1[Special Education]+Table1[Opportunity Grant]),0)</f>
        <v>0</v>
      </c>
      <c r="W2" s="41">
        <f>IF(G2="01",(Table1[Targeted  Assistance]+Table1[Economic Disadvantaged]+Table1[Limited English Proficiency]+Table1[Facilities]+Table1[K-3 Literacy]+Table1[Special Education]+Table1[Opportunity Grant]),0)</f>
        <v>0</v>
      </c>
      <c r="X2" s="41">
        <f>IF(G2="02",(Table1[Targeted  Assistance]+Table1[Economic Disadvantaged]+Table1[Limited English Proficiency]+Table1[Facilities]+Table1[K-3 Literacy]+Table1[Special Education]+Table1[Opportunity Grant]),0)</f>
        <v>0</v>
      </c>
      <c r="Y2" s="41">
        <f>IF(G2="03",(Table1[Targeted  Assistance]+Table1[Economic Disadvantaged]+Table1[Limited English Proficiency]+Table1[Facilities]+Table1[K-3 Literacy]+Table1[Special Education]+Table1[Opportunity Grant]),0)</f>
        <v>0</v>
      </c>
      <c r="Z2" s="41">
        <f>IF(G2="04",(Table1[Targeted  Assistance]+Table1[Economic Disadvantaged]+Table1[Limited English Proficiency]+Table1[Facilities]+Table1[K-3 Literacy]+Table1[Special Education]+Table1[Opportunity Grant]),0)</f>
        <v>0</v>
      </c>
      <c r="AA2" s="41">
        <f>IF(G2="05",(Table1[Targeted  Assistance]+Table1[Economic Disadvantaged]+Table1[Limited English Proficiency]+Table1[Facilities]+Table1[K-3 Literacy]+Table1[Special Education]+Table1[Opportunity Grant]),0)</f>
        <v>0</v>
      </c>
      <c r="AB2" s="41">
        <f>IF(G2="06",(Table1[Targeted  Assistance]+Table1[Economic Disadvantaged]+Table1[Limited English Proficiency]+Table1[Facilities]+Table1[K-3 Literacy]+Table1[Special Education]+Table1[Opportunity Grant]),0)</f>
        <v>0</v>
      </c>
      <c r="AC2" s="41">
        <f>IF(G2="07",(Table1[Targeted  Assistance]+Table1[Economic Disadvantaged]+Table1[Limited English Proficiency]+Table1[Facilities]+Table1[K-3 Literacy]+Table1[Special Education]+Table1[Opportunity Grant]),0)</f>
        <v>0</v>
      </c>
      <c r="AD2" s="41">
        <f>IF(G2="08",(Table1[Targeted  Assistance]+Table1[Economic Disadvantaged]+Table1[Limited English Proficiency]+Table1[Facilities]+Table1[K-3 Literacy]+Table1[Special Education]+Table1[Opportunity Grant]),0)</f>
        <v>0</v>
      </c>
      <c r="AE2" s="41">
        <f>IF(G2="09",(Table1[Targeted  Assistance]+Table1[Economic Disadvantaged]+Table1[Limited English Proficiency]+Table1[Facilities]+Table1[K-3 Literacy]+Table1[Special Education]+Table1[Opportunity Grant]),0)</f>
        <v>0</v>
      </c>
      <c r="AF2" s="41">
        <f>IF(G2="10",(Table1[Targeted  Assistance]+Table1[Economic Disadvantaged]+Table1[Limited English Proficiency]+Table1[Facilities]+Table1[K-3 Literacy]+Table1[Special Education]+Table1[Opportunity Grant]),0)</f>
        <v>0</v>
      </c>
      <c r="AG2" s="41">
        <f>IF(G2="11",(Table1[Targeted  Assistance]+Table1[Economic Disadvantaged]+Table1[Limited English Proficiency]+Table1[Facilities]+Table1[K-3 Literacy]+Table1[Special Education]+Table1[Opportunity Grant]),0)</f>
        <v>0</v>
      </c>
      <c r="AH2" s="41">
        <f>IF(G2="12",(Table1[Targeted  Assistance]+Table1[Economic Disadvantaged]+Table1[Limited English Proficiency]+Table1[Facilities]+Table1[K-3 Literacy]+Table1[Special Education]+Table1[Opportunity Grant]),0)</f>
        <v>0</v>
      </c>
      <c r="AI2" s="41">
        <f>IF(G2="13",Table1[[#This Row],[Opportunity Grant]]+Table1[[#This Row],[Special Education]]+Table1[[#This Row],[K-3 Literacy]]+Table1[[#This Row],[Facilities]]+Table1[[#This Row],[Limited English Proficiency]]+Table1[[#This Row],[Economic Disadvantaged]]+Table1[[#This Row],[Targeted  Assistance]],0)</f>
        <v>0</v>
      </c>
      <c r="AJ2" s="41">
        <f>IF(G2="23",Table1[[#This Row],[Opportunity Grant]]+Table1[[#This Row],[Special Education]]+Table1[[#This Row],[K-3 Literacy]]+Table1[[#This Row],[Facilities]]+Table1[[#This Row],[Limited English Proficiency]]+Table1[[#This Row],[Economic Disadvantaged]]+Table1[[#This Row],[Targeted  Assistance]],0)</f>
        <v>0</v>
      </c>
      <c r="AK2" s="42">
        <f>Table1[KG_aid]+Table1[g_1_aid]+Table1[g_2_aid]+Table1[g_3_aid]+Table1[g_4_aid]+Table1[g_5_aid]+Table1[g_6_aid]+Table1[g_7_aid]+Table1[g_8_aid]+Table1[g_9_aid]+Table1[g_10_aid]+Table1[g_11_aid]+Table1[g_12_aid]+Table1[[#This Row],[g_13_aid]]+Table1[[#This Row],[g_23_aid]]</f>
        <v>0</v>
      </c>
    </row>
    <row r="3" spans="1:37" x14ac:dyDescent="0.25">
      <c r="K3" s="44"/>
      <c r="O3" s="38">
        <f>SUBTOTAL(109,Table1[Opportunity Grant])</f>
        <v>0</v>
      </c>
      <c r="P3" s="38">
        <f>SUBTOTAL(109,Table1[Special Education])</f>
        <v>0</v>
      </c>
      <c r="Q3" s="38">
        <f>SUBTOTAL(109,Table1[K-3 Literacy])</f>
        <v>0</v>
      </c>
      <c r="R3" s="38">
        <f>SUBTOTAL(109,Table1[Facilities])</f>
        <v>0</v>
      </c>
      <c r="S3" s="38">
        <f>SUBTOTAL(109,Table1[Limited English Proficiency])</f>
        <v>0</v>
      </c>
      <c r="T3" s="38">
        <f>SUBTOTAL(109,Table1[Economic Disadvantaged])</f>
        <v>0</v>
      </c>
      <c r="U3" s="38">
        <f>SUBTOTAL(109,Table1[Targeted  Assistance])</f>
        <v>0</v>
      </c>
      <c r="V3" s="45"/>
      <c r="W3" s="45"/>
      <c r="X3" s="45"/>
      <c r="Y3" s="45"/>
      <c r="Z3" s="45"/>
      <c r="AA3" s="45"/>
      <c r="AB3" s="45"/>
      <c r="AC3" s="45"/>
      <c r="AD3" s="45"/>
      <c r="AE3" s="45"/>
      <c r="AF3" s="45"/>
      <c r="AG3" s="45"/>
      <c r="AH3" s="45"/>
      <c r="AI3" s="45"/>
      <c r="AJ3" s="45"/>
      <c r="AK3" s="42">
        <f>SUBTOTAL(109,Table1[total aid])</f>
        <v>0</v>
      </c>
    </row>
  </sheetData>
  <sheetProtection insertColumns="0" insertRows="0" autoFilter="0" pivotTables="0"/>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workbookViewId="0">
      <selection activeCell="H4" sqref="H4"/>
    </sheetView>
  </sheetViews>
  <sheetFormatPr defaultRowHeight="15" x14ac:dyDescent="0.25"/>
  <cols>
    <col min="1" max="1" width="13.7109375" customWidth="1"/>
    <col min="2" max="2" width="12.5703125" bestFit="1" customWidth="1"/>
    <col min="3" max="3" width="11.140625" bestFit="1" customWidth="1"/>
    <col min="4" max="4" width="11.5703125" bestFit="1" customWidth="1"/>
    <col min="5" max="5" width="11.140625" customWidth="1"/>
    <col min="6" max="6" width="17.42578125" customWidth="1"/>
    <col min="7" max="7" width="11.42578125" customWidth="1"/>
    <col min="8" max="8" width="19.28515625" customWidth="1"/>
  </cols>
  <sheetData>
    <row r="1" spans="1:8" ht="23.25" x14ac:dyDescent="0.35">
      <c r="A1" s="28" t="s">
        <v>1272</v>
      </c>
    </row>
    <row r="2" spans="1:8" ht="45" x14ac:dyDescent="0.25">
      <c r="A2" s="27" t="s">
        <v>1265</v>
      </c>
      <c r="B2" s="27" t="s">
        <v>1266</v>
      </c>
      <c r="C2" s="27" t="s">
        <v>1267</v>
      </c>
      <c r="D2" s="27" t="s">
        <v>1268</v>
      </c>
      <c r="E2" s="27" t="s">
        <v>1269</v>
      </c>
      <c r="F2" s="27" t="s">
        <v>1270</v>
      </c>
      <c r="G2" s="27" t="s">
        <v>1271</v>
      </c>
      <c r="H2" s="29" t="s">
        <v>1264</v>
      </c>
    </row>
    <row r="3" spans="1:8" x14ac:dyDescent="0.25">
      <c r="A3" s="3">
        <f>Table1[[#Totals],[Opportunity Grant]]</f>
        <v>0</v>
      </c>
      <c r="B3" s="3">
        <f>Table1[[#Totals],[Special Education]]</f>
        <v>0</v>
      </c>
      <c r="C3" s="3">
        <f>Table1[[#Totals],[K-3 Literacy]]</f>
        <v>0</v>
      </c>
      <c r="D3" s="3">
        <f>Table1[[#Totals],[Facilities]]</f>
        <v>0</v>
      </c>
      <c r="E3" s="3">
        <f>Table1[[#Totals],[Limited English Proficiency]]</f>
        <v>0</v>
      </c>
      <c r="F3" s="3">
        <f>Table1[[#Totals],[Economic Disadvantaged]]</f>
        <v>0</v>
      </c>
      <c r="G3" s="3">
        <f>Table1[[#Totals],[Targeted  Assistance]]</f>
        <v>0</v>
      </c>
      <c r="H3" s="4">
        <f>SUM(A3:G3)</f>
        <v>0</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0"/>
  <sheetViews>
    <sheetView workbookViewId="0">
      <selection activeCell="A3" sqref="A3"/>
    </sheetView>
  </sheetViews>
  <sheetFormatPr defaultRowHeight="15" x14ac:dyDescent="0.25"/>
  <cols>
    <col min="1" max="1" width="32.7109375" customWidth="1"/>
    <col min="2" max="2" width="5.5703125" style="13" customWidth="1"/>
    <col min="3" max="5" width="11.140625" bestFit="1" customWidth="1"/>
    <col min="6" max="6" width="7.28515625" customWidth="1"/>
    <col min="7" max="7" width="12.7109375" bestFit="1" customWidth="1"/>
  </cols>
  <sheetData>
    <row r="3" spans="1:2" x14ac:dyDescent="0.25">
      <c r="A3" s="11" t="s">
        <v>677</v>
      </c>
      <c r="B3"/>
    </row>
    <row r="4" spans="1:2" x14ac:dyDescent="0.25">
      <c r="A4" s="11" t="s">
        <v>3</v>
      </c>
      <c r="B4" t="s">
        <v>1264</v>
      </c>
    </row>
    <row r="5" spans="1:2" x14ac:dyDescent="0.25">
      <c r="A5" t="s">
        <v>1276</v>
      </c>
      <c r="B5" s="10">
        <v>0</v>
      </c>
    </row>
    <row r="6" spans="1:2" x14ac:dyDescent="0.25">
      <c r="A6" t="s">
        <v>676</v>
      </c>
      <c r="B6" s="10">
        <v>0</v>
      </c>
    </row>
    <row r="7" spans="1:2" x14ac:dyDescent="0.25">
      <c r="B7"/>
    </row>
    <row r="8" spans="1:2" x14ac:dyDescent="0.25">
      <c r="B8"/>
    </row>
    <row r="9" spans="1:2" x14ac:dyDescent="0.25">
      <c r="B9"/>
    </row>
    <row r="10" spans="1:2" x14ac:dyDescent="0.25">
      <c r="B10"/>
    </row>
    <row r="11" spans="1:2" x14ac:dyDescent="0.25">
      <c r="B11"/>
    </row>
    <row r="12" spans="1:2" x14ac:dyDescent="0.25">
      <c r="B12"/>
    </row>
    <row r="13" spans="1:2" x14ac:dyDescent="0.25">
      <c r="B13"/>
    </row>
    <row r="14" spans="1:2" x14ac:dyDescent="0.25">
      <c r="B14"/>
    </row>
    <row r="15" spans="1:2" x14ac:dyDescent="0.25">
      <c r="B15"/>
    </row>
    <row r="16" spans="1:2" x14ac:dyDescent="0.25">
      <c r="B16"/>
    </row>
    <row r="17" spans="2:2" x14ac:dyDescent="0.25">
      <c r="B17"/>
    </row>
    <row r="18" spans="2:2" x14ac:dyDescent="0.25">
      <c r="B18"/>
    </row>
    <row r="19" spans="2:2" x14ac:dyDescent="0.25">
      <c r="B19"/>
    </row>
    <row r="20" spans="2:2" x14ac:dyDescent="0.25">
      <c r="B20"/>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33"/>
  <sheetViews>
    <sheetView workbookViewId="0">
      <selection activeCell="A3" sqref="A3"/>
    </sheetView>
  </sheetViews>
  <sheetFormatPr defaultRowHeight="15" x14ac:dyDescent="0.25"/>
  <cols>
    <col min="1" max="1" width="13.140625" customWidth="1"/>
    <col min="2" max="2" width="15" style="13" bestFit="1" customWidth="1"/>
  </cols>
  <sheetData>
    <row r="3" spans="1:2" x14ac:dyDescent="0.25">
      <c r="A3" s="11" t="s">
        <v>675</v>
      </c>
      <c r="B3" s="10" t="s">
        <v>677</v>
      </c>
    </row>
    <row r="4" spans="1:2" x14ac:dyDescent="0.25">
      <c r="A4" s="12" t="s">
        <v>1277</v>
      </c>
      <c r="B4" s="10">
        <v>0</v>
      </c>
    </row>
    <row r="5" spans="1:2" x14ac:dyDescent="0.25">
      <c r="A5" s="12" t="s">
        <v>676</v>
      </c>
      <c r="B5" s="10">
        <v>0</v>
      </c>
    </row>
    <row r="6" spans="1:2" x14ac:dyDescent="0.25">
      <c r="B6"/>
    </row>
    <row r="7" spans="1:2" x14ac:dyDescent="0.25">
      <c r="B7"/>
    </row>
    <row r="8" spans="1:2" x14ac:dyDescent="0.25">
      <c r="B8"/>
    </row>
    <row r="9" spans="1:2" x14ac:dyDescent="0.25">
      <c r="B9"/>
    </row>
    <row r="10" spans="1:2" x14ac:dyDescent="0.25">
      <c r="B10"/>
    </row>
    <row r="11" spans="1:2" x14ac:dyDescent="0.25">
      <c r="B11"/>
    </row>
    <row r="12" spans="1:2" x14ac:dyDescent="0.25">
      <c r="B12"/>
    </row>
    <row r="13" spans="1:2" x14ac:dyDescent="0.25">
      <c r="B13"/>
    </row>
    <row r="14" spans="1:2" x14ac:dyDescent="0.25">
      <c r="B14"/>
    </row>
    <row r="15" spans="1:2" x14ac:dyDescent="0.25">
      <c r="B15"/>
    </row>
    <row r="16" spans="1:2" x14ac:dyDescent="0.25">
      <c r="B16"/>
    </row>
    <row r="17" spans="2:2" x14ac:dyDescent="0.25">
      <c r="B17"/>
    </row>
    <row r="18" spans="2:2" x14ac:dyDescent="0.25">
      <c r="B18"/>
    </row>
    <row r="19" spans="2:2" x14ac:dyDescent="0.25">
      <c r="B19"/>
    </row>
    <row r="20" spans="2:2" x14ac:dyDescent="0.25">
      <c r="B20"/>
    </row>
    <row r="21" spans="2:2" x14ac:dyDescent="0.25">
      <c r="B21"/>
    </row>
    <row r="22" spans="2:2" x14ac:dyDescent="0.25">
      <c r="B22"/>
    </row>
    <row r="23" spans="2:2" x14ac:dyDescent="0.25">
      <c r="B23"/>
    </row>
    <row r="24" spans="2:2" x14ac:dyDescent="0.25">
      <c r="B24"/>
    </row>
    <row r="25" spans="2:2" x14ac:dyDescent="0.25">
      <c r="B25"/>
    </row>
    <row r="26" spans="2:2" x14ac:dyDescent="0.25">
      <c r="B26"/>
    </row>
    <row r="27" spans="2:2" x14ac:dyDescent="0.25">
      <c r="B27"/>
    </row>
    <row r="28" spans="2:2" x14ac:dyDescent="0.25">
      <c r="B28"/>
    </row>
    <row r="29" spans="2:2" x14ac:dyDescent="0.25">
      <c r="B29"/>
    </row>
    <row r="30" spans="2:2" x14ac:dyDescent="0.25">
      <c r="B30"/>
    </row>
    <row r="31" spans="2:2" x14ac:dyDescent="0.25">
      <c r="B31"/>
    </row>
    <row r="32" spans="2:2" x14ac:dyDescent="0.25">
      <c r="B32"/>
    </row>
    <row r="33" spans="2:2" x14ac:dyDescent="0.25">
      <c r="B33"/>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832"/>
  <sheetViews>
    <sheetView workbookViewId="0">
      <selection activeCell="B3" sqref="B3"/>
    </sheetView>
  </sheetViews>
  <sheetFormatPr defaultRowHeight="15" x14ac:dyDescent="0.25"/>
  <cols>
    <col min="1" max="1" width="13.140625" customWidth="1"/>
    <col min="2" max="2" width="15" style="10" bestFit="1" customWidth="1"/>
    <col min="3" max="3" width="15" bestFit="1" customWidth="1"/>
  </cols>
  <sheetData>
    <row r="3" spans="1:2" x14ac:dyDescent="0.25">
      <c r="A3" s="11" t="s">
        <v>675</v>
      </c>
      <c r="B3" s="10" t="s">
        <v>677</v>
      </c>
    </row>
    <row r="4" spans="1:2" x14ac:dyDescent="0.25">
      <c r="A4" s="12" t="s">
        <v>1275</v>
      </c>
      <c r="B4" s="10">
        <v>0</v>
      </c>
    </row>
    <row r="5" spans="1:2" x14ac:dyDescent="0.25">
      <c r="A5" s="12" t="s">
        <v>676</v>
      </c>
      <c r="B5" s="10">
        <v>0</v>
      </c>
    </row>
    <row r="6" spans="1:2" x14ac:dyDescent="0.25">
      <c r="B6"/>
    </row>
    <row r="7" spans="1:2" x14ac:dyDescent="0.25">
      <c r="B7"/>
    </row>
    <row r="8" spans="1:2" x14ac:dyDescent="0.25">
      <c r="B8"/>
    </row>
    <row r="9" spans="1:2" x14ac:dyDescent="0.25">
      <c r="B9"/>
    </row>
    <row r="10" spans="1:2" x14ac:dyDescent="0.25">
      <c r="B10"/>
    </row>
    <row r="11" spans="1:2" x14ac:dyDescent="0.25">
      <c r="B11"/>
    </row>
    <row r="12" spans="1:2" x14ac:dyDescent="0.25">
      <c r="B12"/>
    </row>
    <row r="13" spans="1:2" x14ac:dyDescent="0.25">
      <c r="B13"/>
    </row>
    <row r="14" spans="1:2" x14ac:dyDescent="0.25">
      <c r="B14"/>
    </row>
    <row r="15" spans="1:2" x14ac:dyDescent="0.25">
      <c r="B15"/>
    </row>
    <row r="16" spans="1:2" x14ac:dyDescent="0.25">
      <c r="B16"/>
    </row>
    <row r="17" spans="2:2" x14ac:dyDescent="0.25">
      <c r="B17"/>
    </row>
    <row r="18" spans="2:2" x14ac:dyDescent="0.25">
      <c r="B18"/>
    </row>
    <row r="19" spans="2:2" x14ac:dyDescent="0.25">
      <c r="B19"/>
    </row>
    <row r="20" spans="2:2" x14ac:dyDescent="0.25">
      <c r="B20"/>
    </row>
    <row r="21" spans="2:2" x14ac:dyDescent="0.25">
      <c r="B21"/>
    </row>
    <row r="22" spans="2:2" x14ac:dyDescent="0.25">
      <c r="B22"/>
    </row>
    <row r="23" spans="2:2" x14ac:dyDescent="0.25">
      <c r="B23"/>
    </row>
    <row r="24" spans="2:2" x14ac:dyDescent="0.25">
      <c r="B24"/>
    </row>
    <row r="25" spans="2:2" x14ac:dyDescent="0.25">
      <c r="B25"/>
    </row>
    <row r="26" spans="2:2" x14ac:dyDescent="0.25">
      <c r="B26"/>
    </row>
    <row r="27" spans="2:2" x14ac:dyDescent="0.25">
      <c r="B27"/>
    </row>
    <row r="28" spans="2:2" x14ac:dyDescent="0.25">
      <c r="B28"/>
    </row>
    <row r="29" spans="2:2" x14ac:dyDescent="0.25">
      <c r="B29"/>
    </row>
    <row r="30" spans="2:2" x14ac:dyDescent="0.25">
      <c r="B30"/>
    </row>
    <row r="31" spans="2:2" x14ac:dyDescent="0.25">
      <c r="B31"/>
    </row>
    <row r="32" spans="2:2" x14ac:dyDescent="0.25">
      <c r="B32"/>
    </row>
    <row r="33" spans="2:2" x14ac:dyDescent="0.25">
      <c r="B33"/>
    </row>
    <row r="34" spans="2:2" x14ac:dyDescent="0.25">
      <c r="B34"/>
    </row>
    <row r="35" spans="2:2" x14ac:dyDescent="0.25">
      <c r="B35"/>
    </row>
    <row r="36" spans="2:2" x14ac:dyDescent="0.25">
      <c r="B36"/>
    </row>
    <row r="37" spans="2:2" x14ac:dyDescent="0.25">
      <c r="B37"/>
    </row>
    <row r="38" spans="2:2" x14ac:dyDescent="0.25">
      <c r="B38"/>
    </row>
    <row r="39" spans="2:2" x14ac:dyDescent="0.25">
      <c r="B39"/>
    </row>
    <row r="40" spans="2:2" x14ac:dyDescent="0.25">
      <c r="B40"/>
    </row>
    <row r="41" spans="2:2" x14ac:dyDescent="0.25">
      <c r="B41"/>
    </row>
    <row r="42" spans="2:2" x14ac:dyDescent="0.25">
      <c r="B42"/>
    </row>
    <row r="43" spans="2:2" x14ac:dyDescent="0.25">
      <c r="B43"/>
    </row>
    <row r="44" spans="2:2" x14ac:dyDescent="0.25">
      <c r="B44"/>
    </row>
    <row r="45" spans="2:2" x14ac:dyDescent="0.25">
      <c r="B45"/>
    </row>
    <row r="46" spans="2:2" x14ac:dyDescent="0.25">
      <c r="B46"/>
    </row>
    <row r="47" spans="2:2" x14ac:dyDescent="0.25">
      <c r="B47"/>
    </row>
    <row r="48" spans="2:2" x14ac:dyDescent="0.25">
      <c r="B48"/>
    </row>
    <row r="49" spans="2:2" x14ac:dyDescent="0.25">
      <c r="B49"/>
    </row>
    <row r="50" spans="2:2" x14ac:dyDescent="0.25">
      <c r="B50"/>
    </row>
    <row r="51" spans="2:2" x14ac:dyDescent="0.25">
      <c r="B51"/>
    </row>
    <row r="52" spans="2:2" x14ac:dyDescent="0.25">
      <c r="B52"/>
    </row>
    <row r="53" spans="2:2" x14ac:dyDescent="0.25">
      <c r="B53"/>
    </row>
    <row r="54" spans="2:2" x14ac:dyDescent="0.25">
      <c r="B54"/>
    </row>
    <row r="55" spans="2:2" x14ac:dyDescent="0.25">
      <c r="B55"/>
    </row>
    <row r="56" spans="2:2" x14ac:dyDescent="0.25">
      <c r="B56"/>
    </row>
    <row r="57" spans="2:2" x14ac:dyDescent="0.25">
      <c r="B57"/>
    </row>
    <row r="58" spans="2:2" x14ac:dyDescent="0.25">
      <c r="B58"/>
    </row>
    <row r="59" spans="2:2" x14ac:dyDescent="0.25">
      <c r="B59"/>
    </row>
    <row r="60" spans="2:2" x14ac:dyDescent="0.25">
      <c r="B60"/>
    </row>
    <row r="61" spans="2:2" x14ac:dyDescent="0.25">
      <c r="B61"/>
    </row>
    <row r="62" spans="2:2" x14ac:dyDescent="0.25">
      <c r="B62"/>
    </row>
    <row r="63" spans="2:2" x14ac:dyDescent="0.25">
      <c r="B63"/>
    </row>
    <row r="64" spans="2:2" x14ac:dyDescent="0.25">
      <c r="B64"/>
    </row>
    <row r="65" spans="2:2" x14ac:dyDescent="0.25">
      <c r="B65"/>
    </row>
    <row r="66" spans="2:2" x14ac:dyDescent="0.25">
      <c r="B66"/>
    </row>
    <row r="67" spans="2:2" x14ac:dyDescent="0.25">
      <c r="B67"/>
    </row>
    <row r="68" spans="2:2" x14ac:dyDescent="0.25">
      <c r="B68"/>
    </row>
    <row r="69" spans="2:2" x14ac:dyDescent="0.25">
      <c r="B69"/>
    </row>
    <row r="70" spans="2:2" x14ac:dyDescent="0.25">
      <c r="B70"/>
    </row>
    <row r="71" spans="2:2" x14ac:dyDescent="0.25">
      <c r="B71"/>
    </row>
    <row r="72" spans="2:2" x14ac:dyDescent="0.25">
      <c r="B72"/>
    </row>
    <row r="73" spans="2:2" x14ac:dyDescent="0.25">
      <c r="B73"/>
    </row>
    <row r="74" spans="2:2" x14ac:dyDescent="0.25">
      <c r="B74"/>
    </row>
    <row r="75" spans="2:2" x14ac:dyDescent="0.25">
      <c r="B75"/>
    </row>
    <row r="76" spans="2:2" x14ac:dyDescent="0.25">
      <c r="B76"/>
    </row>
    <row r="77" spans="2:2" x14ac:dyDescent="0.25">
      <c r="B77"/>
    </row>
    <row r="78" spans="2:2" x14ac:dyDescent="0.25">
      <c r="B78"/>
    </row>
    <row r="79" spans="2:2" x14ac:dyDescent="0.25">
      <c r="B79"/>
    </row>
    <row r="80" spans="2:2" x14ac:dyDescent="0.25">
      <c r="B80"/>
    </row>
    <row r="81" spans="2:2" x14ac:dyDescent="0.25">
      <c r="B81"/>
    </row>
    <row r="82" spans="2:2" x14ac:dyDescent="0.25">
      <c r="B82"/>
    </row>
    <row r="83" spans="2:2" x14ac:dyDescent="0.25">
      <c r="B83"/>
    </row>
    <row r="84" spans="2:2" x14ac:dyDescent="0.25">
      <c r="B84"/>
    </row>
    <row r="85" spans="2:2" x14ac:dyDescent="0.25">
      <c r="B85"/>
    </row>
    <row r="86" spans="2:2" x14ac:dyDescent="0.25">
      <c r="B86"/>
    </row>
    <row r="87" spans="2:2" x14ac:dyDescent="0.25">
      <c r="B87"/>
    </row>
    <row r="88" spans="2:2" x14ac:dyDescent="0.25">
      <c r="B88"/>
    </row>
    <row r="89" spans="2:2" x14ac:dyDescent="0.25">
      <c r="B89"/>
    </row>
    <row r="90" spans="2:2" x14ac:dyDescent="0.25">
      <c r="B90"/>
    </row>
    <row r="91" spans="2:2" x14ac:dyDescent="0.25">
      <c r="B91"/>
    </row>
    <row r="92" spans="2:2" x14ac:dyDescent="0.25">
      <c r="B92"/>
    </row>
    <row r="93" spans="2:2" x14ac:dyDescent="0.25">
      <c r="B93"/>
    </row>
    <row r="94" spans="2:2" x14ac:dyDescent="0.25">
      <c r="B94"/>
    </row>
    <row r="95" spans="2:2" x14ac:dyDescent="0.25">
      <c r="B95"/>
    </row>
    <row r="96" spans="2:2" x14ac:dyDescent="0.25">
      <c r="B96"/>
    </row>
    <row r="97" spans="2:2" x14ac:dyDescent="0.25">
      <c r="B97"/>
    </row>
    <row r="98" spans="2:2" x14ac:dyDescent="0.25">
      <c r="B98"/>
    </row>
    <row r="99" spans="2:2" x14ac:dyDescent="0.25">
      <c r="B99"/>
    </row>
    <row r="100" spans="2:2" x14ac:dyDescent="0.25">
      <c r="B100"/>
    </row>
    <row r="101" spans="2:2" x14ac:dyDescent="0.25">
      <c r="B101"/>
    </row>
    <row r="102" spans="2:2" x14ac:dyDescent="0.25">
      <c r="B102"/>
    </row>
    <row r="103" spans="2:2" x14ac:dyDescent="0.25">
      <c r="B103"/>
    </row>
    <row r="104" spans="2:2" x14ac:dyDescent="0.25">
      <c r="B104"/>
    </row>
    <row r="105" spans="2:2" x14ac:dyDescent="0.25">
      <c r="B105"/>
    </row>
    <row r="106" spans="2:2" x14ac:dyDescent="0.25">
      <c r="B106"/>
    </row>
    <row r="107" spans="2:2" x14ac:dyDescent="0.25">
      <c r="B107"/>
    </row>
    <row r="108" spans="2:2" x14ac:dyDescent="0.25">
      <c r="B108"/>
    </row>
    <row r="109" spans="2:2" x14ac:dyDescent="0.25">
      <c r="B109"/>
    </row>
    <row r="110" spans="2:2" x14ac:dyDescent="0.25">
      <c r="B110"/>
    </row>
    <row r="111" spans="2:2" x14ac:dyDescent="0.25">
      <c r="B111"/>
    </row>
    <row r="112" spans="2:2" x14ac:dyDescent="0.25">
      <c r="B112"/>
    </row>
    <row r="113" spans="2:2" x14ac:dyDescent="0.25">
      <c r="B113"/>
    </row>
    <row r="114" spans="2:2" x14ac:dyDescent="0.25">
      <c r="B114"/>
    </row>
    <row r="115" spans="2:2" x14ac:dyDescent="0.25">
      <c r="B115"/>
    </row>
    <row r="116" spans="2:2" x14ac:dyDescent="0.25">
      <c r="B116"/>
    </row>
    <row r="117" spans="2:2" x14ac:dyDescent="0.25">
      <c r="B117"/>
    </row>
    <row r="118" spans="2:2" x14ac:dyDescent="0.25">
      <c r="B118"/>
    </row>
    <row r="119" spans="2:2" x14ac:dyDescent="0.25">
      <c r="B119"/>
    </row>
    <row r="120" spans="2:2" x14ac:dyDescent="0.25">
      <c r="B120"/>
    </row>
    <row r="121" spans="2:2" x14ac:dyDescent="0.25">
      <c r="B121"/>
    </row>
    <row r="122" spans="2:2" x14ac:dyDescent="0.25">
      <c r="B122"/>
    </row>
    <row r="123" spans="2:2" x14ac:dyDescent="0.25">
      <c r="B123"/>
    </row>
    <row r="124" spans="2:2" x14ac:dyDescent="0.25">
      <c r="B124"/>
    </row>
    <row r="125" spans="2:2" x14ac:dyDescent="0.25">
      <c r="B125"/>
    </row>
    <row r="126" spans="2:2" x14ac:dyDescent="0.25">
      <c r="B126"/>
    </row>
    <row r="127" spans="2:2" x14ac:dyDescent="0.25">
      <c r="B127"/>
    </row>
    <row r="128" spans="2:2" x14ac:dyDescent="0.25">
      <c r="B128"/>
    </row>
    <row r="129" spans="2:2" x14ac:dyDescent="0.25">
      <c r="B129"/>
    </row>
    <row r="130" spans="2:2" x14ac:dyDescent="0.25">
      <c r="B130"/>
    </row>
    <row r="131" spans="2:2" x14ac:dyDescent="0.25">
      <c r="B131"/>
    </row>
    <row r="132" spans="2:2" x14ac:dyDescent="0.25">
      <c r="B132"/>
    </row>
    <row r="133" spans="2:2" x14ac:dyDescent="0.25">
      <c r="B133"/>
    </row>
    <row r="134" spans="2:2" x14ac:dyDescent="0.25">
      <c r="B134"/>
    </row>
    <row r="135" spans="2:2" x14ac:dyDescent="0.25">
      <c r="B135"/>
    </row>
    <row r="136" spans="2:2" x14ac:dyDescent="0.25">
      <c r="B136"/>
    </row>
    <row r="137" spans="2:2" x14ac:dyDescent="0.25">
      <c r="B137"/>
    </row>
    <row r="138" spans="2:2" x14ac:dyDescent="0.25">
      <c r="B138"/>
    </row>
    <row r="139" spans="2:2" x14ac:dyDescent="0.25">
      <c r="B139"/>
    </row>
    <row r="140" spans="2:2" x14ac:dyDescent="0.25">
      <c r="B140"/>
    </row>
    <row r="141" spans="2:2" x14ac:dyDescent="0.25">
      <c r="B141"/>
    </row>
    <row r="142" spans="2:2" x14ac:dyDescent="0.25">
      <c r="B142"/>
    </row>
    <row r="143" spans="2:2" x14ac:dyDescent="0.25">
      <c r="B143"/>
    </row>
    <row r="144" spans="2:2" x14ac:dyDescent="0.25">
      <c r="B144"/>
    </row>
    <row r="145" spans="2:2" x14ac:dyDescent="0.25">
      <c r="B145"/>
    </row>
    <row r="146" spans="2:2" x14ac:dyDescent="0.25">
      <c r="B146"/>
    </row>
    <row r="147" spans="2:2" x14ac:dyDescent="0.25">
      <c r="B147"/>
    </row>
    <row r="148" spans="2:2" x14ac:dyDescent="0.25">
      <c r="B148"/>
    </row>
    <row r="149" spans="2:2" x14ac:dyDescent="0.25">
      <c r="B149"/>
    </row>
    <row r="150" spans="2:2" x14ac:dyDescent="0.25">
      <c r="B150"/>
    </row>
    <row r="151" spans="2:2" x14ac:dyDescent="0.25">
      <c r="B151"/>
    </row>
    <row r="152" spans="2:2" x14ac:dyDescent="0.25">
      <c r="B152"/>
    </row>
    <row r="153" spans="2:2" x14ac:dyDescent="0.25">
      <c r="B153"/>
    </row>
    <row r="154" spans="2:2" x14ac:dyDescent="0.25">
      <c r="B154"/>
    </row>
    <row r="155" spans="2:2" x14ac:dyDescent="0.25">
      <c r="B155"/>
    </row>
    <row r="156" spans="2:2" x14ac:dyDescent="0.25">
      <c r="B156"/>
    </row>
    <row r="157" spans="2:2" x14ac:dyDescent="0.25">
      <c r="B157"/>
    </row>
    <row r="158" spans="2:2" x14ac:dyDescent="0.25">
      <c r="B158"/>
    </row>
    <row r="159" spans="2:2" x14ac:dyDescent="0.25">
      <c r="B159"/>
    </row>
    <row r="160" spans="2:2" x14ac:dyDescent="0.25">
      <c r="B160"/>
    </row>
    <row r="161" spans="2:2" x14ac:dyDescent="0.25">
      <c r="B161"/>
    </row>
    <row r="162" spans="2:2" x14ac:dyDescent="0.25">
      <c r="B162"/>
    </row>
    <row r="163" spans="2:2" x14ac:dyDescent="0.25">
      <c r="B163"/>
    </row>
    <row r="164" spans="2:2" x14ac:dyDescent="0.25">
      <c r="B164"/>
    </row>
    <row r="165" spans="2:2" x14ac:dyDescent="0.25">
      <c r="B165"/>
    </row>
    <row r="166" spans="2:2" x14ac:dyDescent="0.25">
      <c r="B166"/>
    </row>
    <row r="167" spans="2:2" x14ac:dyDescent="0.25">
      <c r="B167"/>
    </row>
    <row r="168" spans="2:2" x14ac:dyDescent="0.25">
      <c r="B168"/>
    </row>
    <row r="169" spans="2:2" x14ac:dyDescent="0.25">
      <c r="B169"/>
    </row>
    <row r="170" spans="2:2" x14ac:dyDescent="0.25">
      <c r="B170"/>
    </row>
    <row r="171" spans="2:2" x14ac:dyDescent="0.25">
      <c r="B171"/>
    </row>
    <row r="172" spans="2:2" x14ac:dyDescent="0.25">
      <c r="B172"/>
    </row>
    <row r="173" spans="2:2" x14ac:dyDescent="0.25">
      <c r="B173"/>
    </row>
    <row r="174" spans="2:2" x14ac:dyDescent="0.25">
      <c r="B174"/>
    </row>
    <row r="175" spans="2:2" x14ac:dyDescent="0.25">
      <c r="B175"/>
    </row>
    <row r="176" spans="2:2" x14ac:dyDescent="0.25">
      <c r="B176"/>
    </row>
    <row r="177" spans="2:2" x14ac:dyDescent="0.25">
      <c r="B177"/>
    </row>
    <row r="178" spans="2:2" x14ac:dyDescent="0.25">
      <c r="B178"/>
    </row>
    <row r="179" spans="2:2" x14ac:dyDescent="0.25">
      <c r="B179"/>
    </row>
    <row r="180" spans="2:2" x14ac:dyDescent="0.25">
      <c r="B180"/>
    </row>
    <row r="181" spans="2:2" x14ac:dyDescent="0.25">
      <c r="B181"/>
    </row>
    <row r="182" spans="2:2" x14ac:dyDescent="0.25">
      <c r="B182"/>
    </row>
    <row r="183" spans="2:2" x14ac:dyDescent="0.25">
      <c r="B183"/>
    </row>
    <row r="184" spans="2:2" x14ac:dyDescent="0.25">
      <c r="B184"/>
    </row>
    <row r="185" spans="2:2" x14ac:dyDescent="0.25">
      <c r="B185"/>
    </row>
    <row r="186" spans="2:2" x14ac:dyDescent="0.25">
      <c r="B186"/>
    </row>
    <row r="187" spans="2:2" x14ac:dyDescent="0.25">
      <c r="B187"/>
    </row>
    <row r="188" spans="2:2" x14ac:dyDescent="0.25">
      <c r="B188"/>
    </row>
    <row r="189" spans="2:2" x14ac:dyDescent="0.25">
      <c r="B189"/>
    </row>
    <row r="190" spans="2:2" x14ac:dyDescent="0.25">
      <c r="B190"/>
    </row>
    <row r="191" spans="2:2" x14ac:dyDescent="0.25">
      <c r="B191"/>
    </row>
    <row r="192" spans="2:2" x14ac:dyDescent="0.25">
      <c r="B192"/>
    </row>
    <row r="193" spans="2:2" x14ac:dyDescent="0.25">
      <c r="B193"/>
    </row>
    <row r="194" spans="2:2" x14ac:dyDescent="0.25">
      <c r="B194"/>
    </row>
    <row r="195" spans="2:2" x14ac:dyDescent="0.25">
      <c r="B195"/>
    </row>
    <row r="196" spans="2:2" x14ac:dyDescent="0.25">
      <c r="B196"/>
    </row>
    <row r="197" spans="2:2" x14ac:dyDescent="0.25">
      <c r="B197"/>
    </row>
    <row r="198" spans="2:2" x14ac:dyDescent="0.25">
      <c r="B198"/>
    </row>
    <row r="199" spans="2:2" x14ac:dyDescent="0.25">
      <c r="B199"/>
    </row>
    <row r="200" spans="2:2" x14ac:dyDescent="0.25">
      <c r="B200"/>
    </row>
    <row r="201" spans="2:2" x14ac:dyDescent="0.25">
      <c r="B201"/>
    </row>
    <row r="202" spans="2:2" x14ac:dyDescent="0.25">
      <c r="B202"/>
    </row>
    <row r="203" spans="2:2" x14ac:dyDescent="0.25">
      <c r="B203"/>
    </row>
    <row r="204" spans="2:2" x14ac:dyDescent="0.25">
      <c r="B204"/>
    </row>
    <row r="205" spans="2:2" x14ac:dyDescent="0.25">
      <c r="B205"/>
    </row>
    <row r="206" spans="2:2" x14ac:dyDescent="0.25">
      <c r="B206"/>
    </row>
    <row r="207" spans="2:2" x14ac:dyDescent="0.25">
      <c r="B207"/>
    </row>
    <row r="208" spans="2:2" x14ac:dyDescent="0.25">
      <c r="B208"/>
    </row>
    <row r="209" spans="2:2" x14ac:dyDescent="0.25">
      <c r="B209"/>
    </row>
    <row r="210" spans="2:2" x14ac:dyDescent="0.25">
      <c r="B210"/>
    </row>
    <row r="211" spans="2:2" x14ac:dyDescent="0.25">
      <c r="B211"/>
    </row>
    <row r="212" spans="2:2" x14ac:dyDescent="0.25">
      <c r="B212"/>
    </row>
    <row r="213" spans="2:2" x14ac:dyDescent="0.25">
      <c r="B213"/>
    </row>
    <row r="214" spans="2:2" x14ac:dyDescent="0.25">
      <c r="B214"/>
    </row>
    <row r="215" spans="2:2" x14ac:dyDescent="0.25">
      <c r="B215"/>
    </row>
    <row r="216" spans="2:2" x14ac:dyDescent="0.25">
      <c r="B216"/>
    </row>
    <row r="217" spans="2:2" x14ac:dyDescent="0.25">
      <c r="B217"/>
    </row>
    <row r="218" spans="2:2" x14ac:dyDescent="0.25">
      <c r="B218"/>
    </row>
    <row r="219" spans="2:2" x14ac:dyDescent="0.25">
      <c r="B219"/>
    </row>
    <row r="220" spans="2:2" x14ac:dyDescent="0.25">
      <c r="B220"/>
    </row>
    <row r="221" spans="2:2" x14ac:dyDescent="0.25">
      <c r="B221"/>
    </row>
    <row r="222" spans="2:2" x14ac:dyDescent="0.25">
      <c r="B222"/>
    </row>
    <row r="223" spans="2:2" x14ac:dyDescent="0.25">
      <c r="B223"/>
    </row>
    <row r="224" spans="2:2" x14ac:dyDescent="0.25">
      <c r="B224"/>
    </row>
    <row r="225" spans="2:2" x14ac:dyDescent="0.25">
      <c r="B225"/>
    </row>
    <row r="226" spans="2:2" x14ac:dyDescent="0.25">
      <c r="B226"/>
    </row>
    <row r="227" spans="2:2" x14ac:dyDescent="0.25">
      <c r="B227"/>
    </row>
    <row r="228" spans="2:2" x14ac:dyDescent="0.25">
      <c r="B228"/>
    </row>
    <row r="229" spans="2:2" x14ac:dyDescent="0.25">
      <c r="B229"/>
    </row>
    <row r="230" spans="2:2" x14ac:dyDescent="0.25">
      <c r="B230"/>
    </row>
    <row r="231" spans="2:2" x14ac:dyDescent="0.25">
      <c r="B231"/>
    </row>
    <row r="232" spans="2:2" x14ac:dyDescent="0.25">
      <c r="B232"/>
    </row>
    <row r="233" spans="2:2" x14ac:dyDescent="0.25">
      <c r="B233"/>
    </row>
    <row r="234" spans="2:2" x14ac:dyDescent="0.25">
      <c r="B234"/>
    </row>
    <row r="235" spans="2:2" x14ac:dyDescent="0.25">
      <c r="B235"/>
    </row>
    <row r="236" spans="2:2" x14ac:dyDescent="0.25">
      <c r="B236"/>
    </row>
    <row r="237" spans="2:2" x14ac:dyDescent="0.25">
      <c r="B237"/>
    </row>
    <row r="238" spans="2:2" x14ac:dyDescent="0.25">
      <c r="B238"/>
    </row>
    <row r="239" spans="2:2" x14ac:dyDescent="0.25">
      <c r="B239"/>
    </row>
    <row r="240" spans="2:2" x14ac:dyDescent="0.25">
      <c r="B240"/>
    </row>
    <row r="241" spans="2:2" x14ac:dyDescent="0.25">
      <c r="B241"/>
    </row>
    <row r="242" spans="2:2" x14ac:dyDescent="0.25">
      <c r="B242"/>
    </row>
    <row r="243" spans="2:2" x14ac:dyDescent="0.25">
      <c r="B243"/>
    </row>
    <row r="244" spans="2:2" x14ac:dyDescent="0.25">
      <c r="B244"/>
    </row>
    <row r="245" spans="2:2" x14ac:dyDescent="0.25">
      <c r="B245"/>
    </row>
    <row r="246" spans="2:2" x14ac:dyDescent="0.25">
      <c r="B246"/>
    </row>
    <row r="247" spans="2:2" x14ac:dyDescent="0.25">
      <c r="B247"/>
    </row>
    <row r="248" spans="2:2" x14ac:dyDescent="0.25">
      <c r="B248"/>
    </row>
    <row r="249" spans="2:2" x14ac:dyDescent="0.25">
      <c r="B249"/>
    </row>
    <row r="250" spans="2:2" x14ac:dyDescent="0.25">
      <c r="B250"/>
    </row>
    <row r="251" spans="2:2" x14ac:dyDescent="0.25">
      <c r="B251"/>
    </row>
    <row r="252" spans="2:2" x14ac:dyDescent="0.25">
      <c r="B252"/>
    </row>
    <row r="253" spans="2:2" x14ac:dyDescent="0.25">
      <c r="B253"/>
    </row>
    <row r="254" spans="2:2" x14ac:dyDescent="0.25">
      <c r="B254"/>
    </row>
    <row r="255" spans="2:2" x14ac:dyDescent="0.25">
      <c r="B255"/>
    </row>
    <row r="256" spans="2:2" x14ac:dyDescent="0.25">
      <c r="B256"/>
    </row>
    <row r="257" spans="2:2" x14ac:dyDescent="0.25">
      <c r="B257"/>
    </row>
    <row r="258" spans="2:2" x14ac:dyDescent="0.25">
      <c r="B258"/>
    </row>
    <row r="259" spans="2:2" x14ac:dyDescent="0.25">
      <c r="B259"/>
    </row>
    <row r="260" spans="2:2" x14ac:dyDescent="0.25">
      <c r="B260"/>
    </row>
    <row r="261" spans="2:2" x14ac:dyDescent="0.25">
      <c r="B261"/>
    </row>
    <row r="262" spans="2:2" x14ac:dyDescent="0.25">
      <c r="B262"/>
    </row>
    <row r="263" spans="2:2" x14ac:dyDescent="0.25">
      <c r="B263"/>
    </row>
    <row r="264" spans="2:2" x14ac:dyDescent="0.25">
      <c r="B264"/>
    </row>
    <row r="265" spans="2:2" x14ac:dyDescent="0.25">
      <c r="B265"/>
    </row>
    <row r="266" spans="2:2" x14ac:dyDescent="0.25">
      <c r="B266"/>
    </row>
    <row r="267" spans="2:2" x14ac:dyDescent="0.25">
      <c r="B267"/>
    </row>
    <row r="268" spans="2:2" x14ac:dyDescent="0.25">
      <c r="B268"/>
    </row>
    <row r="269" spans="2:2" x14ac:dyDescent="0.25">
      <c r="B269"/>
    </row>
    <row r="270" spans="2:2" x14ac:dyDescent="0.25">
      <c r="B270"/>
    </row>
    <row r="271" spans="2:2" x14ac:dyDescent="0.25">
      <c r="B271"/>
    </row>
    <row r="272" spans="2:2" x14ac:dyDescent="0.25">
      <c r="B272"/>
    </row>
    <row r="273" spans="2:2" x14ac:dyDescent="0.25">
      <c r="B273"/>
    </row>
    <row r="274" spans="2:2" x14ac:dyDescent="0.25">
      <c r="B274"/>
    </row>
    <row r="275" spans="2:2" x14ac:dyDescent="0.25">
      <c r="B275"/>
    </row>
    <row r="276" spans="2:2" x14ac:dyDescent="0.25">
      <c r="B276"/>
    </row>
    <row r="277" spans="2:2" x14ac:dyDescent="0.25">
      <c r="B277"/>
    </row>
    <row r="278" spans="2:2" x14ac:dyDescent="0.25">
      <c r="B278"/>
    </row>
    <row r="279" spans="2:2" x14ac:dyDescent="0.25">
      <c r="B279"/>
    </row>
    <row r="280" spans="2:2" x14ac:dyDescent="0.25">
      <c r="B280"/>
    </row>
    <row r="281" spans="2:2" x14ac:dyDescent="0.25">
      <c r="B281"/>
    </row>
    <row r="282" spans="2:2" x14ac:dyDescent="0.25">
      <c r="B282"/>
    </row>
    <row r="283" spans="2:2" x14ac:dyDescent="0.25">
      <c r="B283"/>
    </row>
    <row r="284" spans="2:2" x14ac:dyDescent="0.25">
      <c r="B284"/>
    </row>
    <row r="285" spans="2:2" x14ac:dyDescent="0.25">
      <c r="B285"/>
    </row>
    <row r="286" spans="2:2" x14ac:dyDescent="0.25">
      <c r="B286"/>
    </row>
    <row r="287" spans="2:2" x14ac:dyDescent="0.25">
      <c r="B287"/>
    </row>
    <row r="288" spans="2:2" x14ac:dyDescent="0.25">
      <c r="B288"/>
    </row>
    <row r="289" spans="2:2" x14ac:dyDescent="0.25">
      <c r="B289"/>
    </row>
    <row r="290" spans="2:2" x14ac:dyDescent="0.25">
      <c r="B290"/>
    </row>
    <row r="291" spans="2:2" x14ac:dyDescent="0.25">
      <c r="B291"/>
    </row>
    <row r="292" spans="2:2" x14ac:dyDescent="0.25">
      <c r="B292"/>
    </row>
    <row r="293" spans="2:2" x14ac:dyDescent="0.25">
      <c r="B293"/>
    </row>
    <row r="294" spans="2:2" x14ac:dyDescent="0.25">
      <c r="B294"/>
    </row>
    <row r="295" spans="2:2" x14ac:dyDescent="0.25">
      <c r="B295"/>
    </row>
    <row r="296" spans="2:2" x14ac:dyDescent="0.25">
      <c r="B296"/>
    </row>
    <row r="297" spans="2:2" x14ac:dyDescent="0.25">
      <c r="B297"/>
    </row>
    <row r="298" spans="2:2" x14ac:dyDescent="0.25">
      <c r="B298"/>
    </row>
    <row r="299" spans="2:2" x14ac:dyDescent="0.25">
      <c r="B299"/>
    </row>
    <row r="300" spans="2:2" x14ac:dyDescent="0.25">
      <c r="B300"/>
    </row>
    <row r="301" spans="2:2" x14ac:dyDescent="0.25">
      <c r="B301"/>
    </row>
    <row r="302" spans="2:2" x14ac:dyDescent="0.25">
      <c r="B302"/>
    </row>
    <row r="303" spans="2:2" x14ac:dyDescent="0.25">
      <c r="B303"/>
    </row>
    <row r="304" spans="2:2" x14ac:dyDescent="0.25">
      <c r="B304"/>
    </row>
    <row r="305" spans="2:2" x14ac:dyDescent="0.25">
      <c r="B305"/>
    </row>
    <row r="306" spans="2:2" x14ac:dyDescent="0.25">
      <c r="B306"/>
    </row>
    <row r="307" spans="2:2" x14ac:dyDescent="0.25">
      <c r="B307"/>
    </row>
    <row r="308" spans="2:2" x14ac:dyDescent="0.25">
      <c r="B308"/>
    </row>
    <row r="309" spans="2:2" x14ac:dyDescent="0.25">
      <c r="B309"/>
    </row>
    <row r="310" spans="2:2" x14ac:dyDescent="0.25">
      <c r="B310"/>
    </row>
    <row r="311" spans="2:2" x14ac:dyDescent="0.25">
      <c r="B311"/>
    </row>
    <row r="312" spans="2:2" x14ac:dyDescent="0.25">
      <c r="B312"/>
    </row>
    <row r="313" spans="2:2" x14ac:dyDescent="0.25">
      <c r="B313"/>
    </row>
    <row r="314" spans="2:2" x14ac:dyDescent="0.25">
      <c r="B314"/>
    </row>
    <row r="315" spans="2:2" x14ac:dyDescent="0.25">
      <c r="B315"/>
    </row>
    <row r="316" spans="2:2" x14ac:dyDescent="0.25">
      <c r="B316"/>
    </row>
    <row r="317" spans="2:2" x14ac:dyDescent="0.25">
      <c r="B317"/>
    </row>
    <row r="318" spans="2:2" x14ac:dyDescent="0.25">
      <c r="B318"/>
    </row>
    <row r="319" spans="2:2" x14ac:dyDescent="0.25">
      <c r="B319"/>
    </row>
    <row r="320" spans="2:2" x14ac:dyDescent="0.25">
      <c r="B320"/>
    </row>
    <row r="321" spans="2:2" x14ac:dyDescent="0.25">
      <c r="B321"/>
    </row>
    <row r="322" spans="2:2" x14ac:dyDescent="0.25">
      <c r="B322"/>
    </row>
    <row r="323" spans="2:2" x14ac:dyDescent="0.25">
      <c r="B323"/>
    </row>
    <row r="324" spans="2:2" x14ac:dyDescent="0.25">
      <c r="B324"/>
    </row>
    <row r="325" spans="2:2" x14ac:dyDescent="0.25">
      <c r="B325"/>
    </row>
    <row r="326" spans="2:2" x14ac:dyDescent="0.25">
      <c r="B326"/>
    </row>
    <row r="327" spans="2:2" x14ac:dyDescent="0.25">
      <c r="B327"/>
    </row>
    <row r="328" spans="2:2" x14ac:dyDescent="0.25">
      <c r="B328"/>
    </row>
    <row r="329" spans="2:2" x14ac:dyDescent="0.25">
      <c r="B329"/>
    </row>
    <row r="330" spans="2:2" x14ac:dyDescent="0.25">
      <c r="B330"/>
    </row>
    <row r="331" spans="2:2" x14ac:dyDescent="0.25">
      <c r="B331"/>
    </row>
    <row r="332" spans="2:2" x14ac:dyDescent="0.25">
      <c r="B332"/>
    </row>
    <row r="333" spans="2:2" x14ac:dyDescent="0.25">
      <c r="B333"/>
    </row>
    <row r="334" spans="2:2" x14ac:dyDescent="0.25">
      <c r="B334"/>
    </row>
    <row r="335" spans="2:2" x14ac:dyDescent="0.25">
      <c r="B335"/>
    </row>
    <row r="336" spans="2:2" x14ac:dyDescent="0.25">
      <c r="B336"/>
    </row>
    <row r="337" spans="2:2" x14ac:dyDescent="0.25">
      <c r="B337"/>
    </row>
    <row r="338" spans="2:2" x14ac:dyDescent="0.25">
      <c r="B338"/>
    </row>
    <row r="339" spans="2:2" x14ac:dyDescent="0.25">
      <c r="B339"/>
    </row>
    <row r="340" spans="2:2" x14ac:dyDescent="0.25">
      <c r="B340"/>
    </row>
    <row r="341" spans="2:2" x14ac:dyDescent="0.25">
      <c r="B341"/>
    </row>
    <row r="342" spans="2:2" x14ac:dyDescent="0.25">
      <c r="B342"/>
    </row>
    <row r="343" spans="2:2" x14ac:dyDescent="0.25">
      <c r="B343"/>
    </row>
    <row r="344" spans="2:2" x14ac:dyDescent="0.25">
      <c r="B344"/>
    </row>
    <row r="345" spans="2:2" x14ac:dyDescent="0.25">
      <c r="B345"/>
    </row>
    <row r="346" spans="2:2" x14ac:dyDescent="0.25">
      <c r="B346"/>
    </row>
    <row r="347" spans="2:2" x14ac:dyDescent="0.25">
      <c r="B347"/>
    </row>
    <row r="348" spans="2:2" x14ac:dyDescent="0.25">
      <c r="B348"/>
    </row>
    <row r="349" spans="2:2" x14ac:dyDescent="0.25">
      <c r="B349"/>
    </row>
    <row r="350" spans="2:2" x14ac:dyDescent="0.25">
      <c r="B350"/>
    </row>
    <row r="351" spans="2:2" x14ac:dyDescent="0.25">
      <c r="B351"/>
    </row>
    <row r="352" spans="2:2" x14ac:dyDescent="0.25">
      <c r="B352"/>
    </row>
    <row r="353" spans="2:2" x14ac:dyDescent="0.25">
      <c r="B353"/>
    </row>
    <row r="354" spans="2:2" x14ac:dyDescent="0.25">
      <c r="B354"/>
    </row>
    <row r="355" spans="2:2" x14ac:dyDescent="0.25">
      <c r="B355"/>
    </row>
    <row r="356" spans="2:2" x14ac:dyDescent="0.25">
      <c r="B356"/>
    </row>
    <row r="357" spans="2:2" x14ac:dyDescent="0.25">
      <c r="B357"/>
    </row>
    <row r="358" spans="2:2" x14ac:dyDescent="0.25">
      <c r="B358"/>
    </row>
    <row r="359" spans="2:2" x14ac:dyDescent="0.25">
      <c r="B359"/>
    </row>
    <row r="360" spans="2:2" x14ac:dyDescent="0.25">
      <c r="B360"/>
    </row>
    <row r="361" spans="2:2" x14ac:dyDescent="0.25">
      <c r="B361"/>
    </row>
    <row r="362" spans="2:2" x14ac:dyDescent="0.25">
      <c r="B362"/>
    </row>
    <row r="363" spans="2:2" x14ac:dyDescent="0.25">
      <c r="B363"/>
    </row>
    <row r="364" spans="2:2" x14ac:dyDescent="0.25">
      <c r="B364"/>
    </row>
    <row r="365" spans="2:2" x14ac:dyDescent="0.25">
      <c r="B365"/>
    </row>
    <row r="366" spans="2:2" x14ac:dyDescent="0.25">
      <c r="B366"/>
    </row>
    <row r="367" spans="2:2" x14ac:dyDescent="0.25">
      <c r="B367"/>
    </row>
    <row r="368" spans="2:2" x14ac:dyDescent="0.25">
      <c r="B368"/>
    </row>
    <row r="369" spans="2:2" x14ac:dyDescent="0.25">
      <c r="B369"/>
    </row>
    <row r="370" spans="2:2" x14ac:dyDescent="0.25">
      <c r="B370"/>
    </row>
    <row r="371" spans="2:2" x14ac:dyDescent="0.25">
      <c r="B371"/>
    </row>
    <row r="372" spans="2:2" x14ac:dyDescent="0.25">
      <c r="B372"/>
    </row>
    <row r="373" spans="2:2" x14ac:dyDescent="0.25">
      <c r="B373"/>
    </row>
    <row r="374" spans="2:2" x14ac:dyDescent="0.25">
      <c r="B374"/>
    </row>
    <row r="375" spans="2:2" x14ac:dyDescent="0.25">
      <c r="B375"/>
    </row>
    <row r="376" spans="2:2" x14ac:dyDescent="0.25">
      <c r="B376"/>
    </row>
    <row r="377" spans="2:2" x14ac:dyDescent="0.25">
      <c r="B377"/>
    </row>
    <row r="378" spans="2:2" x14ac:dyDescent="0.25">
      <c r="B378"/>
    </row>
    <row r="379" spans="2:2" x14ac:dyDescent="0.25">
      <c r="B379"/>
    </row>
    <row r="380" spans="2:2" x14ac:dyDescent="0.25">
      <c r="B380"/>
    </row>
    <row r="381" spans="2:2" x14ac:dyDescent="0.25">
      <c r="B381"/>
    </row>
    <row r="382" spans="2:2" x14ac:dyDescent="0.25">
      <c r="B382"/>
    </row>
    <row r="383" spans="2:2" x14ac:dyDescent="0.25">
      <c r="B383"/>
    </row>
    <row r="384" spans="2:2" x14ac:dyDescent="0.25">
      <c r="B384"/>
    </row>
    <row r="385" spans="2:2" x14ac:dyDescent="0.25">
      <c r="B385"/>
    </row>
    <row r="386" spans="2:2" x14ac:dyDescent="0.25">
      <c r="B386"/>
    </row>
    <row r="387" spans="2:2" x14ac:dyDescent="0.25">
      <c r="B387"/>
    </row>
    <row r="388" spans="2:2" x14ac:dyDescent="0.25">
      <c r="B388"/>
    </row>
    <row r="389" spans="2:2" x14ac:dyDescent="0.25">
      <c r="B389"/>
    </row>
    <row r="390" spans="2:2" x14ac:dyDescent="0.25">
      <c r="B390"/>
    </row>
    <row r="391" spans="2:2" x14ac:dyDescent="0.25">
      <c r="B391"/>
    </row>
    <row r="392" spans="2:2" x14ac:dyDescent="0.25">
      <c r="B392"/>
    </row>
    <row r="393" spans="2:2" x14ac:dyDescent="0.25">
      <c r="B393"/>
    </row>
    <row r="394" spans="2:2" x14ac:dyDescent="0.25">
      <c r="B394"/>
    </row>
    <row r="395" spans="2:2" x14ac:dyDescent="0.25">
      <c r="B395"/>
    </row>
    <row r="396" spans="2:2" x14ac:dyDescent="0.25">
      <c r="B396"/>
    </row>
    <row r="397" spans="2:2" x14ac:dyDescent="0.25">
      <c r="B397"/>
    </row>
    <row r="398" spans="2:2" x14ac:dyDescent="0.25">
      <c r="B398"/>
    </row>
    <row r="399" spans="2:2" x14ac:dyDescent="0.25">
      <c r="B399"/>
    </row>
    <row r="400" spans="2:2" x14ac:dyDescent="0.25">
      <c r="B400"/>
    </row>
    <row r="401" spans="2:2" x14ac:dyDescent="0.25">
      <c r="B401"/>
    </row>
    <row r="402" spans="2:2" x14ac:dyDescent="0.25">
      <c r="B402"/>
    </row>
    <row r="403" spans="2:2" x14ac:dyDescent="0.25">
      <c r="B403"/>
    </row>
    <row r="404" spans="2:2" x14ac:dyDescent="0.25">
      <c r="B404"/>
    </row>
    <row r="405" spans="2:2" x14ac:dyDescent="0.25">
      <c r="B405"/>
    </row>
    <row r="406" spans="2:2" x14ac:dyDescent="0.25">
      <c r="B406"/>
    </row>
    <row r="407" spans="2:2" x14ac:dyDescent="0.25">
      <c r="B407"/>
    </row>
    <row r="408" spans="2:2" x14ac:dyDescent="0.25">
      <c r="B408"/>
    </row>
    <row r="409" spans="2:2" x14ac:dyDescent="0.25">
      <c r="B409"/>
    </row>
    <row r="410" spans="2:2" x14ac:dyDescent="0.25">
      <c r="B410"/>
    </row>
    <row r="411" spans="2:2" x14ac:dyDescent="0.25">
      <c r="B411"/>
    </row>
    <row r="412" spans="2:2" x14ac:dyDescent="0.25">
      <c r="B412"/>
    </row>
    <row r="413" spans="2:2" x14ac:dyDescent="0.25">
      <c r="B413"/>
    </row>
    <row r="414" spans="2:2" x14ac:dyDescent="0.25">
      <c r="B414"/>
    </row>
    <row r="415" spans="2:2" x14ac:dyDescent="0.25">
      <c r="B415"/>
    </row>
    <row r="416" spans="2:2" x14ac:dyDescent="0.25">
      <c r="B416"/>
    </row>
    <row r="417" spans="2:2" x14ac:dyDescent="0.25">
      <c r="B417"/>
    </row>
    <row r="418" spans="2:2" x14ac:dyDescent="0.25">
      <c r="B418"/>
    </row>
    <row r="419" spans="2:2" x14ac:dyDescent="0.25">
      <c r="B419"/>
    </row>
    <row r="420" spans="2:2" x14ac:dyDescent="0.25">
      <c r="B420"/>
    </row>
    <row r="421" spans="2:2" x14ac:dyDescent="0.25">
      <c r="B421"/>
    </row>
    <row r="422" spans="2:2" x14ac:dyDescent="0.25">
      <c r="B422"/>
    </row>
    <row r="423" spans="2:2" x14ac:dyDescent="0.25">
      <c r="B423"/>
    </row>
    <row r="424" spans="2:2" x14ac:dyDescent="0.25">
      <c r="B424"/>
    </row>
    <row r="425" spans="2:2" x14ac:dyDescent="0.25">
      <c r="B425"/>
    </row>
    <row r="426" spans="2:2" x14ac:dyDescent="0.25">
      <c r="B426"/>
    </row>
    <row r="427" spans="2:2" x14ac:dyDescent="0.25">
      <c r="B427"/>
    </row>
    <row r="428" spans="2:2" x14ac:dyDescent="0.25">
      <c r="B428"/>
    </row>
    <row r="429" spans="2:2" x14ac:dyDescent="0.25">
      <c r="B429"/>
    </row>
    <row r="430" spans="2:2" x14ac:dyDescent="0.25">
      <c r="B430"/>
    </row>
    <row r="431" spans="2:2" x14ac:dyDescent="0.25">
      <c r="B431"/>
    </row>
    <row r="432" spans="2:2" x14ac:dyDescent="0.25">
      <c r="B432"/>
    </row>
    <row r="433" spans="2:2" x14ac:dyDescent="0.25">
      <c r="B433"/>
    </row>
    <row r="434" spans="2:2" x14ac:dyDescent="0.25">
      <c r="B434"/>
    </row>
    <row r="435" spans="2:2" x14ac:dyDescent="0.25">
      <c r="B435"/>
    </row>
    <row r="436" spans="2:2" x14ac:dyDescent="0.25">
      <c r="B436"/>
    </row>
    <row r="437" spans="2:2" x14ac:dyDescent="0.25">
      <c r="B437"/>
    </row>
    <row r="438" spans="2:2" x14ac:dyDescent="0.25">
      <c r="B438"/>
    </row>
    <row r="439" spans="2:2" x14ac:dyDescent="0.25">
      <c r="B439"/>
    </row>
    <row r="440" spans="2:2" x14ac:dyDescent="0.25">
      <c r="B440"/>
    </row>
    <row r="441" spans="2:2" x14ac:dyDescent="0.25">
      <c r="B441"/>
    </row>
    <row r="442" spans="2:2" x14ac:dyDescent="0.25">
      <c r="B442"/>
    </row>
    <row r="443" spans="2:2" x14ac:dyDescent="0.25">
      <c r="B443"/>
    </row>
    <row r="444" spans="2:2" x14ac:dyDescent="0.25">
      <c r="B444"/>
    </row>
    <row r="445" spans="2:2" x14ac:dyDescent="0.25">
      <c r="B445"/>
    </row>
    <row r="446" spans="2:2" x14ac:dyDescent="0.25">
      <c r="B446"/>
    </row>
    <row r="447" spans="2:2" x14ac:dyDescent="0.25">
      <c r="B447"/>
    </row>
    <row r="448" spans="2:2" x14ac:dyDescent="0.25">
      <c r="B448"/>
    </row>
    <row r="449" spans="2:2" x14ac:dyDescent="0.25">
      <c r="B449"/>
    </row>
    <row r="450" spans="2:2" x14ac:dyDescent="0.25">
      <c r="B450"/>
    </row>
    <row r="451" spans="2:2" x14ac:dyDescent="0.25">
      <c r="B451"/>
    </row>
    <row r="452" spans="2:2" x14ac:dyDescent="0.25">
      <c r="B452"/>
    </row>
    <row r="453" spans="2:2" x14ac:dyDescent="0.25">
      <c r="B453"/>
    </row>
    <row r="454" spans="2:2" x14ac:dyDescent="0.25">
      <c r="B454"/>
    </row>
    <row r="455" spans="2:2" x14ac:dyDescent="0.25">
      <c r="B455"/>
    </row>
    <row r="456" spans="2:2" x14ac:dyDescent="0.25">
      <c r="B456"/>
    </row>
    <row r="457" spans="2:2" x14ac:dyDescent="0.25">
      <c r="B457"/>
    </row>
    <row r="458" spans="2:2" x14ac:dyDescent="0.25">
      <c r="B458"/>
    </row>
    <row r="459" spans="2:2" x14ac:dyDescent="0.25">
      <c r="B459"/>
    </row>
    <row r="460" spans="2:2" x14ac:dyDescent="0.25">
      <c r="B460"/>
    </row>
    <row r="461" spans="2:2" x14ac:dyDescent="0.25">
      <c r="B461"/>
    </row>
    <row r="462" spans="2:2" x14ac:dyDescent="0.25">
      <c r="B462"/>
    </row>
    <row r="463" spans="2:2" x14ac:dyDescent="0.25">
      <c r="B463"/>
    </row>
    <row r="464" spans="2:2" x14ac:dyDescent="0.25">
      <c r="B464"/>
    </row>
    <row r="465" spans="2:2" x14ac:dyDescent="0.25">
      <c r="B465"/>
    </row>
    <row r="466" spans="2:2" x14ac:dyDescent="0.25">
      <c r="B466"/>
    </row>
    <row r="467" spans="2:2" x14ac:dyDescent="0.25">
      <c r="B467"/>
    </row>
    <row r="468" spans="2:2" x14ac:dyDescent="0.25">
      <c r="B468"/>
    </row>
    <row r="469" spans="2:2" x14ac:dyDescent="0.25">
      <c r="B469"/>
    </row>
    <row r="470" spans="2:2" x14ac:dyDescent="0.25">
      <c r="B470"/>
    </row>
    <row r="471" spans="2:2" x14ac:dyDescent="0.25">
      <c r="B471"/>
    </row>
    <row r="472" spans="2:2" x14ac:dyDescent="0.25">
      <c r="B472"/>
    </row>
    <row r="473" spans="2:2" x14ac:dyDescent="0.25">
      <c r="B473"/>
    </row>
    <row r="474" spans="2:2" x14ac:dyDescent="0.25">
      <c r="B474"/>
    </row>
    <row r="475" spans="2:2" x14ac:dyDescent="0.25">
      <c r="B475"/>
    </row>
    <row r="476" spans="2:2" x14ac:dyDescent="0.25">
      <c r="B476"/>
    </row>
    <row r="477" spans="2:2" x14ac:dyDescent="0.25">
      <c r="B477"/>
    </row>
    <row r="478" spans="2:2" x14ac:dyDescent="0.25">
      <c r="B478"/>
    </row>
    <row r="479" spans="2:2" x14ac:dyDescent="0.25">
      <c r="B479"/>
    </row>
    <row r="480" spans="2:2" x14ac:dyDescent="0.25">
      <c r="B480"/>
    </row>
    <row r="481" spans="2:2" x14ac:dyDescent="0.25">
      <c r="B481"/>
    </row>
    <row r="482" spans="2:2" x14ac:dyDescent="0.25">
      <c r="B482"/>
    </row>
    <row r="483" spans="2:2" x14ac:dyDescent="0.25">
      <c r="B483"/>
    </row>
    <row r="484" spans="2:2" x14ac:dyDescent="0.25">
      <c r="B484"/>
    </row>
    <row r="485" spans="2:2" x14ac:dyDescent="0.25">
      <c r="B485"/>
    </row>
    <row r="486" spans="2:2" x14ac:dyDescent="0.25">
      <c r="B486"/>
    </row>
    <row r="487" spans="2:2" x14ac:dyDescent="0.25">
      <c r="B487"/>
    </row>
    <row r="488" spans="2:2" x14ac:dyDescent="0.25">
      <c r="B488"/>
    </row>
    <row r="489" spans="2:2" x14ac:dyDescent="0.25">
      <c r="B489"/>
    </row>
    <row r="490" spans="2:2" x14ac:dyDescent="0.25">
      <c r="B490"/>
    </row>
    <row r="491" spans="2:2" x14ac:dyDescent="0.25">
      <c r="B491"/>
    </row>
    <row r="492" spans="2:2" x14ac:dyDescent="0.25">
      <c r="B492"/>
    </row>
    <row r="493" spans="2:2" x14ac:dyDescent="0.25">
      <c r="B493"/>
    </row>
    <row r="494" spans="2:2" x14ac:dyDescent="0.25">
      <c r="B494"/>
    </row>
    <row r="495" spans="2:2" x14ac:dyDescent="0.25">
      <c r="B495"/>
    </row>
    <row r="496" spans="2:2" x14ac:dyDescent="0.25">
      <c r="B496"/>
    </row>
    <row r="497" spans="2:2" x14ac:dyDescent="0.25">
      <c r="B497"/>
    </row>
    <row r="498" spans="2:2" x14ac:dyDescent="0.25">
      <c r="B498"/>
    </row>
    <row r="499" spans="2:2" x14ac:dyDescent="0.25">
      <c r="B499"/>
    </row>
    <row r="500" spans="2:2" x14ac:dyDescent="0.25">
      <c r="B500"/>
    </row>
    <row r="501" spans="2:2" x14ac:dyDescent="0.25">
      <c r="B501"/>
    </row>
    <row r="502" spans="2:2" x14ac:dyDescent="0.25">
      <c r="B502"/>
    </row>
    <row r="503" spans="2:2" x14ac:dyDescent="0.25">
      <c r="B503"/>
    </row>
    <row r="504" spans="2:2" x14ac:dyDescent="0.25">
      <c r="B504"/>
    </row>
    <row r="505" spans="2:2" x14ac:dyDescent="0.25">
      <c r="B505"/>
    </row>
    <row r="506" spans="2:2" x14ac:dyDescent="0.25">
      <c r="B506"/>
    </row>
    <row r="507" spans="2:2" x14ac:dyDescent="0.25">
      <c r="B507"/>
    </row>
    <row r="508" spans="2:2" x14ac:dyDescent="0.25">
      <c r="B508"/>
    </row>
    <row r="509" spans="2:2" x14ac:dyDescent="0.25">
      <c r="B509"/>
    </row>
    <row r="510" spans="2:2" x14ac:dyDescent="0.25">
      <c r="B510"/>
    </row>
    <row r="511" spans="2:2" x14ac:dyDescent="0.25">
      <c r="B511"/>
    </row>
    <row r="512" spans="2:2" x14ac:dyDescent="0.25">
      <c r="B512"/>
    </row>
    <row r="513" spans="2:2" x14ac:dyDescent="0.25">
      <c r="B513"/>
    </row>
    <row r="514" spans="2:2" x14ac:dyDescent="0.25">
      <c r="B514"/>
    </row>
    <row r="515" spans="2:2" x14ac:dyDescent="0.25">
      <c r="B515"/>
    </row>
    <row r="516" spans="2:2" x14ac:dyDescent="0.25">
      <c r="B516"/>
    </row>
    <row r="517" spans="2:2" x14ac:dyDescent="0.25">
      <c r="B517"/>
    </row>
    <row r="518" spans="2:2" x14ac:dyDescent="0.25">
      <c r="B518"/>
    </row>
    <row r="519" spans="2:2" x14ac:dyDescent="0.25">
      <c r="B519"/>
    </row>
    <row r="520" spans="2:2" x14ac:dyDescent="0.25">
      <c r="B520"/>
    </row>
    <row r="521" spans="2:2" x14ac:dyDescent="0.25">
      <c r="B521"/>
    </row>
    <row r="522" spans="2:2" x14ac:dyDescent="0.25">
      <c r="B522"/>
    </row>
    <row r="523" spans="2:2" x14ac:dyDescent="0.25">
      <c r="B523"/>
    </row>
    <row r="524" spans="2:2" x14ac:dyDescent="0.25">
      <c r="B524"/>
    </row>
    <row r="525" spans="2:2" x14ac:dyDescent="0.25">
      <c r="B525"/>
    </row>
    <row r="526" spans="2:2" x14ac:dyDescent="0.25">
      <c r="B526"/>
    </row>
    <row r="527" spans="2:2" x14ac:dyDescent="0.25">
      <c r="B527"/>
    </row>
    <row r="528" spans="2:2" x14ac:dyDescent="0.25">
      <c r="B528"/>
    </row>
    <row r="529" spans="2:2" x14ac:dyDescent="0.25">
      <c r="B529"/>
    </row>
    <row r="530" spans="2:2" x14ac:dyDescent="0.25">
      <c r="B530"/>
    </row>
    <row r="531" spans="2:2" x14ac:dyDescent="0.25">
      <c r="B531"/>
    </row>
    <row r="532" spans="2:2" x14ac:dyDescent="0.25">
      <c r="B532"/>
    </row>
    <row r="533" spans="2:2" x14ac:dyDescent="0.25">
      <c r="B533"/>
    </row>
    <row r="534" spans="2:2" x14ac:dyDescent="0.25">
      <c r="B534"/>
    </row>
    <row r="535" spans="2:2" x14ac:dyDescent="0.25">
      <c r="B535"/>
    </row>
    <row r="536" spans="2:2" x14ac:dyDescent="0.25">
      <c r="B536"/>
    </row>
    <row r="537" spans="2:2" x14ac:dyDescent="0.25">
      <c r="B537"/>
    </row>
    <row r="538" spans="2:2" x14ac:dyDescent="0.25">
      <c r="B538"/>
    </row>
    <row r="539" spans="2:2" x14ac:dyDescent="0.25">
      <c r="B539"/>
    </row>
    <row r="540" spans="2:2" x14ac:dyDescent="0.25">
      <c r="B540"/>
    </row>
    <row r="541" spans="2:2" x14ac:dyDescent="0.25">
      <c r="B541"/>
    </row>
    <row r="542" spans="2:2" x14ac:dyDescent="0.25">
      <c r="B542"/>
    </row>
    <row r="543" spans="2:2" x14ac:dyDescent="0.25">
      <c r="B543"/>
    </row>
    <row r="544" spans="2:2" x14ac:dyDescent="0.25">
      <c r="B544"/>
    </row>
    <row r="545" spans="2:2" x14ac:dyDescent="0.25">
      <c r="B545"/>
    </row>
    <row r="546" spans="2:2" x14ac:dyDescent="0.25">
      <c r="B546"/>
    </row>
    <row r="547" spans="2:2" x14ac:dyDescent="0.25">
      <c r="B547"/>
    </row>
    <row r="548" spans="2:2" x14ac:dyDescent="0.25">
      <c r="B548"/>
    </row>
    <row r="549" spans="2:2" x14ac:dyDescent="0.25">
      <c r="B549"/>
    </row>
    <row r="550" spans="2:2" x14ac:dyDescent="0.25">
      <c r="B550"/>
    </row>
    <row r="551" spans="2:2" x14ac:dyDescent="0.25">
      <c r="B551"/>
    </row>
    <row r="552" spans="2:2" x14ac:dyDescent="0.25">
      <c r="B552"/>
    </row>
    <row r="553" spans="2:2" x14ac:dyDescent="0.25">
      <c r="B553"/>
    </row>
    <row r="554" spans="2:2" x14ac:dyDescent="0.25">
      <c r="B554"/>
    </row>
    <row r="555" spans="2:2" x14ac:dyDescent="0.25">
      <c r="B555"/>
    </row>
    <row r="556" spans="2:2" x14ac:dyDescent="0.25">
      <c r="B556"/>
    </row>
    <row r="557" spans="2:2" x14ac:dyDescent="0.25">
      <c r="B557"/>
    </row>
    <row r="558" spans="2:2" x14ac:dyDescent="0.25">
      <c r="B558"/>
    </row>
    <row r="559" spans="2:2" x14ac:dyDescent="0.25">
      <c r="B559"/>
    </row>
    <row r="560" spans="2:2" x14ac:dyDescent="0.25">
      <c r="B560"/>
    </row>
    <row r="561" spans="2:2" x14ac:dyDescent="0.25">
      <c r="B561"/>
    </row>
    <row r="562" spans="2:2" x14ac:dyDescent="0.25">
      <c r="B562"/>
    </row>
    <row r="563" spans="2:2" x14ac:dyDescent="0.25">
      <c r="B563"/>
    </row>
    <row r="564" spans="2:2" x14ac:dyDescent="0.25">
      <c r="B564"/>
    </row>
    <row r="565" spans="2:2" x14ac:dyDescent="0.25">
      <c r="B565"/>
    </row>
    <row r="566" spans="2:2" x14ac:dyDescent="0.25">
      <c r="B566"/>
    </row>
    <row r="567" spans="2:2" x14ac:dyDescent="0.25">
      <c r="B567"/>
    </row>
    <row r="568" spans="2:2" x14ac:dyDescent="0.25">
      <c r="B568"/>
    </row>
    <row r="569" spans="2:2" x14ac:dyDescent="0.25">
      <c r="B569"/>
    </row>
    <row r="570" spans="2:2" x14ac:dyDescent="0.25">
      <c r="B570"/>
    </row>
    <row r="571" spans="2:2" x14ac:dyDescent="0.25">
      <c r="B571"/>
    </row>
    <row r="572" spans="2:2" x14ac:dyDescent="0.25">
      <c r="B572"/>
    </row>
    <row r="573" spans="2:2" x14ac:dyDescent="0.25">
      <c r="B573"/>
    </row>
    <row r="574" spans="2:2" x14ac:dyDescent="0.25">
      <c r="B574"/>
    </row>
    <row r="575" spans="2:2" x14ac:dyDescent="0.25">
      <c r="B575"/>
    </row>
    <row r="576" spans="2:2" x14ac:dyDescent="0.25">
      <c r="B576"/>
    </row>
    <row r="577" spans="2:2" x14ac:dyDescent="0.25">
      <c r="B577"/>
    </row>
    <row r="578" spans="2:2" x14ac:dyDescent="0.25">
      <c r="B578"/>
    </row>
    <row r="579" spans="2:2" x14ac:dyDescent="0.25">
      <c r="B579"/>
    </row>
    <row r="580" spans="2:2" x14ac:dyDescent="0.25">
      <c r="B580"/>
    </row>
    <row r="581" spans="2:2" x14ac:dyDescent="0.25">
      <c r="B581"/>
    </row>
    <row r="582" spans="2:2" x14ac:dyDescent="0.25">
      <c r="B582"/>
    </row>
    <row r="583" spans="2:2" x14ac:dyDescent="0.25">
      <c r="B583"/>
    </row>
    <row r="584" spans="2:2" x14ac:dyDescent="0.25">
      <c r="B584"/>
    </row>
    <row r="585" spans="2:2" x14ac:dyDescent="0.25">
      <c r="B585"/>
    </row>
    <row r="586" spans="2:2" x14ac:dyDescent="0.25">
      <c r="B586"/>
    </row>
    <row r="587" spans="2:2" x14ac:dyDescent="0.25">
      <c r="B587"/>
    </row>
    <row r="588" spans="2:2" x14ac:dyDescent="0.25">
      <c r="B588"/>
    </row>
    <row r="589" spans="2:2" x14ac:dyDescent="0.25">
      <c r="B589"/>
    </row>
    <row r="590" spans="2:2" x14ac:dyDescent="0.25">
      <c r="B590"/>
    </row>
    <row r="591" spans="2:2" x14ac:dyDescent="0.25">
      <c r="B591"/>
    </row>
    <row r="592" spans="2:2" x14ac:dyDescent="0.25">
      <c r="B592"/>
    </row>
    <row r="593" spans="2:2" x14ac:dyDescent="0.25">
      <c r="B593"/>
    </row>
    <row r="594" spans="2:2" x14ac:dyDescent="0.25">
      <c r="B594"/>
    </row>
    <row r="595" spans="2:2" x14ac:dyDescent="0.25">
      <c r="B595"/>
    </row>
    <row r="596" spans="2:2" x14ac:dyDescent="0.25">
      <c r="B596"/>
    </row>
    <row r="597" spans="2:2" x14ac:dyDescent="0.25">
      <c r="B597"/>
    </row>
    <row r="598" spans="2:2" x14ac:dyDescent="0.25">
      <c r="B598"/>
    </row>
    <row r="599" spans="2:2" x14ac:dyDescent="0.25">
      <c r="B599"/>
    </row>
    <row r="600" spans="2:2" x14ac:dyDescent="0.25">
      <c r="B600"/>
    </row>
    <row r="601" spans="2:2" x14ac:dyDescent="0.25">
      <c r="B601"/>
    </row>
    <row r="602" spans="2:2" x14ac:dyDescent="0.25">
      <c r="B602"/>
    </row>
    <row r="603" spans="2:2" x14ac:dyDescent="0.25">
      <c r="B603"/>
    </row>
    <row r="604" spans="2:2" x14ac:dyDescent="0.25">
      <c r="B604"/>
    </row>
    <row r="605" spans="2:2" x14ac:dyDescent="0.25">
      <c r="B605"/>
    </row>
    <row r="606" spans="2:2" x14ac:dyDescent="0.25">
      <c r="B606"/>
    </row>
    <row r="607" spans="2:2" x14ac:dyDescent="0.25">
      <c r="B607"/>
    </row>
    <row r="608" spans="2:2" x14ac:dyDescent="0.25">
      <c r="B608"/>
    </row>
    <row r="609" spans="2:2" x14ac:dyDescent="0.25">
      <c r="B609"/>
    </row>
    <row r="610" spans="2:2" x14ac:dyDescent="0.25">
      <c r="B610"/>
    </row>
    <row r="611" spans="2:2" x14ac:dyDescent="0.25">
      <c r="B611"/>
    </row>
    <row r="612" spans="2:2" x14ac:dyDescent="0.25">
      <c r="B612"/>
    </row>
    <row r="613" spans="2:2" x14ac:dyDescent="0.25">
      <c r="B613"/>
    </row>
    <row r="614" spans="2:2" x14ac:dyDescent="0.25">
      <c r="B614"/>
    </row>
    <row r="615" spans="2:2" x14ac:dyDescent="0.25">
      <c r="B615"/>
    </row>
    <row r="616" spans="2:2" x14ac:dyDescent="0.25">
      <c r="B616"/>
    </row>
    <row r="617" spans="2:2" x14ac:dyDescent="0.25">
      <c r="B617"/>
    </row>
    <row r="618" spans="2:2" x14ac:dyDescent="0.25">
      <c r="B618"/>
    </row>
    <row r="619" spans="2:2" x14ac:dyDescent="0.25">
      <c r="B619"/>
    </row>
    <row r="620" spans="2:2" x14ac:dyDescent="0.25">
      <c r="B620"/>
    </row>
    <row r="621" spans="2:2" x14ac:dyDescent="0.25">
      <c r="B621"/>
    </row>
    <row r="622" spans="2:2" x14ac:dyDescent="0.25">
      <c r="B622"/>
    </row>
    <row r="623" spans="2:2" x14ac:dyDescent="0.25">
      <c r="B623"/>
    </row>
    <row r="624" spans="2:2" x14ac:dyDescent="0.25">
      <c r="B624"/>
    </row>
    <row r="625" spans="2:2" x14ac:dyDescent="0.25">
      <c r="B625"/>
    </row>
    <row r="626" spans="2:2" x14ac:dyDescent="0.25">
      <c r="B626"/>
    </row>
    <row r="627" spans="2:2" x14ac:dyDescent="0.25">
      <c r="B627"/>
    </row>
    <row r="628" spans="2:2" x14ac:dyDescent="0.25">
      <c r="B628"/>
    </row>
    <row r="629" spans="2:2" x14ac:dyDescent="0.25">
      <c r="B629"/>
    </row>
    <row r="630" spans="2:2" x14ac:dyDescent="0.25">
      <c r="B630"/>
    </row>
    <row r="631" spans="2:2" x14ac:dyDescent="0.25">
      <c r="B631"/>
    </row>
    <row r="632" spans="2:2" x14ac:dyDescent="0.25">
      <c r="B632"/>
    </row>
    <row r="633" spans="2:2" x14ac:dyDescent="0.25">
      <c r="B633"/>
    </row>
    <row r="634" spans="2:2" x14ac:dyDescent="0.25">
      <c r="B634"/>
    </row>
    <row r="635" spans="2:2" x14ac:dyDescent="0.25">
      <c r="B635"/>
    </row>
    <row r="636" spans="2:2" x14ac:dyDescent="0.25">
      <c r="B636"/>
    </row>
    <row r="637" spans="2:2" x14ac:dyDescent="0.25">
      <c r="B637"/>
    </row>
    <row r="638" spans="2:2" x14ac:dyDescent="0.25">
      <c r="B638"/>
    </row>
    <row r="639" spans="2:2" x14ac:dyDescent="0.25">
      <c r="B639"/>
    </row>
    <row r="640" spans="2:2" x14ac:dyDescent="0.25">
      <c r="B640"/>
    </row>
    <row r="641" spans="2:2" x14ac:dyDescent="0.25">
      <c r="B641"/>
    </row>
    <row r="642" spans="2:2" x14ac:dyDescent="0.25">
      <c r="B642"/>
    </row>
    <row r="643" spans="2:2" x14ac:dyDescent="0.25">
      <c r="B643"/>
    </row>
    <row r="644" spans="2:2" x14ac:dyDescent="0.25">
      <c r="B644"/>
    </row>
    <row r="645" spans="2:2" x14ac:dyDescent="0.25">
      <c r="B645"/>
    </row>
    <row r="646" spans="2:2" x14ac:dyDescent="0.25">
      <c r="B646"/>
    </row>
    <row r="647" spans="2:2" x14ac:dyDescent="0.25">
      <c r="B647"/>
    </row>
    <row r="648" spans="2:2" x14ac:dyDescent="0.25">
      <c r="B648"/>
    </row>
    <row r="649" spans="2:2" x14ac:dyDescent="0.25">
      <c r="B649"/>
    </row>
    <row r="650" spans="2:2" x14ac:dyDescent="0.25">
      <c r="B650"/>
    </row>
    <row r="651" spans="2:2" x14ac:dyDescent="0.25">
      <c r="B651"/>
    </row>
    <row r="652" spans="2:2" x14ac:dyDescent="0.25">
      <c r="B652"/>
    </row>
    <row r="653" spans="2:2" x14ac:dyDescent="0.25">
      <c r="B653"/>
    </row>
    <row r="654" spans="2:2" x14ac:dyDescent="0.25">
      <c r="B654"/>
    </row>
    <row r="655" spans="2:2" x14ac:dyDescent="0.25">
      <c r="B655"/>
    </row>
    <row r="656" spans="2:2" x14ac:dyDescent="0.25">
      <c r="B656"/>
    </row>
    <row r="657" spans="2:2" x14ac:dyDescent="0.25">
      <c r="B657"/>
    </row>
    <row r="658" spans="2:2" x14ac:dyDescent="0.25">
      <c r="B658"/>
    </row>
    <row r="659" spans="2:2" x14ac:dyDescent="0.25">
      <c r="B659"/>
    </row>
    <row r="660" spans="2:2" x14ac:dyDescent="0.25">
      <c r="B660"/>
    </row>
    <row r="661" spans="2:2" x14ac:dyDescent="0.25">
      <c r="B661"/>
    </row>
    <row r="662" spans="2:2" x14ac:dyDescent="0.25">
      <c r="B662"/>
    </row>
    <row r="663" spans="2:2" x14ac:dyDescent="0.25">
      <c r="B663"/>
    </row>
    <row r="664" spans="2:2" x14ac:dyDescent="0.25">
      <c r="B664"/>
    </row>
    <row r="665" spans="2:2" x14ac:dyDescent="0.25">
      <c r="B665"/>
    </row>
    <row r="666" spans="2:2" x14ac:dyDescent="0.25">
      <c r="B666"/>
    </row>
    <row r="667" spans="2:2" x14ac:dyDescent="0.25">
      <c r="B667"/>
    </row>
    <row r="668" spans="2:2" x14ac:dyDescent="0.25">
      <c r="B668"/>
    </row>
    <row r="669" spans="2:2" x14ac:dyDescent="0.25">
      <c r="B669"/>
    </row>
    <row r="670" spans="2:2" x14ac:dyDescent="0.25">
      <c r="B670"/>
    </row>
    <row r="671" spans="2:2" x14ac:dyDescent="0.25">
      <c r="B671"/>
    </row>
    <row r="672" spans="2:2" x14ac:dyDescent="0.25">
      <c r="B672"/>
    </row>
    <row r="673" spans="2:2" x14ac:dyDescent="0.25">
      <c r="B673"/>
    </row>
    <row r="674" spans="2:2" x14ac:dyDescent="0.25">
      <c r="B674"/>
    </row>
    <row r="675" spans="2:2" x14ac:dyDescent="0.25">
      <c r="B675"/>
    </row>
    <row r="676" spans="2:2" x14ac:dyDescent="0.25">
      <c r="B676"/>
    </row>
    <row r="677" spans="2:2" x14ac:dyDescent="0.25">
      <c r="B677"/>
    </row>
    <row r="678" spans="2:2" x14ac:dyDescent="0.25">
      <c r="B678"/>
    </row>
    <row r="679" spans="2:2" x14ac:dyDescent="0.25">
      <c r="B679"/>
    </row>
    <row r="680" spans="2:2" x14ac:dyDescent="0.25">
      <c r="B680"/>
    </row>
    <row r="681" spans="2:2" x14ac:dyDescent="0.25">
      <c r="B681"/>
    </row>
    <row r="682" spans="2:2" x14ac:dyDescent="0.25">
      <c r="B682"/>
    </row>
    <row r="683" spans="2:2" x14ac:dyDescent="0.25">
      <c r="B683"/>
    </row>
    <row r="684" spans="2:2" x14ac:dyDescent="0.25">
      <c r="B684"/>
    </row>
    <row r="685" spans="2:2" x14ac:dyDescent="0.25">
      <c r="B685"/>
    </row>
    <row r="686" spans="2:2" x14ac:dyDescent="0.25">
      <c r="B686"/>
    </row>
    <row r="687" spans="2:2" x14ac:dyDescent="0.25">
      <c r="B687"/>
    </row>
    <row r="688" spans="2:2" x14ac:dyDescent="0.25">
      <c r="B688"/>
    </row>
    <row r="689" spans="2:2" x14ac:dyDescent="0.25">
      <c r="B689"/>
    </row>
    <row r="690" spans="2:2" x14ac:dyDescent="0.25">
      <c r="B690"/>
    </row>
    <row r="691" spans="2:2" x14ac:dyDescent="0.25">
      <c r="B691"/>
    </row>
    <row r="692" spans="2:2" x14ac:dyDescent="0.25">
      <c r="B692"/>
    </row>
    <row r="693" spans="2:2" x14ac:dyDescent="0.25">
      <c r="B693"/>
    </row>
    <row r="694" spans="2:2" x14ac:dyDescent="0.25">
      <c r="B694"/>
    </row>
    <row r="695" spans="2:2" x14ac:dyDescent="0.25">
      <c r="B695"/>
    </row>
    <row r="696" spans="2:2" x14ac:dyDescent="0.25">
      <c r="B696"/>
    </row>
    <row r="697" spans="2:2" x14ac:dyDescent="0.25">
      <c r="B697"/>
    </row>
    <row r="698" spans="2:2" x14ac:dyDescent="0.25">
      <c r="B698"/>
    </row>
    <row r="699" spans="2:2" x14ac:dyDescent="0.25">
      <c r="B699"/>
    </row>
    <row r="700" spans="2:2" x14ac:dyDescent="0.25">
      <c r="B700"/>
    </row>
    <row r="701" spans="2:2" x14ac:dyDescent="0.25">
      <c r="B701"/>
    </row>
    <row r="702" spans="2:2" x14ac:dyDescent="0.25">
      <c r="B702"/>
    </row>
    <row r="703" spans="2:2" x14ac:dyDescent="0.25">
      <c r="B703"/>
    </row>
    <row r="704" spans="2:2" x14ac:dyDescent="0.25">
      <c r="B704"/>
    </row>
    <row r="705" spans="2:2" x14ac:dyDescent="0.25">
      <c r="B705"/>
    </row>
    <row r="706" spans="2:2" x14ac:dyDescent="0.25">
      <c r="B706"/>
    </row>
    <row r="707" spans="2:2" x14ac:dyDescent="0.25">
      <c r="B707"/>
    </row>
    <row r="708" spans="2:2" x14ac:dyDescent="0.25">
      <c r="B708"/>
    </row>
    <row r="709" spans="2:2" x14ac:dyDescent="0.25">
      <c r="B709"/>
    </row>
    <row r="710" spans="2:2" x14ac:dyDescent="0.25">
      <c r="B710"/>
    </row>
    <row r="711" spans="2:2" x14ac:dyDescent="0.25">
      <c r="B711"/>
    </row>
    <row r="712" spans="2:2" x14ac:dyDescent="0.25">
      <c r="B712"/>
    </row>
    <row r="713" spans="2:2" x14ac:dyDescent="0.25">
      <c r="B713"/>
    </row>
    <row r="714" spans="2:2" x14ac:dyDescent="0.25">
      <c r="B714"/>
    </row>
    <row r="715" spans="2:2" x14ac:dyDescent="0.25">
      <c r="B715"/>
    </row>
    <row r="716" spans="2:2" x14ac:dyDescent="0.25">
      <c r="B716"/>
    </row>
    <row r="717" spans="2:2" x14ac:dyDescent="0.25">
      <c r="B717"/>
    </row>
    <row r="718" spans="2:2" x14ac:dyDescent="0.25">
      <c r="B718"/>
    </row>
    <row r="719" spans="2:2" x14ac:dyDescent="0.25">
      <c r="B719"/>
    </row>
    <row r="720" spans="2:2" x14ac:dyDescent="0.25">
      <c r="B720"/>
    </row>
    <row r="721" spans="2:2" x14ac:dyDescent="0.25">
      <c r="B721"/>
    </row>
    <row r="722" spans="2:2" x14ac:dyDescent="0.25">
      <c r="B722"/>
    </row>
    <row r="723" spans="2:2" x14ac:dyDescent="0.25">
      <c r="B723"/>
    </row>
    <row r="724" spans="2:2" x14ac:dyDescent="0.25">
      <c r="B724"/>
    </row>
    <row r="725" spans="2:2" x14ac:dyDescent="0.25">
      <c r="B725"/>
    </row>
    <row r="726" spans="2:2" x14ac:dyDescent="0.25">
      <c r="B726"/>
    </row>
    <row r="727" spans="2:2" x14ac:dyDescent="0.25">
      <c r="B727"/>
    </row>
    <row r="728" spans="2:2" x14ac:dyDescent="0.25">
      <c r="B728"/>
    </row>
    <row r="729" spans="2:2" x14ac:dyDescent="0.25">
      <c r="B729"/>
    </row>
    <row r="730" spans="2:2" x14ac:dyDescent="0.25">
      <c r="B730"/>
    </row>
    <row r="731" spans="2:2" x14ac:dyDescent="0.25">
      <c r="B731"/>
    </row>
    <row r="732" spans="2:2" x14ac:dyDescent="0.25">
      <c r="B732"/>
    </row>
    <row r="733" spans="2:2" x14ac:dyDescent="0.25">
      <c r="B733"/>
    </row>
    <row r="734" spans="2:2" x14ac:dyDescent="0.25">
      <c r="B734"/>
    </row>
    <row r="735" spans="2:2" x14ac:dyDescent="0.25">
      <c r="B735"/>
    </row>
    <row r="736" spans="2:2" x14ac:dyDescent="0.25">
      <c r="B736"/>
    </row>
    <row r="737" spans="2:2" x14ac:dyDescent="0.25">
      <c r="B737"/>
    </row>
    <row r="738" spans="2:2" x14ac:dyDescent="0.25">
      <c r="B738"/>
    </row>
    <row r="739" spans="2:2" x14ac:dyDescent="0.25">
      <c r="B739"/>
    </row>
    <row r="740" spans="2:2" x14ac:dyDescent="0.25">
      <c r="B740"/>
    </row>
    <row r="741" spans="2:2" x14ac:dyDescent="0.25">
      <c r="B741"/>
    </row>
    <row r="742" spans="2:2" x14ac:dyDescent="0.25">
      <c r="B742"/>
    </row>
    <row r="743" spans="2:2" x14ac:dyDescent="0.25">
      <c r="B743"/>
    </row>
    <row r="744" spans="2:2" x14ac:dyDescent="0.25">
      <c r="B744"/>
    </row>
    <row r="745" spans="2:2" x14ac:dyDescent="0.25">
      <c r="B745"/>
    </row>
    <row r="746" spans="2:2" x14ac:dyDescent="0.25">
      <c r="B746"/>
    </row>
    <row r="747" spans="2:2" x14ac:dyDescent="0.25">
      <c r="B747"/>
    </row>
    <row r="748" spans="2:2" x14ac:dyDescent="0.25">
      <c r="B748"/>
    </row>
    <row r="749" spans="2:2" x14ac:dyDescent="0.25">
      <c r="B749"/>
    </row>
    <row r="750" spans="2:2" x14ac:dyDescent="0.25">
      <c r="B750"/>
    </row>
    <row r="751" spans="2:2" x14ac:dyDescent="0.25">
      <c r="B751"/>
    </row>
    <row r="752" spans="2:2" x14ac:dyDescent="0.25">
      <c r="B752"/>
    </row>
    <row r="753" spans="2:2" x14ac:dyDescent="0.25">
      <c r="B753"/>
    </row>
    <row r="754" spans="2:2" x14ac:dyDescent="0.25">
      <c r="B754"/>
    </row>
    <row r="755" spans="2:2" x14ac:dyDescent="0.25">
      <c r="B755"/>
    </row>
    <row r="756" spans="2:2" x14ac:dyDescent="0.25">
      <c r="B756"/>
    </row>
    <row r="757" spans="2:2" x14ac:dyDescent="0.25">
      <c r="B757"/>
    </row>
    <row r="758" spans="2:2" x14ac:dyDescent="0.25">
      <c r="B758"/>
    </row>
    <row r="759" spans="2:2" x14ac:dyDescent="0.25">
      <c r="B759"/>
    </row>
    <row r="760" spans="2:2" x14ac:dyDescent="0.25">
      <c r="B760"/>
    </row>
    <row r="761" spans="2:2" x14ac:dyDescent="0.25">
      <c r="B761"/>
    </row>
    <row r="762" spans="2:2" x14ac:dyDescent="0.25">
      <c r="B762"/>
    </row>
    <row r="763" spans="2:2" x14ac:dyDescent="0.25">
      <c r="B763"/>
    </row>
    <row r="764" spans="2:2" x14ac:dyDescent="0.25">
      <c r="B764"/>
    </row>
    <row r="765" spans="2:2" x14ac:dyDescent="0.25">
      <c r="B765"/>
    </row>
    <row r="766" spans="2:2" x14ac:dyDescent="0.25">
      <c r="B766"/>
    </row>
    <row r="767" spans="2:2" x14ac:dyDescent="0.25">
      <c r="B767"/>
    </row>
    <row r="768" spans="2:2" x14ac:dyDescent="0.25">
      <c r="B768"/>
    </row>
    <row r="769" spans="2:2" x14ac:dyDescent="0.25">
      <c r="B769"/>
    </row>
    <row r="770" spans="2:2" x14ac:dyDescent="0.25">
      <c r="B770"/>
    </row>
    <row r="771" spans="2:2" x14ac:dyDescent="0.25">
      <c r="B771"/>
    </row>
    <row r="772" spans="2:2" x14ac:dyDescent="0.25">
      <c r="B772"/>
    </row>
    <row r="773" spans="2:2" x14ac:dyDescent="0.25">
      <c r="B773"/>
    </row>
    <row r="774" spans="2:2" x14ac:dyDescent="0.25">
      <c r="B774"/>
    </row>
    <row r="775" spans="2:2" x14ac:dyDescent="0.25">
      <c r="B775"/>
    </row>
    <row r="776" spans="2:2" x14ac:dyDescent="0.25">
      <c r="B776"/>
    </row>
    <row r="777" spans="2:2" x14ac:dyDescent="0.25">
      <c r="B777"/>
    </row>
    <row r="778" spans="2:2" x14ac:dyDescent="0.25">
      <c r="B778"/>
    </row>
    <row r="779" spans="2:2" x14ac:dyDescent="0.25">
      <c r="B779"/>
    </row>
    <row r="780" spans="2:2" x14ac:dyDescent="0.25">
      <c r="B780"/>
    </row>
    <row r="781" spans="2:2" x14ac:dyDescent="0.25">
      <c r="B781"/>
    </row>
    <row r="782" spans="2:2" x14ac:dyDescent="0.25">
      <c r="B782"/>
    </row>
    <row r="783" spans="2:2" x14ac:dyDescent="0.25">
      <c r="B783"/>
    </row>
    <row r="784" spans="2:2" x14ac:dyDescent="0.25">
      <c r="B784"/>
    </row>
    <row r="785" spans="2:2" x14ac:dyDescent="0.25">
      <c r="B785"/>
    </row>
    <row r="786" spans="2:2" x14ac:dyDescent="0.25">
      <c r="B786"/>
    </row>
    <row r="787" spans="2:2" x14ac:dyDescent="0.25">
      <c r="B787"/>
    </row>
    <row r="788" spans="2:2" x14ac:dyDescent="0.25">
      <c r="B788"/>
    </row>
    <row r="789" spans="2:2" x14ac:dyDescent="0.25">
      <c r="B789"/>
    </row>
    <row r="790" spans="2:2" x14ac:dyDescent="0.25">
      <c r="B790"/>
    </row>
    <row r="791" spans="2:2" x14ac:dyDescent="0.25">
      <c r="B791"/>
    </row>
    <row r="792" spans="2:2" x14ac:dyDescent="0.25">
      <c r="B792"/>
    </row>
    <row r="793" spans="2:2" x14ac:dyDescent="0.25">
      <c r="B793"/>
    </row>
    <row r="794" spans="2:2" x14ac:dyDescent="0.25">
      <c r="B794"/>
    </row>
    <row r="795" spans="2:2" x14ac:dyDescent="0.25">
      <c r="B795"/>
    </row>
    <row r="796" spans="2:2" x14ac:dyDescent="0.25">
      <c r="B796"/>
    </row>
    <row r="797" spans="2:2" x14ac:dyDescent="0.25">
      <c r="B797"/>
    </row>
    <row r="798" spans="2:2" x14ac:dyDescent="0.25">
      <c r="B798"/>
    </row>
    <row r="799" spans="2:2" x14ac:dyDescent="0.25">
      <c r="B799"/>
    </row>
    <row r="800" spans="2:2" x14ac:dyDescent="0.25">
      <c r="B800"/>
    </row>
    <row r="801" spans="2:2" x14ac:dyDescent="0.25">
      <c r="B801"/>
    </row>
    <row r="802" spans="2:2" x14ac:dyDescent="0.25">
      <c r="B802"/>
    </row>
    <row r="803" spans="2:2" x14ac:dyDescent="0.25">
      <c r="B803"/>
    </row>
    <row r="804" spans="2:2" x14ac:dyDescent="0.25">
      <c r="B804"/>
    </row>
    <row r="805" spans="2:2" x14ac:dyDescent="0.25">
      <c r="B805"/>
    </row>
    <row r="806" spans="2:2" x14ac:dyDescent="0.25">
      <c r="B806"/>
    </row>
    <row r="807" spans="2:2" x14ac:dyDescent="0.25">
      <c r="B807"/>
    </row>
    <row r="808" spans="2:2" x14ac:dyDescent="0.25">
      <c r="B808"/>
    </row>
    <row r="809" spans="2:2" x14ac:dyDescent="0.25">
      <c r="B809"/>
    </row>
    <row r="810" spans="2:2" x14ac:dyDescent="0.25">
      <c r="B810"/>
    </row>
    <row r="811" spans="2:2" x14ac:dyDescent="0.25">
      <c r="B811"/>
    </row>
    <row r="812" spans="2:2" x14ac:dyDescent="0.25">
      <c r="B812"/>
    </row>
    <row r="813" spans="2:2" x14ac:dyDescent="0.25">
      <c r="B813"/>
    </row>
    <row r="814" spans="2:2" x14ac:dyDescent="0.25">
      <c r="B814"/>
    </row>
    <row r="815" spans="2:2" x14ac:dyDescent="0.25">
      <c r="B815"/>
    </row>
    <row r="816" spans="2:2" x14ac:dyDescent="0.25">
      <c r="B816"/>
    </row>
    <row r="817" spans="2:2" x14ac:dyDescent="0.25">
      <c r="B817"/>
    </row>
    <row r="818" spans="2:2" x14ac:dyDescent="0.25">
      <c r="B818"/>
    </row>
    <row r="819" spans="2:2" x14ac:dyDescent="0.25">
      <c r="B819"/>
    </row>
    <row r="820" spans="2:2" x14ac:dyDescent="0.25">
      <c r="B820"/>
    </row>
    <row r="821" spans="2:2" x14ac:dyDescent="0.25">
      <c r="B821"/>
    </row>
    <row r="822" spans="2:2" x14ac:dyDescent="0.25">
      <c r="B822"/>
    </row>
    <row r="823" spans="2:2" x14ac:dyDescent="0.25">
      <c r="B823"/>
    </row>
    <row r="824" spans="2:2" x14ac:dyDescent="0.25">
      <c r="B824"/>
    </row>
    <row r="825" spans="2:2" x14ac:dyDescent="0.25">
      <c r="B825"/>
    </row>
    <row r="826" spans="2:2" x14ac:dyDescent="0.25">
      <c r="B826"/>
    </row>
    <row r="827" spans="2:2" x14ac:dyDescent="0.25">
      <c r="B827"/>
    </row>
    <row r="828" spans="2:2" x14ac:dyDescent="0.25">
      <c r="B828"/>
    </row>
    <row r="829" spans="2:2" x14ac:dyDescent="0.25">
      <c r="B829"/>
    </row>
    <row r="830" spans="2:2" x14ac:dyDescent="0.25">
      <c r="B830"/>
    </row>
    <row r="831" spans="2:2" x14ac:dyDescent="0.25">
      <c r="B831"/>
    </row>
    <row r="832" spans="2:2" x14ac:dyDescent="0.25">
      <c r="B83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5"/>
  <sheetViews>
    <sheetView workbookViewId="0">
      <selection activeCell="L31" sqref="L31"/>
    </sheetView>
  </sheetViews>
  <sheetFormatPr defaultRowHeight="15" x14ac:dyDescent="0.25"/>
  <cols>
    <col min="1" max="1" width="7.7109375" customWidth="1"/>
    <col min="2" max="2" width="9.7109375" customWidth="1"/>
    <col min="3" max="3" width="12.5703125" customWidth="1"/>
    <col min="4" max="4" width="28.5703125" style="14" bestFit="1" customWidth="1"/>
    <col min="5" max="5" width="12" style="14" customWidth="1"/>
    <col min="6" max="6" width="10.5703125" style="14" bestFit="1" customWidth="1"/>
    <col min="7" max="9" width="11" style="14" bestFit="1" customWidth="1"/>
    <col min="10" max="10" width="10.5703125" style="14" bestFit="1" customWidth="1"/>
    <col min="11" max="13" width="11.5703125" style="14" bestFit="1" customWidth="1"/>
    <col min="14" max="15" width="9.140625" style="14"/>
  </cols>
  <sheetData>
    <row r="1" spans="1:15" s="26" customFormat="1" ht="30" x14ac:dyDescent="0.25">
      <c r="A1" s="22" t="s">
        <v>69</v>
      </c>
      <c r="B1" s="22" t="s">
        <v>70</v>
      </c>
      <c r="C1" s="22" t="s">
        <v>71</v>
      </c>
      <c r="D1" s="23" t="s">
        <v>1260</v>
      </c>
      <c r="E1" s="24"/>
      <c r="F1" s="24"/>
      <c r="G1" s="25" t="s">
        <v>49</v>
      </c>
      <c r="H1" s="25" t="s">
        <v>50</v>
      </c>
      <c r="I1" s="25" t="s">
        <v>51</v>
      </c>
      <c r="J1" s="24"/>
      <c r="K1" s="24"/>
      <c r="L1" s="24"/>
      <c r="M1" s="24"/>
      <c r="N1" s="24"/>
      <c r="O1" s="24"/>
    </row>
    <row r="2" spans="1:15" x14ac:dyDescent="0.25">
      <c r="A2" t="s">
        <v>72</v>
      </c>
      <c r="B2" s="6">
        <v>13</v>
      </c>
      <c r="C2" s="7">
        <v>3.7558770209999999</v>
      </c>
      <c r="D2" s="14" t="s">
        <v>678</v>
      </c>
      <c r="G2" s="19">
        <v>1515</v>
      </c>
      <c r="H2" s="19">
        <v>1136</v>
      </c>
      <c r="I2" s="19">
        <v>758</v>
      </c>
    </row>
    <row r="3" spans="1:15" x14ac:dyDescent="0.25">
      <c r="A3" t="s">
        <v>73</v>
      </c>
      <c r="B3" s="6">
        <v>1134.1099999999999</v>
      </c>
      <c r="C3" s="7">
        <v>3.4927463689999998</v>
      </c>
      <c r="D3" s="14" t="s">
        <v>679</v>
      </c>
    </row>
    <row r="4" spans="1:15" x14ac:dyDescent="0.25">
      <c r="A4" t="s">
        <v>74</v>
      </c>
      <c r="B4" s="6">
        <v>1311.57</v>
      </c>
      <c r="C4" s="7">
        <v>3.6952568819999998</v>
      </c>
      <c r="D4" s="14" t="s">
        <v>680</v>
      </c>
    </row>
    <row r="5" spans="1:15" x14ac:dyDescent="0.25">
      <c r="A5" t="s">
        <v>75</v>
      </c>
      <c r="B5" s="6">
        <v>346.19</v>
      </c>
      <c r="C5" s="7">
        <v>0.39584376900000001</v>
      </c>
      <c r="D5" s="14" t="s">
        <v>681</v>
      </c>
    </row>
    <row r="6" spans="1:15" x14ac:dyDescent="0.25">
      <c r="A6" t="s">
        <v>76</v>
      </c>
      <c r="B6" s="6">
        <v>845.76</v>
      </c>
      <c r="C6" s="7">
        <v>3.4285426079999999</v>
      </c>
      <c r="D6" s="14" t="s">
        <v>682</v>
      </c>
      <c r="F6" s="20" t="s">
        <v>27</v>
      </c>
      <c r="G6" s="18">
        <v>6010</v>
      </c>
      <c r="H6" s="21" t="s">
        <v>41</v>
      </c>
      <c r="I6" s="21" t="s">
        <v>42</v>
      </c>
      <c r="J6" s="21" t="s">
        <v>43</v>
      </c>
      <c r="K6" s="21" t="s">
        <v>44</v>
      </c>
      <c r="L6" s="21" t="s">
        <v>45</v>
      </c>
      <c r="M6" s="21" t="s">
        <v>46</v>
      </c>
    </row>
    <row r="7" spans="1:15" x14ac:dyDescent="0.25">
      <c r="A7" t="s">
        <v>77</v>
      </c>
      <c r="B7" s="6">
        <v>0</v>
      </c>
      <c r="C7" s="7">
        <v>0.60141816299999995</v>
      </c>
      <c r="D7" s="14" t="s">
        <v>683</v>
      </c>
      <c r="F7" s="20" t="s">
        <v>47</v>
      </c>
      <c r="G7" s="18">
        <v>320</v>
      </c>
      <c r="H7" s="15">
        <v>1578</v>
      </c>
      <c r="I7" s="15">
        <v>4005</v>
      </c>
      <c r="J7" s="15">
        <v>9622</v>
      </c>
      <c r="K7" s="15">
        <v>12841</v>
      </c>
      <c r="L7" s="15">
        <v>17390</v>
      </c>
      <c r="M7" s="15">
        <v>25637</v>
      </c>
    </row>
    <row r="8" spans="1:15" x14ac:dyDescent="0.25">
      <c r="A8" t="s">
        <v>78</v>
      </c>
      <c r="B8" s="6">
        <v>1262.54</v>
      </c>
      <c r="C8" s="7">
        <v>2.1484699269999998</v>
      </c>
      <c r="D8" s="14" t="s">
        <v>684</v>
      </c>
      <c r="F8" s="20" t="s">
        <v>48</v>
      </c>
      <c r="G8" s="18">
        <v>200</v>
      </c>
      <c r="L8" s="16" t="s">
        <v>1261</v>
      </c>
      <c r="M8" s="16" t="s">
        <v>1262</v>
      </c>
    </row>
    <row r="9" spans="1:15" x14ac:dyDescent="0.25">
      <c r="A9" t="s">
        <v>79</v>
      </c>
      <c r="B9" s="6">
        <v>0</v>
      </c>
      <c r="C9" s="7">
        <v>2.1380184999999999E-2</v>
      </c>
      <c r="D9" s="14" t="s">
        <v>685</v>
      </c>
      <c r="L9" s="17">
        <v>272</v>
      </c>
      <c r="M9" s="16">
        <v>0.25</v>
      </c>
    </row>
    <row r="10" spans="1:15" x14ac:dyDescent="0.25">
      <c r="A10" t="s">
        <v>80</v>
      </c>
      <c r="B10" s="6">
        <v>0</v>
      </c>
      <c r="C10" s="7">
        <v>3.6096939000000001E-2</v>
      </c>
      <c r="D10" s="14" t="s">
        <v>686</v>
      </c>
      <c r="E10" s="30"/>
      <c r="F10" s="30"/>
      <c r="G10" s="30"/>
      <c r="H10" s="30"/>
      <c r="I10" s="30"/>
      <c r="J10" s="30"/>
      <c r="K10" s="30"/>
    </row>
    <row r="11" spans="1:15" x14ac:dyDescent="0.25">
      <c r="A11" t="s">
        <v>81</v>
      </c>
      <c r="B11" s="6">
        <v>146.44999999999999</v>
      </c>
      <c r="C11" s="7">
        <v>1.538498959</v>
      </c>
      <c r="D11" s="14" t="s">
        <v>687</v>
      </c>
      <c r="E11" s="30"/>
      <c r="F11" s="30"/>
      <c r="G11" s="30"/>
      <c r="H11" s="30"/>
      <c r="I11" s="30"/>
      <c r="J11" s="30"/>
      <c r="K11" s="30"/>
    </row>
    <row r="12" spans="1:15" x14ac:dyDescent="0.25">
      <c r="A12" t="s">
        <v>82</v>
      </c>
      <c r="B12" s="6">
        <v>594.17999999999995</v>
      </c>
      <c r="C12" s="7">
        <v>1.2276382889999999</v>
      </c>
      <c r="D12" s="14" t="s">
        <v>688</v>
      </c>
      <c r="E12" s="30"/>
      <c r="F12" s="31"/>
      <c r="G12" s="31"/>
      <c r="H12" s="31"/>
      <c r="I12" s="31"/>
      <c r="J12" s="31"/>
      <c r="K12" s="30"/>
    </row>
    <row r="13" spans="1:15" x14ac:dyDescent="0.25">
      <c r="A13" t="s">
        <v>83</v>
      </c>
      <c r="B13" s="6">
        <v>749.57</v>
      </c>
      <c r="C13" s="7">
        <v>0.91161249</v>
      </c>
      <c r="D13" s="14" t="s">
        <v>689</v>
      </c>
      <c r="E13" s="30"/>
      <c r="F13" s="32"/>
      <c r="G13" s="32"/>
      <c r="H13" s="32"/>
      <c r="I13" s="32"/>
      <c r="J13" s="32"/>
      <c r="K13" s="30"/>
    </row>
    <row r="14" spans="1:15" x14ac:dyDescent="0.25">
      <c r="A14" t="s">
        <v>84</v>
      </c>
      <c r="B14" s="6">
        <v>435.79</v>
      </c>
      <c r="C14" s="7">
        <v>0.61025168100000005</v>
      </c>
      <c r="D14" s="14" t="s">
        <v>690</v>
      </c>
      <c r="E14" s="30"/>
      <c r="F14" s="30"/>
      <c r="G14" s="30"/>
      <c r="H14" s="30"/>
      <c r="I14" s="30"/>
      <c r="J14" s="30"/>
      <c r="K14" s="30"/>
    </row>
    <row r="15" spans="1:15" x14ac:dyDescent="0.25">
      <c r="A15" t="s">
        <v>85</v>
      </c>
      <c r="B15" s="6">
        <v>230.04</v>
      </c>
      <c r="C15" s="7">
        <v>1.339560394</v>
      </c>
      <c r="D15" s="14" t="s">
        <v>691</v>
      </c>
    </row>
    <row r="16" spans="1:15" x14ac:dyDescent="0.25">
      <c r="A16" t="s">
        <v>86</v>
      </c>
      <c r="B16" s="6">
        <v>0</v>
      </c>
      <c r="C16" s="7">
        <v>0.45223361699999998</v>
      </c>
      <c r="D16" s="14" t="s">
        <v>692</v>
      </c>
    </row>
    <row r="17" spans="1:4" x14ac:dyDescent="0.25">
      <c r="A17" t="s">
        <v>87</v>
      </c>
      <c r="B17" s="6">
        <v>0</v>
      </c>
      <c r="C17" s="7">
        <v>3.1047175E-2</v>
      </c>
      <c r="D17" s="14" t="s">
        <v>693</v>
      </c>
    </row>
    <row r="18" spans="1:4" x14ac:dyDescent="0.25">
      <c r="A18" t="s">
        <v>88</v>
      </c>
      <c r="B18" s="6">
        <v>0</v>
      </c>
      <c r="C18" s="7">
        <v>0.64702163999999995</v>
      </c>
      <c r="D18" s="14" t="s">
        <v>694</v>
      </c>
    </row>
    <row r="19" spans="1:4" x14ac:dyDescent="0.25">
      <c r="A19" t="s">
        <v>89</v>
      </c>
      <c r="B19" s="6">
        <v>0</v>
      </c>
      <c r="C19" s="7">
        <v>5.4641989000000002E-2</v>
      </c>
      <c r="D19" s="14" t="s">
        <v>695</v>
      </c>
    </row>
    <row r="20" spans="1:4" x14ac:dyDescent="0.25">
      <c r="A20" t="s">
        <v>90</v>
      </c>
      <c r="B20" s="6">
        <v>41.58</v>
      </c>
      <c r="C20" s="7">
        <v>1.3497244399999999</v>
      </c>
      <c r="D20" s="14" t="s">
        <v>696</v>
      </c>
    </row>
    <row r="21" spans="1:4" x14ac:dyDescent="0.25">
      <c r="A21" t="s">
        <v>91</v>
      </c>
      <c r="B21" s="6">
        <v>220.95</v>
      </c>
      <c r="C21" s="7">
        <v>0.180548548</v>
      </c>
      <c r="D21" s="14" t="s">
        <v>697</v>
      </c>
    </row>
    <row r="22" spans="1:4" x14ac:dyDescent="0.25">
      <c r="A22" t="s">
        <v>92</v>
      </c>
      <c r="B22" s="6">
        <v>377.11</v>
      </c>
      <c r="C22" s="7">
        <v>0.60041715900000003</v>
      </c>
      <c r="D22" s="14" t="s">
        <v>698</v>
      </c>
    </row>
    <row r="23" spans="1:4" x14ac:dyDescent="0.25">
      <c r="A23" t="s">
        <v>93</v>
      </c>
      <c r="B23" s="6">
        <v>1131.45</v>
      </c>
      <c r="C23" s="7">
        <v>1.458953945</v>
      </c>
      <c r="D23" s="14" t="s">
        <v>699</v>
      </c>
    </row>
    <row r="24" spans="1:4" x14ac:dyDescent="0.25">
      <c r="A24" t="s">
        <v>94</v>
      </c>
      <c r="B24" s="6">
        <v>693.39</v>
      </c>
      <c r="C24" s="7">
        <v>1.390631366</v>
      </c>
      <c r="D24" s="14" t="s">
        <v>700</v>
      </c>
    </row>
    <row r="25" spans="1:4" x14ac:dyDescent="0.25">
      <c r="A25" t="s">
        <v>95</v>
      </c>
      <c r="B25" s="6">
        <v>2086.9499999999998</v>
      </c>
      <c r="C25" s="7">
        <v>2.531052936</v>
      </c>
      <c r="D25" s="14" t="s">
        <v>701</v>
      </c>
    </row>
    <row r="26" spans="1:4" x14ac:dyDescent="0.25">
      <c r="A26" t="s">
        <v>96</v>
      </c>
      <c r="B26" s="6">
        <v>2271.3000000000002</v>
      </c>
      <c r="C26" s="7">
        <v>3.6991107219999999</v>
      </c>
      <c r="D26" s="14" t="s">
        <v>702</v>
      </c>
    </row>
    <row r="27" spans="1:4" x14ac:dyDescent="0.25">
      <c r="A27" t="s">
        <v>97</v>
      </c>
      <c r="B27" s="6">
        <v>334.82</v>
      </c>
      <c r="C27" s="7">
        <v>0.74337440399999999</v>
      </c>
      <c r="D27" s="14" t="s">
        <v>703</v>
      </c>
    </row>
    <row r="28" spans="1:4" x14ac:dyDescent="0.25">
      <c r="A28" t="s">
        <v>98</v>
      </c>
      <c r="B28" s="6">
        <v>0</v>
      </c>
      <c r="C28" s="7">
        <v>9.7464973999999996E-2</v>
      </c>
      <c r="D28" s="14" t="s">
        <v>704</v>
      </c>
    </row>
    <row r="29" spans="1:4" x14ac:dyDescent="0.25">
      <c r="A29" t="s">
        <v>99</v>
      </c>
      <c r="B29" s="6">
        <v>602.17999999999995</v>
      </c>
      <c r="C29" s="7">
        <v>3.4463608830000001</v>
      </c>
      <c r="D29" s="14" t="s">
        <v>705</v>
      </c>
    </row>
    <row r="30" spans="1:4" x14ac:dyDescent="0.25">
      <c r="A30" t="s">
        <v>100</v>
      </c>
      <c r="B30" s="6">
        <v>282.41000000000003</v>
      </c>
      <c r="C30" s="7">
        <v>2.090390663</v>
      </c>
      <c r="D30" s="14" t="s">
        <v>706</v>
      </c>
    </row>
    <row r="31" spans="1:4" x14ac:dyDescent="0.25">
      <c r="A31" t="s">
        <v>101</v>
      </c>
      <c r="B31" s="6">
        <v>689.1</v>
      </c>
      <c r="C31" s="7">
        <v>1.9139536779999999</v>
      </c>
      <c r="D31" s="14" t="s">
        <v>707</v>
      </c>
    </row>
    <row r="32" spans="1:4" x14ac:dyDescent="0.25">
      <c r="A32" t="s">
        <v>102</v>
      </c>
      <c r="B32" s="6">
        <v>1283.3</v>
      </c>
      <c r="C32" s="7">
        <v>3.587825</v>
      </c>
      <c r="D32" s="14" t="s">
        <v>708</v>
      </c>
    </row>
    <row r="33" spans="1:4" x14ac:dyDescent="0.25">
      <c r="A33" t="s">
        <v>103</v>
      </c>
      <c r="B33" s="6">
        <v>1250.08</v>
      </c>
      <c r="C33" s="7">
        <v>3.7666894420000001</v>
      </c>
      <c r="D33" s="14" t="s">
        <v>709</v>
      </c>
    </row>
    <row r="34" spans="1:4" x14ac:dyDescent="0.25">
      <c r="A34" t="s">
        <v>104</v>
      </c>
      <c r="B34" s="6">
        <v>0</v>
      </c>
      <c r="C34" s="7">
        <v>3.0630428859999999</v>
      </c>
      <c r="D34" s="14" t="s">
        <v>710</v>
      </c>
    </row>
    <row r="35" spans="1:4" x14ac:dyDescent="0.25">
      <c r="A35" t="s">
        <v>55</v>
      </c>
      <c r="B35" s="6">
        <v>569.48</v>
      </c>
      <c r="C35" s="7">
        <v>3.4332567200000002</v>
      </c>
      <c r="D35" s="14" t="s">
        <v>711</v>
      </c>
    </row>
    <row r="36" spans="1:4" x14ac:dyDescent="0.25">
      <c r="A36" t="s">
        <v>105</v>
      </c>
      <c r="B36" s="6">
        <v>522.92999999999995</v>
      </c>
      <c r="C36" s="7">
        <v>1.4684490990000001</v>
      </c>
      <c r="D36" s="14" t="s">
        <v>712</v>
      </c>
    </row>
    <row r="37" spans="1:4" x14ac:dyDescent="0.25">
      <c r="A37" t="s">
        <v>106</v>
      </c>
      <c r="B37" s="6">
        <v>955.94</v>
      </c>
      <c r="C37" s="7">
        <v>3.7658038949999999</v>
      </c>
      <c r="D37" s="14" t="s">
        <v>713</v>
      </c>
    </row>
    <row r="38" spans="1:4" x14ac:dyDescent="0.25">
      <c r="A38" t="s">
        <v>107</v>
      </c>
      <c r="B38" s="6">
        <v>111.12</v>
      </c>
      <c r="C38" s="7">
        <v>0.74159602499999999</v>
      </c>
      <c r="D38" s="14" t="s">
        <v>714</v>
      </c>
    </row>
    <row r="39" spans="1:4" x14ac:dyDescent="0.25">
      <c r="A39" t="s">
        <v>108</v>
      </c>
      <c r="B39" s="6">
        <v>1948.54</v>
      </c>
      <c r="C39" s="7">
        <v>3.038540995</v>
      </c>
      <c r="D39" s="14" t="s">
        <v>715</v>
      </c>
    </row>
    <row r="40" spans="1:4" x14ac:dyDescent="0.25">
      <c r="A40" t="s">
        <v>109</v>
      </c>
      <c r="B40" s="6">
        <v>17.850000000000001</v>
      </c>
      <c r="C40" s="7">
        <v>0.65598836999999999</v>
      </c>
      <c r="D40" s="14" t="s">
        <v>716</v>
      </c>
    </row>
    <row r="41" spans="1:4" x14ac:dyDescent="0.25">
      <c r="A41" t="s">
        <v>110</v>
      </c>
      <c r="B41" s="6">
        <v>852.91</v>
      </c>
      <c r="C41" s="7">
        <v>1.160431215</v>
      </c>
      <c r="D41" s="14" t="s">
        <v>717</v>
      </c>
    </row>
    <row r="42" spans="1:4" x14ac:dyDescent="0.25">
      <c r="A42" t="s">
        <v>111</v>
      </c>
      <c r="B42" s="6">
        <v>436.64</v>
      </c>
      <c r="C42" s="7">
        <v>0.51256701699999996</v>
      </c>
      <c r="D42" s="14" t="s">
        <v>718</v>
      </c>
    </row>
    <row r="43" spans="1:4" x14ac:dyDescent="0.25">
      <c r="A43" t="s">
        <v>112</v>
      </c>
      <c r="B43" s="6">
        <v>0</v>
      </c>
      <c r="C43" s="7">
        <v>0.82421325300000003</v>
      </c>
      <c r="D43" s="14" t="s">
        <v>719</v>
      </c>
    </row>
    <row r="44" spans="1:4" x14ac:dyDescent="0.25">
      <c r="A44" t="s">
        <v>113</v>
      </c>
      <c r="B44" s="6">
        <v>355.08</v>
      </c>
      <c r="C44" s="7">
        <v>0.51906386999999998</v>
      </c>
      <c r="D44" s="14" t="s">
        <v>720</v>
      </c>
    </row>
    <row r="45" spans="1:4" x14ac:dyDescent="0.25">
      <c r="A45" t="s">
        <v>114</v>
      </c>
      <c r="B45" s="6">
        <v>2098.7399999999998</v>
      </c>
      <c r="C45" s="7">
        <v>3.5240806070000001</v>
      </c>
      <c r="D45" s="14" t="s">
        <v>721</v>
      </c>
    </row>
    <row r="46" spans="1:4" x14ac:dyDescent="0.25">
      <c r="A46" t="s">
        <v>115</v>
      </c>
      <c r="B46" s="6">
        <v>1447.64</v>
      </c>
      <c r="C46" s="7">
        <v>3.1399912310000002</v>
      </c>
      <c r="D46" s="14" t="s">
        <v>722</v>
      </c>
    </row>
    <row r="47" spans="1:4" x14ac:dyDescent="0.25">
      <c r="A47" t="s">
        <v>116</v>
      </c>
      <c r="B47" s="6">
        <v>754.04</v>
      </c>
      <c r="C47" s="7">
        <v>1.1453395799999999</v>
      </c>
      <c r="D47" s="14" t="s">
        <v>723</v>
      </c>
    </row>
    <row r="48" spans="1:4" x14ac:dyDescent="0.25">
      <c r="A48" t="s">
        <v>117</v>
      </c>
      <c r="B48" s="6">
        <v>429.63</v>
      </c>
      <c r="C48" s="7">
        <v>0.61491453100000004</v>
      </c>
      <c r="D48" s="14" t="s">
        <v>724</v>
      </c>
    </row>
    <row r="49" spans="1:4" x14ac:dyDescent="0.25">
      <c r="A49" t="s">
        <v>118</v>
      </c>
      <c r="B49" s="6">
        <v>715.4</v>
      </c>
      <c r="C49" s="7">
        <v>1.863954138</v>
      </c>
      <c r="D49" s="14" t="s">
        <v>725</v>
      </c>
    </row>
    <row r="50" spans="1:4" x14ac:dyDescent="0.25">
      <c r="A50" t="s">
        <v>119</v>
      </c>
      <c r="B50" s="6">
        <v>1329.15</v>
      </c>
      <c r="C50" s="7">
        <v>2.8551231779999999</v>
      </c>
      <c r="D50" s="14" t="s">
        <v>726</v>
      </c>
    </row>
    <row r="51" spans="1:4" x14ac:dyDescent="0.25">
      <c r="A51" t="s">
        <v>120</v>
      </c>
      <c r="B51" s="6">
        <v>369.24</v>
      </c>
      <c r="C51" s="7">
        <v>2.0799815929999999</v>
      </c>
      <c r="D51" s="14" t="s">
        <v>727</v>
      </c>
    </row>
    <row r="52" spans="1:4" x14ac:dyDescent="0.25">
      <c r="A52" t="s">
        <v>121</v>
      </c>
      <c r="B52" s="6">
        <v>0</v>
      </c>
      <c r="C52" s="7">
        <v>0.284383155</v>
      </c>
      <c r="D52" s="14" t="s">
        <v>728</v>
      </c>
    </row>
    <row r="53" spans="1:4" x14ac:dyDescent="0.25">
      <c r="A53" t="s">
        <v>122</v>
      </c>
      <c r="B53" s="6">
        <v>225.17</v>
      </c>
      <c r="C53" s="7">
        <v>0.612033406</v>
      </c>
      <c r="D53" s="14" t="s">
        <v>729</v>
      </c>
    </row>
    <row r="54" spans="1:4" x14ac:dyDescent="0.25">
      <c r="A54" t="s">
        <v>123</v>
      </c>
      <c r="B54" s="6">
        <v>1453.68</v>
      </c>
      <c r="C54" s="7">
        <v>2.1320122189999999</v>
      </c>
      <c r="D54" s="14" t="s">
        <v>730</v>
      </c>
    </row>
    <row r="55" spans="1:4" x14ac:dyDescent="0.25">
      <c r="A55" t="s">
        <v>124</v>
      </c>
      <c r="B55" s="6">
        <v>511.8</v>
      </c>
      <c r="C55" s="7">
        <v>1.681893262</v>
      </c>
      <c r="D55" s="14" t="s">
        <v>731</v>
      </c>
    </row>
    <row r="56" spans="1:4" x14ac:dyDescent="0.25">
      <c r="A56" t="s">
        <v>125</v>
      </c>
      <c r="B56" s="6">
        <v>414.21</v>
      </c>
      <c r="C56" s="7">
        <v>2.0869387800000001</v>
      </c>
      <c r="D56" s="14" t="s">
        <v>732</v>
      </c>
    </row>
    <row r="57" spans="1:4" x14ac:dyDescent="0.25">
      <c r="A57" t="s">
        <v>126</v>
      </c>
      <c r="B57" s="6">
        <v>1042.0899999999999</v>
      </c>
      <c r="C57" s="7">
        <v>1.5557251620000001</v>
      </c>
      <c r="D57" s="14" t="s">
        <v>733</v>
      </c>
    </row>
    <row r="58" spans="1:4" x14ac:dyDescent="0.25">
      <c r="A58" t="s">
        <v>127</v>
      </c>
      <c r="B58" s="6">
        <v>549.02</v>
      </c>
      <c r="C58" s="7">
        <v>1.584151871</v>
      </c>
      <c r="D58" s="14" t="s">
        <v>734</v>
      </c>
    </row>
    <row r="59" spans="1:4" x14ac:dyDescent="0.25">
      <c r="A59" t="s">
        <v>128</v>
      </c>
      <c r="B59" s="6">
        <v>1345.91</v>
      </c>
      <c r="C59" s="7">
        <v>1.5127164390000001</v>
      </c>
      <c r="D59" s="14" t="s">
        <v>735</v>
      </c>
    </row>
    <row r="60" spans="1:4" x14ac:dyDescent="0.25">
      <c r="A60" t="s">
        <v>129</v>
      </c>
      <c r="B60" s="6">
        <v>350.74</v>
      </c>
      <c r="C60" s="7">
        <v>1.0978449880000001</v>
      </c>
      <c r="D60" s="14" t="s">
        <v>736</v>
      </c>
    </row>
    <row r="61" spans="1:4" x14ac:dyDescent="0.25">
      <c r="A61" t="s">
        <v>130</v>
      </c>
      <c r="B61" s="6">
        <v>983.09</v>
      </c>
      <c r="C61" s="7">
        <v>1.5569103040000001</v>
      </c>
      <c r="D61" s="14" t="s">
        <v>737</v>
      </c>
    </row>
    <row r="62" spans="1:4" x14ac:dyDescent="0.25">
      <c r="A62" t="s">
        <v>131</v>
      </c>
      <c r="B62" s="6">
        <v>0</v>
      </c>
      <c r="C62" s="7">
        <v>2.3951246999999998E-2</v>
      </c>
      <c r="D62" s="14" t="s">
        <v>738</v>
      </c>
    </row>
    <row r="63" spans="1:4" x14ac:dyDescent="0.25">
      <c r="A63" t="s">
        <v>132</v>
      </c>
      <c r="B63" s="6">
        <v>583.19000000000005</v>
      </c>
      <c r="C63" s="7">
        <v>1.673146754</v>
      </c>
      <c r="D63" s="14" t="s">
        <v>739</v>
      </c>
    </row>
    <row r="64" spans="1:4" x14ac:dyDescent="0.25">
      <c r="A64" t="s">
        <v>133</v>
      </c>
      <c r="B64" s="6">
        <v>392.57</v>
      </c>
      <c r="C64" s="7">
        <v>0.99313342400000004</v>
      </c>
      <c r="D64" s="14" t="s">
        <v>740</v>
      </c>
    </row>
    <row r="65" spans="1:4" x14ac:dyDescent="0.25">
      <c r="A65" t="s">
        <v>134</v>
      </c>
      <c r="B65" s="6">
        <v>1443.63</v>
      </c>
      <c r="C65" s="7">
        <v>2.004210499</v>
      </c>
      <c r="D65" s="14" t="s">
        <v>741</v>
      </c>
    </row>
    <row r="66" spans="1:4" x14ac:dyDescent="0.25">
      <c r="A66" t="s">
        <v>135</v>
      </c>
      <c r="B66" s="6">
        <v>449.53</v>
      </c>
      <c r="C66" s="7">
        <v>0.607782712</v>
      </c>
      <c r="D66" s="14" t="s">
        <v>742</v>
      </c>
    </row>
    <row r="67" spans="1:4" x14ac:dyDescent="0.25">
      <c r="A67" t="s">
        <v>136</v>
      </c>
      <c r="B67" s="6">
        <v>754.7</v>
      </c>
      <c r="C67" s="7">
        <v>1.5712201349999999</v>
      </c>
      <c r="D67" s="14" t="s">
        <v>743</v>
      </c>
    </row>
    <row r="68" spans="1:4" x14ac:dyDescent="0.25">
      <c r="A68" t="s">
        <v>137</v>
      </c>
      <c r="B68" s="6">
        <v>0</v>
      </c>
      <c r="C68" s="7">
        <v>0.27190546599999998</v>
      </c>
      <c r="D68" s="14" t="s">
        <v>744</v>
      </c>
    </row>
    <row r="69" spans="1:4" x14ac:dyDescent="0.25">
      <c r="A69" t="s">
        <v>138</v>
      </c>
      <c r="B69" s="6">
        <v>743.68</v>
      </c>
      <c r="C69" s="7">
        <v>3.8734095580000001</v>
      </c>
      <c r="D69" s="14" t="s">
        <v>745</v>
      </c>
    </row>
    <row r="70" spans="1:4" x14ac:dyDescent="0.25">
      <c r="A70" t="s">
        <v>139</v>
      </c>
      <c r="B70" s="6">
        <v>645.03</v>
      </c>
      <c r="C70" s="7">
        <v>1.3938002460000001</v>
      </c>
      <c r="D70" s="14" t="s">
        <v>746</v>
      </c>
    </row>
    <row r="71" spans="1:4" x14ac:dyDescent="0.25">
      <c r="A71" t="s">
        <v>140</v>
      </c>
      <c r="B71" s="6">
        <v>112.08</v>
      </c>
      <c r="C71" s="7">
        <v>0.82696073699999995</v>
      </c>
      <c r="D71" s="14" t="s">
        <v>747</v>
      </c>
    </row>
    <row r="72" spans="1:4" x14ac:dyDescent="0.25">
      <c r="A72" t="s">
        <v>141</v>
      </c>
      <c r="B72" s="6">
        <v>705.53</v>
      </c>
      <c r="C72" s="7">
        <v>1.5536199930000001</v>
      </c>
      <c r="D72" s="14" t="s">
        <v>748</v>
      </c>
    </row>
    <row r="73" spans="1:4" x14ac:dyDescent="0.25">
      <c r="A73" t="s">
        <v>142</v>
      </c>
      <c r="B73" s="6">
        <v>86.6</v>
      </c>
      <c r="C73" s="7">
        <v>0.64242529199999998</v>
      </c>
      <c r="D73" s="14" t="s">
        <v>749</v>
      </c>
    </row>
    <row r="74" spans="1:4" x14ac:dyDescent="0.25">
      <c r="A74" t="s">
        <v>143</v>
      </c>
      <c r="B74" s="6">
        <v>0</v>
      </c>
      <c r="C74" s="7">
        <v>0.78297907</v>
      </c>
      <c r="D74" s="14" t="s">
        <v>750</v>
      </c>
    </row>
    <row r="75" spans="1:4" x14ac:dyDescent="0.25">
      <c r="A75" t="s">
        <v>67</v>
      </c>
      <c r="B75" s="6">
        <v>524.41999999999996</v>
      </c>
      <c r="C75" s="7">
        <v>1.2783577559999999</v>
      </c>
      <c r="D75" s="14" t="s">
        <v>751</v>
      </c>
    </row>
    <row r="76" spans="1:4" x14ac:dyDescent="0.25">
      <c r="A76" t="s">
        <v>144</v>
      </c>
      <c r="B76" s="6">
        <v>216.57</v>
      </c>
      <c r="C76" s="7">
        <v>0.181718553</v>
      </c>
      <c r="D76" s="14" t="s">
        <v>752</v>
      </c>
    </row>
    <row r="77" spans="1:4" x14ac:dyDescent="0.25">
      <c r="A77" t="s">
        <v>145</v>
      </c>
      <c r="B77" s="6">
        <v>2229.85</v>
      </c>
      <c r="C77" s="7">
        <v>2.9599804729999999</v>
      </c>
      <c r="D77" s="14" t="s">
        <v>753</v>
      </c>
    </row>
    <row r="78" spans="1:4" x14ac:dyDescent="0.25">
      <c r="A78" t="s">
        <v>146</v>
      </c>
      <c r="B78" s="6">
        <v>976.45</v>
      </c>
      <c r="C78" s="7">
        <v>3.2395096140000001</v>
      </c>
      <c r="D78" s="14" t="s">
        <v>754</v>
      </c>
    </row>
    <row r="79" spans="1:4" x14ac:dyDescent="0.25">
      <c r="A79" t="s">
        <v>147</v>
      </c>
      <c r="B79" s="6">
        <v>631.02</v>
      </c>
      <c r="C79" s="7">
        <v>1.9969441139999999</v>
      </c>
      <c r="D79" s="14" t="s">
        <v>755</v>
      </c>
    </row>
    <row r="80" spans="1:4" x14ac:dyDescent="0.25">
      <c r="A80" t="s">
        <v>148</v>
      </c>
      <c r="B80" s="6">
        <v>357.63</v>
      </c>
      <c r="C80" s="7">
        <v>0.57865071999999995</v>
      </c>
      <c r="D80" s="14" t="s">
        <v>756</v>
      </c>
    </row>
    <row r="81" spans="1:4" x14ac:dyDescent="0.25">
      <c r="A81" t="s">
        <v>149</v>
      </c>
      <c r="B81" s="6">
        <v>2206.17</v>
      </c>
      <c r="C81" s="7">
        <v>3.3853382349999999</v>
      </c>
      <c r="D81" s="14" t="s">
        <v>757</v>
      </c>
    </row>
    <row r="82" spans="1:4" x14ac:dyDescent="0.25">
      <c r="A82" t="s">
        <v>150</v>
      </c>
      <c r="B82" s="6">
        <v>0</v>
      </c>
      <c r="C82" s="7">
        <v>8.1969967000000005E-2</v>
      </c>
      <c r="D82" s="14" t="s">
        <v>758</v>
      </c>
    </row>
    <row r="83" spans="1:4" x14ac:dyDescent="0.25">
      <c r="A83" t="s">
        <v>151</v>
      </c>
      <c r="B83" s="6">
        <v>0</v>
      </c>
      <c r="C83" s="7">
        <v>2.5255353000000001E-2</v>
      </c>
      <c r="D83" s="14" t="s">
        <v>759</v>
      </c>
    </row>
    <row r="84" spans="1:4" x14ac:dyDescent="0.25">
      <c r="A84" t="s">
        <v>152</v>
      </c>
      <c r="B84" s="6">
        <v>1295.04</v>
      </c>
      <c r="C84" s="7">
        <v>2.6422899339999999</v>
      </c>
      <c r="D84" s="14" t="s">
        <v>760</v>
      </c>
    </row>
    <row r="85" spans="1:4" x14ac:dyDescent="0.25">
      <c r="A85" t="s">
        <v>153</v>
      </c>
      <c r="B85" s="6">
        <v>1813</v>
      </c>
      <c r="C85" s="7">
        <v>3.087058479</v>
      </c>
      <c r="D85" s="14" t="s">
        <v>761</v>
      </c>
    </row>
    <row r="86" spans="1:4" x14ac:dyDescent="0.25">
      <c r="A86" t="s">
        <v>154</v>
      </c>
      <c r="B86" s="6">
        <v>0</v>
      </c>
      <c r="C86" s="7">
        <v>4.3246474E-2</v>
      </c>
      <c r="D86" s="14" t="s">
        <v>762</v>
      </c>
    </row>
    <row r="87" spans="1:4" x14ac:dyDescent="0.25">
      <c r="A87" t="s">
        <v>155</v>
      </c>
      <c r="B87" s="6">
        <v>61.91</v>
      </c>
      <c r="C87" s="7">
        <v>0.99559093600000004</v>
      </c>
      <c r="D87" s="14" t="s">
        <v>763</v>
      </c>
    </row>
    <row r="88" spans="1:4" x14ac:dyDescent="0.25">
      <c r="A88" t="s">
        <v>156</v>
      </c>
      <c r="B88" s="6">
        <v>1841.05</v>
      </c>
      <c r="C88" s="7">
        <v>3.4740448559999999</v>
      </c>
      <c r="D88" s="14" t="s">
        <v>764</v>
      </c>
    </row>
    <row r="89" spans="1:4" x14ac:dyDescent="0.25">
      <c r="A89" t="s">
        <v>157</v>
      </c>
      <c r="B89" s="6">
        <v>718.58</v>
      </c>
      <c r="C89" s="7">
        <v>1.653029238</v>
      </c>
      <c r="D89" s="14" t="s">
        <v>765</v>
      </c>
    </row>
    <row r="90" spans="1:4" x14ac:dyDescent="0.25">
      <c r="A90" t="s">
        <v>158</v>
      </c>
      <c r="B90" s="6">
        <v>882.16</v>
      </c>
      <c r="C90" s="7">
        <v>3.856977643</v>
      </c>
      <c r="D90" s="14" t="s">
        <v>766</v>
      </c>
    </row>
    <row r="91" spans="1:4" x14ac:dyDescent="0.25">
      <c r="A91" t="s">
        <v>159</v>
      </c>
      <c r="B91" s="6">
        <v>53.82</v>
      </c>
      <c r="C91" s="7">
        <v>0.49005348300000001</v>
      </c>
      <c r="D91" s="14" t="s">
        <v>767</v>
      </c>
    </row>
    <row r="92" spans="1:4" x14ac:dyDescent="0.25">
      <c r="A92" t="s">
        <v>160</v>
      </c>
      <c r="B92" s="6">
        <v>0</v>
      </c>
      <c r="C92" s="7">
        <v>0.290573409</v>
      </c>
      <c r="D92" s="14" t="s">
        <v>768</v>
      </c>
    </row>
    <row r="93" spans="1:4" x14ac:dyDescent="0.25">
      <c r="A93" t="s">
        <v>161</v>
      </c>
      <c r="B93" s="6">
        <v>0</v>
      </c>
      <c r="C93" s="7">
        <v>0.14622407500000001</v>
      </c>
      <c r="D93" s="14" t="s">
        <v>769</v>
      </c>
    </row>
    <row r="94" spans="1:4" x14ac:dyDescent="0.25">
      <c r="A94" t="s">
        <v>162</v>
      </c>
      <c r="B94" s="6">
        <v>193.91</v>
      </c>
      <c r="C94" s="7">
        <v>0.49876148399999998</v>
      </c>
      <c r="D94" s="14" t="s">
        <v>770</v>
      </c>
    </row>
    <row r="95" spans="1:4" x14ac:dyDescent="0.25">
      <c r="A95" t="s">
        <v>163</v>
      </c>
      <c r="B95" s="6">
        <v>1058.44</v>
      </c>
      <c r="C95" s="7">
        <v>3.6721533239999999</v>
      </c>
      <c r="D95" s="14" t="s">
        <v>771</v>
      </c>
    </row>
    <row r="96" spans="1:4" x14ac:dyDescent="0.25">
      <c r="A96" t="s">
        <v>164</v>
      </c>
      <c r="B96" s="6">
        <v>1254.94</v>
      </c>
      <c r="C96" s="7">
        <v>3.3076516640000002</v>
      </c>
      <c r="D96" s="14" t="s">
        <v>772</v>
      </c>
    </row>
    <row r="97" spans="1:4" x14ac:dyDescent="0.25">
      <c r="A97" t="s">
        <v>165</v>
      </c>
      <c r="B97" s="6">
        <v>304.61</v>
      </c>
      <c r="C97" s="7">
        <v>1.0459789429999999</v>
      </c>
      <c r="D97" s="14" t="s">
        <v>773</v>
      </c>
    </row>
    <row r="98" spans="1:4" x14ac:dyDescent="0.25">
      <c r="A98" t="s">
        <v>166</v>
      </c>
      <c r="B98" s="6">
        <v>246.56</v>
      </c>
      <c r="C98" s="7">
        <v>0.63374528299999999</v>
      </c>
      <c r="D98" s="14" t="s">
        <v>774</v>
      </c>
    </row>
    <row r="99" spans="1:4" x14ac:dyDescent="0.25">
      <c r="A99" t="s">
        <v>167</v>
      </c>
      <c r="B99" s="6">
        <v>1328.07</v>
      </c>
      <c r="C99" s="7">
        <v>1.83042715</v>
      </c>
      <c r="D99" s="14" t="s">
        <v>775</v>
      </c>
    </row>
    <row r="100" spans="1:4" x14ac:dyDescent="0.25">
      <c r="A100" t="s">
        <v>168</v>
      </c>
      <c r="B100" s="6">
        <v>759.81</v>
      </c>
      <c r="C100" s="7">
        <v>1.1460567909999999</v>
      </c>
      <c r="D100" s="14" t="s">
        <v>776</v>
      </c>
    </row>
    <row r="101" spans="1:4" x14ac:dyDescent="0.25">
      <c r="A101" t="s">
        <v>169</v>
      </c>
      <c r="B101" s="6">
        <v>1694.48</v>
      </c>
      <c r="C101" s="7">
        <v>3.6715603400000001</v>
      </c>
      <c r="D101" s="14" t="s">
        <v>777</v>
      </c>
    </row>
    <row r="102" spans="1:4" x14ac:dyDescent="0.25">
      <c r="A102" t="s">
        <v>170</v>
      </c>
      <c r="B102" s="6">
        <v>1311.24</v>
      </c>
      <c r="C102" s="7">
        <v>3.8974913660000001</v>
      </c>
      <c r="D102" s="14" t="s">
        <v>778</v>
      </c>
    </row>
    <row r="103" spans="1:4" x14ac:dyDescent="0.25">
      <c r="A103" t="s">
        <v>171</v>
      </c>
      <c r="B103" s="6">
        <v>411.55</v>
      </c>
      <c r="C103" s="7">
        <v>0.89368935999999999</v>
      </c>
      <c r="D103" s="14" t="s">
        <v>779</v>
      </c>
    </row>
    <row r="104" spans="1:4" x14ac:dyDescent="0.25">
      <c r="A104" t="s">
        <v>172</v>
      </c>
      <c r="B104" s="6">
        <v>897.16</v>
      </c>
      <c r="C104" s="7">
        <v>2.5182234779999999</v>
      </c>
      <c r="D104" s="14" t="s">
        <v>780</v>
      </c>
    </row>
    <row r="105" spans="1:4" x14ac:dyDescent="0.25">
      <c r="A105" t="s">
        <v>173</v>
      </c>
      <c r="B105" s="6">
        <v>75.150000000000006</v>
      </c>
      <c r="C105" s="7">
        <v>0.15975989400000001</v>
      </c>
      <c r="D105" s="14" t="s">
        <v>781</v>
      </c>
    </row>
    <row r="106" spans="1:4" x14ac:dyDescent="0.25">
      <c r="A106" t="s">
        <v>174</v>
      </c>
      <c r="B106" s="6">
        <v>1593.53</v>
      </c>
      <c r="C106" s="7">
        <v>1.8591426069999999</v>
      </c>
      <c r="D106" s="14" t="s">
        <v>782</v>
      </c>
    </row>
    <row r="107" spans="1:4" x14ac:dyDescent="0.25">
      <c r="A107" t="s">
        <v>175</v>
      </c>
      <c r="B107" s="6">
        <v>0</v>
      </c>
      <c r="C107" s="7">
        <v>0.571493523</v>
      </c>
      <c r="D107" s="14" t="s">
        <v>783</v>
      </c>
    </row>
    <row r="108" spans="1:4" x14ac:dyDescent="0.25">
      <c r="A108" t="s">
        <v>176</v>
      </c>
      <c r="B108" s="6">
        <v>68.069999999999993</v>
      </c>
      <c r="C108" s="7">
        <v>0.17977789299999999</v>
      </c>
      <c r="D108" s="14" t="s">
        <v>784</v>
      </c>
    </row>
    <row r="109" spans="1:4" x14ac:dyDescent="0.25">
      <c r="A109" t="s">
        <v>177</v>
      </c>
      <c r="B109" s="6">
        <v>0</v>
      </c>
      <c r="C109" s="7">
        <v>0.12326936199999999</v>
      </c>
      <c r="D109" s="14" t="s">
        <v>785</v>
      </c>
    </row>
    <row r="110" spans="1:4" x14ac:dyDescent="0.25">
      <c r="A110" t="s">
        <v>178</v>
      </c>
      <c r="B110" s="6">
        <v>330.06</v>
      </c>
      <c r="C110" s="7">
        <v>0.52722127600000002</v>
      </c>
      <c r="D110" s="14" t="s">
        <v>786</v>
      </c>
    </row>
    <row r="111" spans="1:4" x14ac:dyDescent="0.25">
      <c r="A111" t="s">
        <v>179</v>
      </c>
      <c r="B111" s="6">
        <v>594.54999999999995</v>
      </c>
      <c r="C111" s="7">
        <v>1.099657782</v>
      </c>
      <c r="D111" s="14" t="s">
        <v>787</v>
      </c>
    </row>
    <row r="112" spans="1:4" x14ac:dyDescent="0.25">
      <c r="A112" t="s">
        <v>180</v>
      </c>
      <c r="B112" s="6">
        <v>181.14</v>
      </c>
      <c r="C112" s="7">
        <v>1.963425108</v>
      </c>
      <c r="D112" s="14" t="s">
        <v>788</v>
      </c>
    </row>
    <row r="113" spans="1:4" x14ac:dyDescent="0.25">
      <c r="A113" t="s">
        <v>181</v>
      </c>
      <c r="B113" s="6">
        <v>0</v>
      </c>
      <c r="C113" s="7">
        <v>6.1473559999999997E-3</v>
      </c>
      <c r="D113" s="14" t="s">
        <v>789</v>
      </c>
    </row>
    <row r="114" spans="1:4" x14ac:dyDescent="0.25">
      <c r="A114" t="s">
        <v>182</v>
      </c>
      <c r="B114" s="6">
        <v>0</v>
      </c>
      <c r="C114" s="7">
        <v>2.2727243079999999</v>
      </c>
      <c r="D114" s="14" t="s">
        <v>790</v>
      </c>
    </row>
    <row r="115" spans="1:4" x14ac:dyDescent="0.25">
      <c r="A115" t="s">
        <v>183</v>
      </c>
      <c r="B115" s="6">
        <v>311.20999999999998</v>
      </c>
      <c r="C115" s="7">
        <v>0.232463855</v>
      </c>
      <c r="D115" s="14" t="s">
        <v>791</v>
      </c>
    </row>
    <row r="116" spans="1:4" x14ac:dyDescent="0.25">
      <c r="A116" t="s">
        <v>184</v>
      </c>
      <c r="B116" s="6">
        <v>406.87</v>
      </c>
      <c r="C116" s="7">
        <v>1.1065910240000001</v>
      </c>
      <c r="D116" s="14" t="s">
        <v>792</v>
      </c>
    </row>
    <row r="117" spans="1:4" x14ac:dyDescent="0.25">
      <c r="A117" t="s">
        <v>185</v>
      </c>
      <c r="B117" s="6">
        <v>2180.6799999999998</v>
      </c>
      <c r="C117" s="7">
        <v>3.3285289219999998</v>
      </c>
      <c r="D117" s="14" t="s">
        <v>793</v>
      </c>
    </row>
    <row r="118" spans="1:4" x14ac:dyDescent="0.25">
      <c r="A118" t="s">
        <v>186</v>
      </c>
      <c r="B118" s="6">
        <v>68.02</v>
      </c>
      <c r="C118" s="7">
        <v>0.86387774500000003</v>
      </c>
      <c r="D118" s="14" t="s">
        <v>794</v>
      </c>
    </row>
    <row r="119" spans="1:4" x14ac:dyDescent="0.25">
      <c r="A119" t="s">
        <v>187</v>
      </c>
      <c r="B119" s="6">
        <v>671.3</v>
      </c>
      <c r="C119" s="7">
        <v>1.085271026</v>
      </c>
      <c r="D119" s="14" t="s">
        <v>795</v>
      </c>
    </row>
    <row r="120" spans="1:4" x14ac:dyDescent="0.25">
      <c r="A120" t="s">
        <v>188</v>
      </c>
      <c r="B120" s="6">
        <v>0</v>
      </c>
      <c r="C120" s="7">
        <v>0.90010215599999999</v>
      </c>
      <c r="D120" s="14" t="s">
        <v>796</v>
      </c>
    </row>
    <row r="121" spans="1:4" x14ac:dyDescent="0.25">
      <c r="A121" t="s">
        <v>189</v>
      </c>
      <c r="B121" s="6">
        <v>1059.78</v>
      </c>
      <c r="C121" s="7">
        <v>3.0883971629999998</v>
      </c>
      <c r="D121" s="14" t="s">
        <v>797</v>
      </c>
    </row>
    <row r="122" spans="1:4" x14ac:dyDescent="0.25">
      <c r="A122" t="s">
        <v>190</v>
      </c>
      <c r="B122" s="6">
        <v>0</v>
      </c>
      <c r="C122" s="7">
        <v>1.887298865</v>
      </c>
      <c r="D122" s="14" t="s">
        <v>798</v>
      </c>
    </row>
    <row r="123" spans="1:4" x14ac:dyDescent="0.25">
      <c r="A123" t="s">
        <v>191</v>
      </c>
      <c r="B123" s="6">
        <v>613.83000000000004</v>
      </c>
      <c r="C123" s="7">
        <v>3.2248842440000001</v>
      </c>
      <c r="D123" s="14" t="s">
        <v>799</v>
      </c>
    </row>
    <row r="124" spans="1:4" x14ac:dyDescent="0.25">
      <c r="A124" t="s">
        <v>192</v>
      </c>
      <c r="B124" s="6">
        <v>343.11</v>
      </c>
      <c r="C124" s="7">
        <v>1.467322671</v>
      </c>
      <c r="D124" s="14" t="s">
        <v>800</v>
      </c>
    </row>
    <row r="125" spans="1:4" x14ac:dyDescent="0.25">
      <c r="A125" t="s">
        <v>193</v>
      </c>
      <c r="B125" s="6">
        <v>0</v>
      </c>
      <c r="C125" s="7">
        <v>5.5997318999999997E-2</v>
      </c>
      <c r="D125" s="14" t="s">
        <v>801</v>
      </c>
    </row>
    <row r="126" spans="1:4" x14ac:dyDescent="0.25">
      <c r="A126" t="s">
        <v>194</v>
      </c>
      <c r="B126" s="6">
        <v>630.84</v>
      </c>
      <c r="C126" s="7">
        <v>2.8568678009999999</v>
      </c>
      <c r="D126" s="14" t="s">
        <v>802</v>
      </c>
    </row>
    <row r="127" spans="1:4" x14ac:dyDescent="0.25">
      <c r="A127" t="s">
        <v>195</v>
      </c>
      <c r="B127" s="6">
        <v>488.42</v>
      </c>
      <c r="C127" s="7">
        <v>0.959190349</v>
      </c>
      <c r="D127" s="14" t="s">
        <v>803</v>
      </c>
    </row>
    <row r="128" spans="1:4" x14ac:dyDescent="0.25">
      <c r="A128" t="s">
        <v>196</v>
      </c>
      <c r="B128" s="6">
        <v>481.38</v>
      </c>
      <c r="C128" s="7">
        <v>1.2740084780000001</v>
      </c>
      <c r="D128" s="14" t="s">
        <v>804</v>
      </c>
    </row>
    <row r="129" spans="1:4" x14ac:dyDescent="0.25">
      <c r="A129" t="s">
        <v>197</v>
      </c>
      <c r="B129" s="6">
        <v>815.76</v>
      </c>
      <c r="C129" s="7">
        <v>3.4858352689999998</v>
      </c>
      <c r="D129" s="14" t="s">
        <v>805</v>
      </c>
    </row>
    <row r="130" spans="1:4" x14ac:dyDescent="0.25">
      <c r="A130" t="s">
        <v>198</v>
      </c>
      <c r="B130" s="6">
        <v>0</v>
      </c>
      <c r="C130" s="7">
        <v>0.45754205199999998</v>
      </c>
      <c r="D130" s="14" t="s">
        <v>806</v>
      </c>
    </row>
    <row r="131" spans="1:4" x14ac:dyDescent="0.25">
      <c r="A131" t="s">
        <v>199</v>
      </c>
      <c r="B131" s="6">
        <v>79.2</v>
      </c>
      <c r="C131" s="7">
        <v>0.77714424000000004</v>
      </c>
      <c r="D131" s="14" t="s">
        <v>807</v>
      </c>
    </row>
    <row r="132" spans="1:4" x14ac:dyDescent="0.25">
      <c r="A132" t="s">
        <v>200</v>
      </c>
      <c r="B132" s="6">
        <v>604.03</v>
      </c>
      <c r="C132" s="7">
        <v>1.0906309160000001</v>
      </c>
      <c r="D132" s="14" t="s">
        <v>808</v>
      </c>
    </row>
    <row r="133" spans="1:4" x14ac:dyDescent="0.25">
      <c r="A133" t="s">
        <v>201</v>
      </c>
      <c r="B133" s="6">
        <v>523.87</v>
      </c>
      <c r="C133" s="7">
        <v>1.3046050950000001</v>
      </c>
      <c r="D133" s="14" t="s">
        <v>809</v>
      </c>
    </row>
    <row r="134" spans="1:4" x14ac:dyDescent="0.25">
      <c r="A134" t="s">
        <v>202</v>
      </c>
      <c r="B134" s="6">
        <v>0</v>
      </c>
      <c r="C134" s="7">
        <v>1.2599332459999999</v>
      </c>
      <c r="D134" s="14" t="s">
        <v>810</v>
      </c>
    </row>
    <row r="135" spans="1:4" x14ac:dyDescent="0.25">
      <c r="A135" t="s">
        <v>59</v>
      </c>
      <c r="B135" s="6">
        <v>889.73</v>
      </c>
      <c r="C135" s="7">
        <v>1.5362377949999999</v>
      </c>
      <c r="D135" s="14" t="s">
        <v>811</v>
      </c>
    </row>
    <row r="136" spans="1:4" x14ac:dyDescent="0.25">
      <c r="A136" t="s">
        <v>203</v>
      </c>
      <c r="B136" s="6">
        <v>1754.16</v>
      </c>
      <c r="C136" s="7">
        <v>3.3591997839999999</v>
      </c>
      <c r="D136" s="14" t="s">
        <v>812</v>
      </c>
    </row>
    <row r="137" spans="1:4" x14ac:dyDescent="0.25">
      <c r="A137" t="s">
        <v>204</v>
      </c>
      <c r="B137" s="6">
        <v>1024.54</v>
      </c>
      <c r="C137" s="7">
        <v>3.7873669840000002</v>
      </c>
      <c r="D137" s="14" t="s">
        <v>813</v>
      </c>
    </row>
    <row r="138" spans="1:4" x14ac:dyDescent="0.25">
      <c r="A138" t="s">
        <v>205</v>
      </c>
      <c r="B138" s="6">
        <v>0</v>
      </c>
      <c r="C138" s="7">
        <v>0.23439111600000001</v>
      </c>
      <c r="D138" s="14" t="s">
        <v>814</v>
      </c>
    </row>
    <row r="139" spans="1:4" x14ac:dyDescent="0.25">
      <c r="A139" t="s">
        <v>206</v>
      </c>
      <c r="B139" s="6">
        <v>0</v>
      </c>
      <c r="C139" s="7">
        <v>0.16033122999999999</v>
      </c>
      <c r="D139" s="14" t="s">
        <v>815</v>
      </c>
    </row>
    <row r="140" spans="1:4" x14ac:dyDescent="0.25">
      <c r="A140" t="s">
        <v>207</v>
      </c>
      <c r="B140" s="6">
        <v>1099.33</v>
      </c>
      <c r="C140" s="7">
        <v>1.2271913560000001</v>
      </c>
      <c r="D140" s="14" t="s">
        <v>816</v>
      </c>
    </row>
    <row r="141" spans="1:4" x14ac:dyDescent="0.25">
      <c r="A141" t="s">
        <v>208</v>
      </c>
      <c r="B141" s="6">
        <v>0</v>
      </c>
      <c r="C141" s="7">
        <v>9.4745727000000002E-2</v>
      </c>
      <c r="D141" s="14" t="s">
        <v>817</v>
      </c>
    </row>
    <row r="142" spans="1:4" x14ac:dyDescent="0.25">
      <c r="A142" t="s">
        <v>209</v>
      </c>
      <c r="B142" s="6">
        <v>0</v>
      </c>
      <c r="C142" s="7">
        <v>0.197750019</v>
      </c>
      <c r="D142" s="14" t="s">
        <v>818</v>
      </c>
    </row>
    <row r="143" spans="1:4" x14ac:dyDescent="0.25">
      <c r="A143" t="s">
        <v>210</v>
      </c>
      <c r="B143" s="6">
        <v>181.15</v>
      </c>
      <c r="C143" s="7">
        <v>0.21191061</v>
      </c>
      <c r="D143" s="14" t="s">
        <v>819</v>
      </c>
    </row>
    <row r="144" spans="1:4" x14ac:dyDescent="0.25">
      <c r="A144" t="s">
        <v>211</v>
      </c>
      <c r="B144" s="6">
        <v>511.43</v>
      </c>
      <c r="C144" s="7">
        <v>0.76525462099999997</v>
      </c>
      <c r="D144" s="14" t="s">
        <v>820</v>
      </c>
    </row>
    <row r="145" spans="1:4" x14ac:dyDescent="0.25">
      <c r="A145" t="s">
        <v>212</v>
      </c>
      <c r="B145" s="6">
        <v>1496.55</v>
      </c>
      <c r="C145" s="7">
        <v>3.0568561930000002</v>
      </c>
      <c r="D145" s="14" t="s">
        <v>821</v>
      </c>
    </row>
    <row r="146" spans="1:4" x14ac:dyDescent="0.25">
      <c r="A146" t="s">
        <v>213</v>
      </c>
      <c r="B146" s="6">
        <v>844.12</v>
      </c>
      <c r="C146" s="7">
        <v>1.634041342</v>
      </c>
      <c r="D146" s="14" t="s">
        <v>822</v>
      </c>
    </row>
    <row r="147" spans="1:4" x14ac:dyDescent="0.25">
      <c r="A147" t="s">
        <v>214</v>
      </c>
      <c r="B147" s="6">
        <v>210.91</v>
      </c>
      <c r="C147" s="7">
        <v>0.47930608000000002</v>
      </c>
      <c r="D147" s="14" t="s">
        <v>823</v>
      </c>
    </row>
    <row r="148" spans="1:4" x14ac:dyDescent="0.25">
      <c r="A148" t="s">
        <v>215</v>
      </c>
      <c r="B148" s="6">
        <v>0</v>
      </c>
      <c r="C148" s="7">
        <v>4.7444779999999999E-3</v>
      </c>
      <c r="D148" s="14" t="s">
        <v>824</v>
      </c>
    </row>
    <row r="149" spans="1:4" x14ac:dyDescent="0.25">
      <c r="A149" t="s">
        <v>216</v>
      </c>
      <c r="B149" s="6">
        <v>617.53</v>
      </c>
      <c r="C149" s="7">
        <v>1.0832057850000001</v>
      </c>
      <c r="D149" s="14" t="s">
        <v>825</v>
      </c>
    </row>
    <row r="150" spans="1:4" x14ac:dyDescent="0.25">
      <c r="A150" t="s">
        <v>217</v>
      </c>
      <c r="B150" s="6">
        <v>0</v>
      </c>
      <c r="C150" s="7">
        <v>0.382585289</v>
      </c>
      <c r="D150" s="14" t="s">
        <v>826</v>
      </c>
    </row>
    <row r="151" spans="1:4" x14ac:dyDescent="0.25">
      <c r="A151" t="s">
        <v>218</v>
      </c>
      <c r="B151" s="6">
        <v>654.51</v>
      </c>
      <c r="C151" s="7">
        <v>0.92510913100000003</v>
      </c>
      <c r="D151" s="14" t="s">
        <v>827</v>
      </c>
    </row>
    <row r="152" spans="1:4" x14ac:dyDescent="0.25">
      <c r="A152" t="s">
        <v>219</v>
      </c>
      <c r="B152" s="6">
        <v>306.62</v>
      </c>
      <c r="C152" s="7">
        <v>0.23263157100000001</v>
      </c>
      <c r="D152" s="14" t="s">
        <v>828</v>
      </c>
    </row>
    <row r="153" spans="1:4" x14ac:dyDescent="0.25">
      <c r="A153" t="s">
        <v>220</v>
      </c>
      <c r="B153" s="6">
        <v>590.17999999999995</v>
      </c>
      <c r="C153" s="7">
        <v>0.45418180499999999</v>
      </c>
      <c r="D153" s="14" t="s">
        <v>829</v>
      </c>
    </row>
    <row r="154" spans="1:4" x14ac:dyDescent="0.25">
      <c r="A154" t="s">
        <v>221</v>
      </c>
      <c r="B154" s="6">
        <v>2090.59</v>
      </c>
      <c r="C154" s="7">
        <v>3.5146679230000002</v>
      </c>
      <c r="D154" s="14" t="s">
        <v>830</v>
      </c>
    </row>
    <row r="155" spans="1:4" x14ac:dyDescent="0.25">
      <c r="A155" t="s">
        <v>222</v>
      </c>
      <c r="B155" s="6">
        <v>565.20000000000005</v>
      </c>
      <c r="C155" s="7">
        <v>3.590285503</v>
      </c>
      <c r="D155" s="14" t="s">
        <v>831</v>
      </c>
    </row>
    <row r="156" spans="1:4" x14ac:dyDescent="0.25">
      <c r="A156" t="s">
        <v>223</v>
      </c>
      <c r="B156" s="6">
        <v>1280.8599999999999</v>
      </c>
      <c r="C156" s="7">
        <v>1.415724786</v>
      </c>
      <c r="D156" s="14" t="s">
        <v>832</v>
      </c>
    </row>
    <row r="157" spans="1:4" x14ac:dyDescent="0.25">
      <c r="A157" t="s">
        <v>224</v>
      </c>
      <c r="B157" s="6">
        <v>1461.92</v>
      </c>
      <c r="C157" s="7">
        <v>3.8052204600000001</v>
      </c>
      <c r="D157" s="14" t="s">
        <v>833</v>
      </c>
    </row>
    <row r="158" spans="1:4" x14ac:dyDescent="0.25">
      <c r="A158" t="s">
        <v>225</v>
      </c>
      <c r="B158" s="6">
        <v>1777.33</v>
      </c>
      <c r="C158" s="7">
        <v>3.776537646</v>
      </c>
      <c r="D158" s="14" t="s">
        <v>834</v>
      </c>
    </row>
    <row r="159" spans="1:4" x14ac:dyDescent="0.25">
      <c r="A159" t="s">
        <v>64</v>
      </c>
      <c r="B159" s="6">
        <v>130.36000000000001</v>
      </c>
      <c r="C159" s="7">
        <v>0.54154223300000004</v>
      </c>
      <c r="D159" s="14" t="s">
        <v>835</v>
      </c>
    </row>
    <row r="160" spans="1:4" x14ac:dyDescent="0.25">
      <c r="A160" t="s">
        <v>226</v>
      </c>
      <c r="B160" s="6">
        <v>647.72</v>
      </c>
      <c r="C160" s="7">
        <v>1.404158225</v>
      </c>
      <c r="D160" s="14" t="s">
        <v>836</v>
      </c>
    </row>
    <row r="161" spans="1:4" x14ac:dyDescent="0.25">
      <c r="A161" t="s">
        <v>227</v>
      </c>
      <c r="B161" s="6">
        <v>0</v>
      </c>
      <c r="C161" s="7">
        <v>0.130872552</v>
      </c>
      <c r="D161" s="14" t="s">
        <v>837</v>
      </c>
    </row>
    <row r="162" spans="1:4" x14ac:dyDescent="0.25">
      <c r="A162" t="s">
        <v>57</v>
      </c>
      <c r="B162" s="6">
        <v>2251.11</v>
      </c>
      <c r="C162" s="7">
        <v>3.31123448</v>
      </c>
      <c r="D162" s="14" t="s">
        <v>838</v>
      </c>
    </row>
    <row r="163" spans="1:4" x14ac:dyDescent="0.25">
      <c r="A163" t="s">
        <v>228</v>
      </c>
      <c r="B163" s="6">
        <v>8.17</v>
      </c>
      <c r="C163" s="7">
        <v>0.65145361499999999</v>
      </c>
      <c r="D163" s="14" t="s">
        <v>839</v>
      </c>
    </row>
    <row r="164" spans="1:4" x14ac:dyDescent="0.25">
      <c r="A164" t="s">
        <v>229</v>
      </c>
      <c r="B164" s="6">
        <v>703.49</v>
      </c>
      <c r="C164" s="7">
        <v>1.5722774580000001</v>
      </c>
      <c r="D164" s="14" t="s">
        <v>840</v>
      </c>
    </row>
    <row r="165" spans="1:4" x14ac:dyDescent="0.25">
      <c r="A165" t="s">
        <v>230</v>
      </c>
      <c r="B165" s="6">
        <v>0</v>
      </c>
      <c r="C165" s="7">
        <v>0.43226622599999998</v>
      </c>
      <c r="D165" s="14" t="s">
        <v>841</v>
      </c>
    </row>
    <row r="166" spans="1:4" x14ac:dyDescent="0.25">
      <c r="A166" t="s">
        <v>231</v>
      </c>
      <c r="B166" s="6">
        <v>322.89999999999998</v>
      </c>
      <c r="C166" s="7">
        <v>1.0524151909999999</v>
      </c>
      <c r="D166" s="14" t="s">
        <v>842</v>
      </c>
    </row>
    <row r="167" spans="1:4" x14ac:dyDescent="0.25">
      <c r="A167" t="s">
        <v>232</v>
      </c>
      <c r="B167" s="6">
        <v>84.28</v>
      </c>
      <c r="C167" s="7">
        <v>0.882192168</v>
      </c>
      <c r="D167" s="14" t="s">
        <v>843</v>
      </c>
    </row>
    <row r="168" spans="1:4" x14ac:dyDescent="0.25">
      <c r="A168" t="s">
        <v>233</v>
      </c>
      <c r="B168" s="6">
        <v>0</v>
      </c>
      <c r="C168" s="7">
        <v>0.24003339300000001</v>
      </c>
      <c r="D168" s="14" t="s">
        <v>844</v>
      </c>
    </row>
    <row r="169" spans="1:4" x14ac:dyDescent="0.25">
      <c r="A169" t="s">
        <v>234</v>
      </c>
      <c r="B169" s="6">
        <v>0</v>
      </c>
      <c r="C169" s="7">
        <v>1.6027995E-2</v>
      </c>
      <c r="D169" s="14" t="s">
        <v>845</v>
      </c>
    </row>
    <row r="170" spans="1:4" x14ac:dyDescent="0.25">
      <c r="A170" t="s">
        <v>235</v>
      </c>
      <c r="B170" s="6">
        <v>364.57</v>
      </c>
      <c r="C170" s="7">
        <v>2.6179079559999998</v>
      </c>
      <c r="D170" s="14" t="s">
        <v>846</v>
      </c>
    </row>
    <row r="171" spans="1:4" x14ac:dyDescent="0.25">
      <c r="A171" t="s">
        <v>236</v>
      </c>
      <c r="B171" s="6">
        <v>2457.7399999999998</v>
      </c>
      <c r="C171" s="7">
        <v>2.7530478330000001</v>
      </c>
      <c r="D171" s="14" t="s">
        <v>847</v>
      </c>
    </row>
    <row r="172" spans="1:4" x14ac:dyDescent="0.25">
      <c r="A172" t="s">
        <v>68</v>
      </c>
      <c r="B172" s="6">
        <v>1174.17</v>
      </c>
      <c r="C172" s="7">
        <v>3.4531106899999999</v>
      </c>
      <c r="D172" s="14" t="s">
        <v>848</v>
      </c>
    </row>
    <row r="173" spans="1:4" x14ac:dyDescent="0.25">
      <c r="A173" t="s">
        <v>237</v>
      </c>
      <c r="B173" s="6">
        <v>550.04</v>
      </c>
      <c r="C173" s="7">
        <v>0.56656591899999997</v>
      </c>
      <c r="D173" s="14" t="s">
        <v>849</v>
      </c>
    </row>
    <row r="174" spans="1:4" x14ac:dyDescent="0.25">
      <c r="A174" t="s">
        <v>238</v>
      </c>
      <c r="B174" s="6">
        <v>264.20999999999998</v>
      </c>
      <c r="C174" s="7">
        <v>0.232155797</v>
      </c>
      <c r="D174" s="14" t="s">
        <v>850</v>
      </c>
    </row>
    <row r="175" spans="1:4" x14ac:dyDescent="0.25">
      <c r="A175" t="s">
        <v>239</v>
      </c>
      <c r="B175" s="6">
        <v>251.99</v>
      </c>
      <c r="C175" s="7">
        <v>0.62875223599999996</v>
      </c>
      <c r="D175" s="14" t="s">
        <v>851</v>
      </c>
    </row>
    <row r="176" spans="1:4" x14ac:dyDescent="0.25">
      <c r="A176" t="s">
        <v>240</v>
      </c>
      <c r="B176" s="6">
        <v>326.64</v>
      </c>
      <c r="C176" s="7">
        <v>0.14602343200000001</v>
      </c>
      <c r="D176" s="14" t="s">
        <v>852</v>
      </c>
    </row>
    <row r="177" spans="1:4" x14ac:dyDescent="0.25">
      <c r="A177" t="s">
        <v>241</v>
      </c>
      <c r="B177" s="6">
        <v>785.36</v>
      </c>
      <c r="C177" s="7">
        <v>0.67710645199999997</v>
      </c>
      <c r="D177" s="14" t="s">
        <v>853</v>
      </c>
    </row>
    <row r="178" spans="1:4" x14ac:dyDescent="0.25">
      <c r="A178" t="s">
        <v>242</v>
      </c>
      <c r="B178" s="6">
        <v>566.66</v>
      </c>
      <c r="C178" s="7">
        <v>1.335103492</v>
      </c>
      <c r="D178" s="14" t="s">
        <v>854</v>
      </c>
    </row>
    <row r="179" spans="1:4" x14ac:dyDescent="0.25">
      <c r="A179" t="s">
        <v>243</v>
      </c>
      <c r="B179" s="6">
        <v>0</v>
      </c>
      <c r="C179" s="7">
        <v>1.0965004</v>
      </c>
      <c r="D179" s="14" t="s">
        <v>855</v>
      </c>
    </row>
    <row r="180" spans="1:4" x14ac:dyDescent="0.25">
      <c r="A180" t="s">
        <v>244</v>
      </c>
      <c r="B180" s="6">
        <v>481.78</v>
      </c>
      <c r="C180" s="7">
        <v>0.95058583900000004</v>
      </c>
      <c r="D180" s="14" t="s">
        <v>856</v>
      </c>
    </row>
    <row r="181" spans="1:4" x14ac:dyDescent="0.25">
      <c r="A181" t="s">
        <v>245</v>
      </c>
      <c r="B181" s="6">
        <v>560.76</v>
      </c>
      <c r="C181" s="7">
        <v>0.405054093</v>
      </c>
      <c r="D181" s="14" t="s">
        <v>857</v>
      </c>
    </row>
    <row r="182" spans="1:4" x14ac:dyDescent="0.25">
      <c r="A182" t="s">
        <v>246</v>
      </c>
      <c r="B182" s="6">
        <v>0</v>
      </c>
      <c r="C182" s="7">
        <v>1.046043971</v>
      </c>
      <c r="D182" s="14" t="s">
        <v>858</v>
      </c>
    </row>
    <row r="183" spans="1:4" x14ac:dyDescent="0.25">
      <c r="A183" t="s">
        <v>247</v>
      </c>
      <c r="B183" s="6">
        <v>0</v>
      </c>
      <c r="C183" s="7">
        <v>8.6451870000000004E-3</v>
      </c>
      <c r="D183" s="14" t="s">
        <v>859</v>
      </c>
    </row>
    <row r="184" spans="1:4" x14ac:dyDescent="0.25">
      <c r="A184" t="s">
        <v>248</v>
      </c>
      <c r="B184" s="6">
        <v>847.72</v>
      </c>
      <c r="C184" s="7">
        <v>1.7438385620000001</v>
      </c>
      <c r="D184" s="14" t="s">
        <v>860</v>
      </c>
    </row>
    <row r="185" spans="1:4" x14ac:dyDescent="0.25">
      <c r="A185" t="s">
        <v>249</v>
      </c>
      <c r="B185" s="6">
        <v>770.78</v>
      </c>
      <c r="C185" s="7">
        <v>0.77721986499999995</v>
      </c>
      <c r="D185" s="14" t="s">
        <v>861</v>
      </c>
    </row>
    <row r="186" spans="1:4" x14ac:dyDescent="0.25">
      <c r="A186" t="s">
        <v>250</v>
      </c>
      <c r="B186" s="6">
        <v>458.72</v>
      </c>
      <c r="C186" s="7">
        <v>0.12029179800000001</v>
      </c>
      <c r="D186" s="14" t="s">
        <v>862</v>
      </c>
    </row>
    <row r="187" spans="1:4" x14ac:dyDescent="0.25">
      <c r="A187" t="s">
        <v>251</v>
      </c>
      <c r="B187" s="6">
        <v>51.82</v>
      </c>
      <c r="C187" s="7">
        <v>0.37745347099999998</v>
      </c>
      <c r="D187" s="14" t="s">
        <v>863</v>
      </c>
    </row>
    <row r="188" spans="1:4" x14ac:dyDescent="0.25">
      <c r="A188" t="s">
        <v>252</v>
      </c>
      <c r="B188" s="6">
        <v>472.58</v>
      </c>
      <c r="C188" s="7">
        <v>0.50727952899999995</v>
      </c>
      <c r="D188" s="14" t="s">
        <v>864</v>
      </c>
    </row>
    <row r="189" spans="1:4" x14ac:dyDescent="0.25">
      <c r="A189" t="s">
        <v>253</v>
      </c>
      <c r="B189" s="6">
        <v>949.21</v>
      </c>
      <c r="C189" s="7">
        <v>2.9873251079999998</v>
      </c>
      <c r="D189" s="14" t="s">
        <v>865</v>
      </c>
    </row>
    <row r="190" spans="1:4" x14ac:dyDescent="0.25">
      <c r="A190" t="s">
        <v>254</v>
      </c>
      <c r="B190" s="6">
        <v>1457.28</v>
      </c>
      <c r="C190" s="7">
        <v>3.9156081880000002</v>
      </c>
      <c r="D190" s="14" t="s">
        <v>866</v>
      </c>
    </row>
    <row r="191" spans="1:4" x14ac:dyDescent="0.25">
      <c r="A191" t="s">
        <v>255</v>
      </c>
      <c r="B191" s="6">
        <v>394.92</v>
      </c>
      <c r="C191" s="7">
        <v>0.31046525800000002</v>
      </c>
      <c r="D191" s="14" t="s">
        <v>867</v>
      </c>
    </row>
    <row r="192" spans="1:4" x14ac:dyDescent="0.25">
      <c r="A192" t="s">
        <v>256</v>
      </c>
      <c r="B192" s="6">
        <v>813.99</v>
      </c>
      <c r="C192" s="7">
        <v>1.258039398</v>
      </c>
      <c r="D192" s="14" t="s">
        <v>868</v>
      </c>
    </row>
    <row r="193" spans="1:4" x14ac:dyDescent="0.25">
      <c r="A193" t="s">
        <v>257</v>
      </c>
      <c r="B193" s="6">
        <v>503.91</v>
      </c>
      <c r="C193" s="7">
        <v>0.583966863</v>
      </c>
      <c r="D193" s="14" t="s">
        <v>869</v>
      </c>
    </row>
    <row r="194" spans="1:4" x14ac:dyDescent="0.25">
      <c r="A194" t="s">
        <v>258</v>
      </c>
      <c r="B194" s="6">
        <v>0</v>
      </c>
      <c r="C194" s="7">
        <v>1.1352381E-2</v>
      </c>
      <c r="D194" s="14" t="s">
        <v>870</v>
      </c>
    </row>
    <row r="195" spans="1:4" x14ac:dyDescent="0.25">
      <c r="A195" t="s">
        <v>259</v>
      </c>
      <c r="B195" s="6">
        <v>1202.1300000000001</v>
      </c>
      <c r="C195" s="7">
        <v>1.5023900020000001</v>
      </c>
      <c r="D195" s="14" t="s">
        <v>871</v>
      </c>
    </row>
    <row r="196" spans="1:4" x14ac:dyDescent="0.25">
      <c r="A196" t="s">
        <v>260</v>
      </c>
      <c r="B196" s="6">
        <v>748.62</v>
      </c>
      <c r="C196" s="7">
        <v>0.59983824100000005</v>
      </c>
      <c r="D196" s="14" t="s">
        <v>872</v>
      </c>
    </row>
    <row r="197" spans="1:4" x14ac:dyDescent="0.25">
      <c r="A197" t="s">
        <v>261</v>
      </c>
      <c r="B197" s="6">
        <v>413.64</v>
      </c>
      <c r="C197" s="7">
        <v>0.723381622</v>
      </c>
      <c r="D197" s="14" t="s">
        <v>873</v>
      </c>
    </row>
    <row r="198" spans="1:4" x14ac:dyDescent="0.25">
      <c r="A198" t="s">
        <v>262</v>
      </c>
      <c r="B198" s="6">
        <v>0</v>
      </c>
      <c r="C198" s="7">
        <v>1.1984797E-2</v>
      </c>
      <c r="D198" s="14" t="s">
        <v>874</v>
      </c>
    </row>
    <row r="199" spans="1:4" x14ac:dyDescent="0.25">
      <c r="A199" t="s">
        <v>263</v>
      </c>
      <c r="B199" s="6">
        <v>815.67</v>
      </c>
      <c r="C199" s="7">
        <v>1.5283915809999999</v>
      </c>
      <c r="D199" s="14" t="s">
        <v>875</v>
      </c>
    </row>
    <row r="200" spans="1:4" x14ac:dyDescent="0.25">
      <c r="A200" t="s">
        <v>264</v>
      </c>
      <c r="B200" s="6">
        <v>799.48</v>
      </c>
      <c r="C200" s="7">
        <v>1.312322432</v>
      </c>
      <c r="D200" s="14" t="s">
        <v>876</v>
      </c>
    </row>
    <row r="201" spans="1:4" x14ac:dyDescent="0.25">
      <c r="A201" t="s">
        <v>265</v>
      </c>
      <c r="B201" s="6">
        <v>298.58</v>
      </c>
      <c r="C201" s="7">
        <v>0.68050145200000001</v>
      </c>
      <c r="D201" s="14" t="s">
        <v>877</v>
      </c>
    </row>
    <row r="202" spans="1:4" x14ac:dyDescent="0.25">
      <c r="A202" t="s">
        <v>266</v>
      </c>
      <c r="B202" s="6">
        <v>370.93</v>
      </c>
      <c r="C202" s="7">
        <v>0.213262339</v>
      </c>
      <c r="D202" s="14" t="s">
        <v>878</v>
      </c>
    </row>
    <row r="203" spans="1:4" x14ac:dyDescent="0.25">
      <c r="A203" t="s">
        <v>267</v>
      </c>
      <c r="B203" s="6">
        <v>514.62</v>
      </c>
      <c r="C203" s="7">
        <v>0.38258521899999998</v>
      </c>
      <c r="D203" s="14" t="s">
        <v>879</v>
      </c>
    </row>
    <row r="204" spans="1:4" x14ac:dyDescent="0.25">
      <c r="A204" t="s">
        <v>268</v>
      </c>
      <c r="B204" s="6">
        <v>0</v>
      </c>
      <c r="C204" s="7">
        <v>0.33666096099999998</v>
      </c>
      <c r="D204" s="14" t="s">
        <v>880</v>
      </c>
    </row>
    <row r="205" spans="1:4" x14ac:dyDescent="0.25">
      <c r="A205" t="s">
        <v>269</v>
      </c>
      <c r="B205" s="6">
        <v>121.59</v>
      </c>
      <c r="C205" s="7">
        <v>0.17747291300000001</v>
      </c>
      <c r="D205" s="14" t="s">
        <v>881</v>
      </c>
    </row>
    <row r="206" spans="1:4" x14ac:dyDescent="0.25">
      <c r="A206" t="s">
        <v>270</v>
      </c>
      <c r="B206" s="6">
        <v>364.62</v>
      </c>
      <c r="C206" s="7">
        <v>0.65909497900000003</v>
      </c>
      <c r="D206" s="14" t="s">
        <v>882</v>
      </c>
    </row>
    <row r="207" spans="1:4" x14ac:dyDescent="0.25">
      <c r="A207" t="s">
        <v>271</v>
      </c>
      <c r="B207" s="6">
        <v>961.18</v>
      </c>
      <c r="C207" s="7">
        <v>0.93372899600000003</v>
      </c>
      <c r="D207" s="14" t="s">
        <v>883</v>
      </c>
    </row>
    <row r="208" spans="1:4" x14ac:dyDescent="0.25">
      <c r="A208" t="s">
        <v>272</v>
      </c>
      <c r="B208" s="6">
        <v>618.17999999999995</v>
      </c>
      <c r="C208" s="7">
        <v>1.1569603930000001</v>
      </c>
      <c r="D208" s="14" t="s">
        <v>884</v>
      </c>
    </row>
    <row r="209" spans="1:4" x14ac:dyDescent="0.25">
      <c r="A209" t="s">
        <v>273</v>
      </c>
      <c r="B209" s="6">
        <v>953.17</v>
      </c>
      <c r="C209" s="7">
        <v>2.5756262919999999</v>
      </c>
      <c r="D209" s="14" t="s">
        <v>885</v>
      </c>
    </row>
    <row r="210" spans="1:4" x14ac:dyDescent="0.25">
      <c r="A210" t="s">
        <v>274</v>
      </c>
      <c r="B210" s="6">
        <v>0</v>
      </c>
      <c r="C210" s="7">
        <v>0.75471997099999999</v>
      </c>
      <c r="D210" s="14" t="s">
        <v>886</v>
      </c>
    </row>
    <row r="211" spans="1:4" x14ac:dyDescent="0.25">
      <c r="A211" t="s">
        <v>275</v>
      </c>
      <c r="B211" s="6">
        <v>574.12</v>
      </c>
      <c r="C211" s="7">
        <v>1.1928732440000001</v>
      </c>
      <c r="D211" s="14" t="s">
        <v>887</v>
      </c>
    </row>
    <row r="212" spans="1:4" x14ac:dyDescent="0.25">
      <c r="A212" t="s">
        <v>276</v>
      </c>
      <c r="B212" s="6">
        <v>596.14</v>
      </c>
      <c r="C212" s="7">
        <v>0.88022895000000001</v>
      </c>
      <c r="D212" s="14" t="s">
        <v>888</v>
      </c>
    </row>
    <row r="213" spans="1:4" x14ac:dyDescent="0.25">
      <c r="A213" t="s">
        <v>277</v>
      </c>
      <c r="B213" s="6">
        <v>0</v>
      </c>
      <c r="C213" s="7">
        <v>5.3267777000000002E-2</v>
      </c>
      <c r="D213" s="14" t="s">
        <v>889</v>
      </c>
    </row>
    <row r="214" spans="1:4" x14ac:dyDescent="0.25">
      <c r="A214" t="s">
        <v>278</v>
      </c>
      <c r="B214" s="6">
        <v>858.55</v>
      </c>
      <c r="C214" s="7">
        <v>0.91747473199999996</v>
      </c>
      <c r="D214" s="14" t="s">
        <v>890</v>
      </c>
    </row>
    <row r="215" spans="1:4" x14ac:dyDescent="0.25">
      <c r="A215" t="s">
        <v>279</v>
      </c>
      <c r="B215" s="6">
        <v>0</v>
      </c>
      <c r="C215" s="7">
        <v>0.85225250200000002</v>
      </c>
      <c r="D215" s="14" t="s">
        <v>891</v>
      </c>
    </row>
    <row r="216" spans="1:4" x14ac:dyDescent="0.25">
      <c r="A216" t="s">
        <v>280</v>
      </c>
      <c r="B216" s="6">
        <v>155.24</v>
      </c>
      <c r="C216" s="7">
        <v>4.8597037000000003E-2</v>
      </c>
      <c r="D216" s="14" t="s">
        <v>892</v>
      </c>
    </row>
    <row r="217" spans="1:4" x14ac:dyDescent="0.25">
      <c r="A217" t="s">
        <v>281</v>
      </c>
      <c r="B217" s="6">
        <v>264.70999999999998</v>
      </c>
      <c r="C217" s="7">
        <v>0.56920651799999999</v>
      </c>
      <c r="D217" s="14" t="s">
        <v>893</v>
      </c>
    </row>
    <row r="218" spans="1:4" x14ac:dyDescent="0.25">
      <c r="A218" t="s">
        <v>282</v>
      </c>
      <c r="B218" s="6">
        <v>458.92</v>
      </c>
      <c r="C218" s="7">
        <v>7.0429645999999999E-2</v>
      </c>
      <c r="D218" s="14" t="s">
        <v>894</v>
      </c>
    </row>
    <row r="219" spans="1:4" x14ac:dyDescent="0.25">
      <c r="A219" t="s">
        <v>283</v>
      </c>
      <c r="B219" s="6">
        <v>790.71</v>
      </c>
      <c r="C219" s="7">
        <v>0.52379333500000003</v>
      </c>
      <c r="D219" s="14" t="s">
        <v>895</v>
      </c>
    </row>
    <row r="220" spans="1:4" x14ac:dyDescent="0.25">
      <c r="A220" t="s">
        <v>284</v>
      </c>
      <c r="B220" s="6">
        <v>204.28</v>
      </c>
      <c r="C220" s="7">
        <v>0.511455671</v>
      </c>
      <c r="D220" s="14" t="s">
        <v>896</v>
      </c>
    </row>
    <row r="221" spans="1:4" x14ac:dyDescent="0.25">
      <c r="A221" t="s">
        <v>285</v>
      </c>
      <c r="B221" s="6">
        <v>1197.8699999999999</v>
      </c>
      <c r="C221" s="7">
        <v>3.0835769019999999</v>
      </c>
      <c r="D221" s="14" t="s">
        <v>897</v>
      </c>
    </row>
    <row r="222" spans="1:4" x14ac:dyDescent="0.25">
      <c r="A222" t="s">
        <v>286</v>
      </c>
      <c r="B222" s="6">
        <v>0</v>
      </c>
      <c r="C222" s="7">
        <v>0.45435105399999998</v>
      </c>
      <c r="D222" s="14" t="s">
        <v>898</v>
      </c>
    </row>
    <row r="223" spans="1:4" x14ac:dyDescent="0.25">
      <c r="A223" t="s">
        <v>287</v>
      </c>
      <c r="B223" s="6">
        <v>597.87</v>
      </c>
      <c r="C223" s="7">
        <v>0.370310692</v>
      </c>
      <c r="D223" s="14" t="s">
        <v>899</v>
      </c>
    </row>
    <row r="224" spans="1:4" x14ac:dyDescent="0.25">
      <c r="A224" t="s">
        <v>288</v>
      </c>
      <c r="B224" s="6">
        <v>437.84</v>
      </c>
      <c r="C224" s="7">
        <v>0.64654950300000003</v>
      </c>
      <c r="D224" s="14" t="s">
        <v>900</v>
      </c>
    </row>
    <row r="225" spans="1:4" x14ac:dyDescent="0.25">
      <c r="A225" t="s">
        <v>289</v>
      </c>
      <c r="B225" s="6">
        <v>413.28</v>
      </c>
      <c r="C225" s="7">
        <v>1.0898959779999999</v>
      </c>
      <c r="D225" s="14" t="s">
        <v>901</v>
      </c>
    </row>
    <row r="226" spans="1:4" x14ac:dyDescent="0.25">
      <c r="A226" t="s">
        <v>290</v>
      </c>
      <c r="B226" s="6">
        <v>126.26</v>
      </c>
      <c r="C226" s="7">
        <v>3.0753509449999998</v>
      </c>
      <c r="D226" s="14" t="s">
        <v>902</v>
      </c>
    </row>
    <row r="227" spans="1:4" x14ac:dyDescent="0.25">
      <c r="A227" t="s">
        <v>291</v>
      </c>
      <c r="B227" s="6">
        <v>0</v>
      </c>
      <c r="C227" s="7">
        <v>0.33835260099999998</v>
      </c>
      <c r="D227" s="14" t="s">
        <v>903</v>
      </c>
    </row>
    <row r="228" spans="1:4" x14ac:dyDescent="0.25">
      <c r="A228" t="s">
        <v>292</v>
      </c>
      <c r="B228" s="6">
        <v>552.99</v>
      </c>
      <c r="C228" s="7">
        <v>0.74152719099999997</v>
      </c>
      <c r="D228" s="14" t="s">
        <v>904</v>
      </c>
    </row>
    <row r="229" spans="1:4" x14ac:dyDescent="0.25">
      <c r="A229" t="s">
        <v>293</v>
      </c>
      <c r="B229" s="6">
        <v>96.39</v>
      </c>
      <c r="C229" s="7">
        <v>0.49610304900000002</v>
      </c>
      <c r="D229" s="14" t="s">
        <v>905</v>
      </c>
    </row>
    <row r="230" spans="1:4" x14ac:dyDescent="0.25">
      <c r="A230" t="s">
        <v>294</v>
      </c>
      <c r="B230" s="6">
        <v>379.47</v>
      </c>
      <c r="C230" s="7">
        <v>0.57986167099999997</v>
      </c>
      <c r="D230" s="14" t="s">
        <v>906</v>
      </c>
    </row>
    <row r="231" spans="1:4" x14ac:dyDescent="0.25">
      <c r="A231" t="s">
        <v>295</v>
      </c>
      <c r="B231" s="6">
        <v>382.16</v>
      </c>
      <c r="C231" s="7">
        <v>1.176546576</v>
      </c>
      <c r="D231" s="14" t="s">
        <v>907</v>
      </c>
    </row>
    <row r="232" spans="1:4" x14ac:dyDescent="0.25">
      <c r="A232" t="s">
        <v>296</v>
      </c>
      <c r="B232" s="6">
        <v>329.87</v>
      </c>
      <c r="C232" s="7">
        <v>0.82406582699999997</v>
      </c>
      <c r="D232" s="14" t="s">
        <v>908</v>
      </c>
    </row>
    <row r="233" spans="1:4" x14ac:dyDescent="0.25">
      <c r="A233" t="s">
        <v>297</v>
      </c>
      <c r="B233" s="6">
        <v>429.92</v>
      </c>
      <c r="C233" s="7">
        <v>0.77941417199999996</v>
      </c>
      <c r="D233" s="14" t="s">
        <v>909</v>
      </c>
    </row>
    <row r="234" spans="1:4" x14ac:dyDescent="0.25">
      <c r="A234" t="s">
        <v>298</v>
      </c>
      <c r="B234" s="6">
        <v>685.66</v>
      </c>
      <c r="C234" s="7">
        <v>1.636385271</v>
      </c>
      <c r="D234" s="14" t="s">
        <v>910</v>
      </c>
    </row>
    <row r="235" spans="1:4" x14ac:dyDescent="0.25">
      <c r="A235" t="s">
        <v>299</v>
      </c>
      <c r="B235" s="6">
        <v>438.64</v>
      </c>
      <c r="C235" s="7">
        <v>0.837738133</v>
      </c>
      <c r="D235" s="14" t="s">
        <v>911</v>
      </c>
    </row>
    <row r="236" spans="1:4" x14ac:dyDescent="0.25">
      <c r="A236" t="s">
        <v>300</v>
      </c>
      <c r="B236" s="6">
        <v>595.16999999999996</v>
      </c>
      <c r="C236" s="7">
        <v>3.1048078010000002</v>
      </c>
      <c r="D236" s="14" t="s">
        <v>912</v>
      </c>
    </row>
    <row r="237" spans="1:4" x14ac:dyDescent="0.25">
      <c r="A237" t="s">
        <v>301</v>
      </c>
      <c r="B237" s="6">
        <v>2154.19</v>
      </c>
      <c r="C237" s="7">
        <v>3.8281869140000002</v>
      </c>
      <c r="D237" s="14" t="s">
        <v>913</v>
      </c>
    </row>
    <row r="238" spans="1:4" x14ac:dyDescent="0.25">
      <c r="A238" t="s">
        <v>302</v>
      </c>
      <c r="B238" s="6">
        <v>176.46</v>
      </c>
      <c r="C238" s="7">
        <v>4.8368705999999997E-2</v>
      </c>
      <c r="D238" s="14" t="s">
        <v>914</v>
      </c>
    </row>
    <row r="239" spans="1:4" x14ac:dyDescent="0.25">
      <c r="A239" t="s">
        <v>303</v>
      </c>
      <c r="B239" s="6">
        <v>76.3</v>
      </c>
      <c r="C239" s="7">
        <v>1.9328303000000002E-2</v>
      </c>
      <c r="D239" s="14" t="s">
        <v>915</v>
      </c>
    </row>
    <row r="240" spans="1:4" x14ac:dyDescent="0.25">
      <c r="A240" t="s">
        <v>304</v>
      </c>
      <c r="B240" s="6">
        <v>336.17</v>
      </c>
      <c r="C240" s="7">
        <v>6.8832630000000006E-2</v>
      </c>
      <c r="D240" s="14" t="s">
        <v>916</v>
      </c>
    </row>
    <row r="241" spans="1:4" x14ac:dyDescent="0.25">
      <c r="A241" t="s">
        <v>305</v>
      </c>
      <c r="B241" s="6">
        <v>371.98</v>
      </c>
      <c r="C241" s="7">
        <v>0.28248989699999999</v>
      </c>
      <c r="D241" s="14" t="s">
        <v>917</v>
      </c>
    </row>
    <row r="242" spans="1:4" x14ac:dyDescent="0.25">
      <c r="A242" t="s">
        <v>306</v>
      </c>
      <c r="B242" s="6">
        <v>0</v>
      </c>
      <c r="C242" s="7">
        <v>0.32884402400000001</v>
      </c>
      <c r="D242" s="14" t="s">
        <v>918</v>
      </c>
    </row>
    <row r="243" spans="1:4" x14ac:dyDescent="0.25">
      <c r="A243" t="s">
        <v>307</v>
      </c>
      <c r="B243" s="6">
        <v>208.89</v>
      </c>
      <c r="C243" s="7">
        <v>0.41799663399999998</v>
      </c>
      <c r="D243" s="14" t="s">
        <v>919</v>
      </c>
    </row>
    <row r="244" spans="1:4" x14ac:dyDescent="0.25">
      <c r="A244" t="s">
        <v>308</v>
      </c>
      <c r="B244" s="6">
        <v>172.28</v>
      </c>
      <c r="C244" s="7">
        <v>0.52706333100000002</v>
      </c>
      <c r="D244" s="14" t="s">
        <v>920</v>
      </c>
    </row>
    <row r="245" spans="1:4" x14ac:dyDescent="0.25">
      <c r="A245" t="s">
        <v>309</v>
      </c>
      <c r="B245" s="6">
        <v>576.96</v>
      </c>
      <c r="C245" s="7">
        <v>1.040907872</v>
      </c>
      <c r="D245" s="14" t="s">
        <v>921</v>
      </c>
    </row>
    <row r="246" spans="1:4" x14ac:dyDescent="0.25">
      <c r="A246" t="s">
        <v>310</v>
      </c>
      <c r="B246" s="6">
        <v>527.02</v>
      </c>
      <c r="C246" s="7">
        <v>0.70602715100000002</v>
      </c>
      <c r="D246" s="14" t="s">
        <v>922</v>
      </c>
    </row>
    <row r="247" spans="1:4" x14ac:dyDescent="0.25">
      <c r="A247" t="s">
        <v>311</v>
      </c>
      <c r="B247" s="6">
        <v>1289.26</v>
      </c>
      <c r="C247" s="7">
        <v>1.0048841399999999</v>
      </c>
      <c r="D247" s="14" t="s">
        <v>923</v>
      </c>
    </row>
    <row r="248" spans="1:4" x14ac:dyDescent="0.25">
      <c r="A248" t="s">
        <v>312</v>
      </c>
      <c r="B248" s="6">
        <v>699.23</v>
      </c>
      <c r="C248" s="7">
        <v>1.6650831189999999</v>
      </c>
      <c r="D248" s="14" t="s">
        <v>924</v>
      </c>
    </row>
    <row r="249" spans="1:4" x14ac:dyDescent="0.25">
      <c r="A249" t="s">
        <v>313</v>
      </c>
      <c r="B249" s="6">
        <v>673.46</v>
      </c>
      <c r="C249" s="7">
        <v>0.59707924599999995</v>
      </c>
      <c r="D249" s="14" t="s">
        <v>925</v>
      </c>
    </row>
    <row r="250" spans="1:4" x14ac:dyDescent="0.25">
      <c r="A250" t="s">
        <v>314</v>
      </c>
      <c r="B250" s="6">
        <v>260.31</v>
      </c>
      <c r="C250" s="7">
        <v>0.63067396600000003</v>
      </c>
      <c r="D250" s="14" t="s">
        <v>926</v>
      </c>
    </row>
    <row r="251" spans="1:4" x14ac:dyDescent="0.25">
      <c r="A251" t="s">
        <v>315</v>
      </c>
      <c r="B251" s="6">
        <v>0</v>
      </c>
      <c r="C251" s="7">
        <v>0.14024718899999999</v>
      </c>
      <c r="D251" s="14" t="s">
        <v>927</v>
      </c>
    </row>
    <row r="252" spans="1:4" x14ac:dyDescent="0.25">
      <c r="A252" t="s">
        <v>316</v>
      </c>
      <c r="B252" s="6">
        <v>797.07</v>
      </c>
      <c r="C252" s="7">
        <v>0.53575689000000004</v>
      </c>
      <c r="D252" s="14" t="s">
        <v>928</v>
      </c>
    </row>
    <row r="253" spans="1:4" x14ac:dyDescent="0.25">
      <c r="A253" t="s">
        <v>317</v>
      </c>
      <c r="B253" s="6">
        <v>1581.68</v>
      </c>
      <c r="C253" s="7">
        <v>3.4407732850000001</v>
      </c>
      <c r="D253" s="14" t="s">
        <v>929</v>
      </c>
    </row>
    <row r="254" spans="1:4" x14ac:dyDescent="0.25">
      <c r="A254" t="s">
        <v>318</v>
      </c>
      <c r="B254" s="6">
        <v>331.59</v>
      </c>
      <c r="C254" s="7">
        <v>0.30954091099999997</v>
      </c>
      <c r="D254" s="14" t="s">
        <v>930</v>
      </c>
    </row>
    <row r="255" spans="1:4" x14ac:dyDescent="0.25">
      <c r="A255" t="s">
        <v>319</v>
      </c>
      <c r="B255" s="6">
        <v>0</v>
      </c>
      <c r="C255" s="7">
        <v>0.45409108100000001</v>
      </c>
      <c r="D255" s="14" t="s">
        <v>931</v>
      </c>
    </row>
    <row r="256" spans="1:4" x14ac:dyDescent="0.25">
      <c r="A256" t="s">
        <v>320</v>
      </c>
      <c r="B256" s="6">
        <v>159.96</v>
      </c>
      <c r="C256" s="7">
        <v>1.2539909039999999</v>
      </c>
      <c r="D256" s="14" t="s">
        <v>932</v>
      </c>
    </row>
    <row r="257" spans="1:4" x14ac:dyDescent="0.25">
      <c r="A257" t="s">
        <v>321</v>
      </c>
      <c r="B257" s="6">
        <v>411.45</v>
      </c>
      <c r="C257" s="7">
        <v>0.39473963000000001</v>
      </c>
      <c r="D257" s="14" t="s">
        <v>933</v>
      </c>
    </row>
    <row r="258" spans="1:4" x14ac:dyDescent="0.25">
      <c r="A258" t="s">
        <v>322</v>
      </c>
      <c r="B258" s="6">
        <v>486.3</v>
      </c>
      <c r="C258" s="7">
        <v>0.42623602900000002</v>
      </c>
      <c r="D258" s="14" t="s">
        <v>934</v>
      </c>
    </row>
    <row r="259" spans="1:4" x14ac:dyDescent="0.25">
      <c r="A259" t="s">
        <v>323</v>
      </c>
      <c r="B259" s="6">
        <v>414.63</v>
      </c>
      <c r="C259" s="7">
        <v>0.240914446</v>
      </c>
      <c r="D259" s="14" t="s">
        <v>935</v>
      </c>
    </row>
    <row r="260" spans="1:4" x14ac:dyDescent="0.25">
      <c r="A260" t="s">
        <v>324</v>
      </c>
      <c r="B260" s="6">
        <v>207.05</v>
      </c>
      <c r="C260" s="7">
        <v>0.55999833899999996</v>
      </c>
      <c r="D260" s="14" t="s">
        <v>936</v>
      </c>
    </row>
    <row r="261" spans="1:4" x14ac:dyDescent="0.25">
      <c r="A261" t="s">
        <v>325</v>
      </c>
      <c r="B261" s="6">
        <v>825.93</v>
      </c>
      <c r="C261" s="7">
        <v>1.3864280520000001</v>
      </c>
      <c r="D261" s="14" t="s">
        <v>937</v>
      </c>
    </row>
    <row r="262" spans="1:4" x14ac:dyDescent="0.25">
      <c r="A262" t="s">
        <v>326</v>
      </c>
      <c r="B262" s="6">
        <v>264.41000000000003</v>
      </c>
      <c r="C262" s="7">
        <v>0.36691255</v>
      </c>
      <c r="D262" s="14" t="s">
        <v>938</v>
      </c>
    </row>
    <row r="263" spans="1:4" x14ac:dyDescent="0.25">
      <c r="A263" t="s">
        <v>327</v>
      </c>
      <c r="B263" s="6">
        <v>313.23</v>
      </c>
      <c r="C263" s="7">
        <v>0.41836706400000001</v>
      </c>
      <c r="D263" s="14" t="s">
        <v>939</v>
      </c>
    </row>
    <row r="264" spans="1:4" x14ac:dyDescent="0.25">
      <c r="A264" t="s">
        <v>328</v>
      </c>
      <c r="B264" s="6">
        <v>364.67</v>
      </c>
      <c r="C264" s="7">
        <v>0.42318449200000002</v>
      </c>
      <c r="D264" s="14" t="s">
        <v>940</v>
      </c>
    </row>
    <row r="265" spans="1:4" x14ac:dyDescent="0.25">
      <c r="A265" t="s">
        <v>329</v>
      </c>
      <c r="B265" s="6">
        <v>199.96</v>
      </c>
      <c r="C265" s="7">
        <v>0.61386634100000004</v>
      </c>
      <c r="D265" s="14" t="s">
        <v>941</v>
      </c>
    </row>
    <row r="266" spans="1:4" x14ac:dyDescent="0.25">
      <c r="A266" t="s">
        <v>330</v>
      </c>
      <c r="B266" s="6">
        <v>749.27</v>
      </c>
      <c r="C266" s="7">
        <v>0.78696671600000001</v>
      </c>
      <c r="D266" s="14" t="s">
        <v>942</v>
      </c>
    </row>
    <row r="267" spans="1:4" x14ac:dyDescent="0.25">
      <c r="A267" t="s">
        <v>331</v>
      </c>
      <c r="B267" s="6">
        <v>793.9</v>
      </c>
      <c r="C267" s="7">
        <v>0.59585701499999999</v>
      </c>
      <c r="D267" s="14" t="s">
        <v>943</v>
      </c>
    </row>
    <row r="268" spans="1:4" x14ac:dyDescent="0.25">
      <c r="A268" t="s">
        <v>332</v>
      </c>
      <c r="B268" s="6">
        <v>96.67</v>
      </c>
      <c r="C268" s="7">
        <v>0.59326966800000003</v>
      </c>
      <c r="D268" s="14" t="s">
        <v>944</v>
      </c>
    </row>
    <row r="269" spans="1:4" x14ac:dyDescent="0.25">
      <c r="A269" t="s">
        <v>333</v>
      </c>
      <c r="B269" s="6">
        <v>1088.71</v>
      </c>
      <c r="C269" s="7">
        <v>1.3820570720000001</v>
      </c>
      <c r="D269" s="14" t="s">
        <v>945</v>
      </c>
    </row>
    <row r="270" spans="1:4" x14ac:dyDescent="0.25">
      <c r="A270" t="s">
        <v>334</v>
      </c>
      <c r="B270" s="6">
        <v>867.01</v>
      </c>
      <c r="C270" s="7">
        <v>1.1249108919999999</v>
      </c>
      <c r="D270" s="14" t="s">
        <v>946</v>
      </c>
    </row>
    <row r="271" spans="1:4" x14ac:dyDescent="0.25">
      <c r="A271" t="s">
        <v>335</v>
      </c>
      <c r="B271" s="6">
        <v>212.14</v>
      </c>
      <c r="C271" s="7">
        <v>0.430980794</v>
      </c>
      <c r="D271" s="14" t="s">
        <v>947</v>
      </c>
    </row>
    <row r="272" spans="1:4" x14ac:dyDescent="0.25">
      <c r="A272" t="s">
        <v>336</v>
      </c>
      <c r="B272" s="6">
        <v>518.69000000000005</v>
      </c>
      <c r="C272" s="7">
        <v>0.71737075699999997</v>
      </c>
      <c r="D272" s="14" t="s">
        <v>948</v>
      </c>
    </row>
    <row r="273" spans="1:4" x14ac:dyDescent="0.25">
      <c r="A273" t="s">
        <v>337</v>
      </c>
      <c r="B273" s="6">
        <v>918.08</v>
      </c>
      <c r="C273" s="7">
        <v>1.0185515810000001</v>
      </c>
      <c r="D273" s="14" t="s">
        <v>949</v>
      </c>
    </row>
    <row r="274" spans="1:4" x14ac:dyDescent="0.25">
      <c r="A274" t="s">
        <v>338</v>
      </c>
      <c r="B274" s="6">
        <v>256.68</v>
      </c>
      <c r="C274" s="7">
        <v>0.24510970400000001</v>
      </c>
      <c r="D274" s="14" t="s">
        <v>950</v>
      </c>
    </row>
    <row r="275" spans="1:4" x14ac:dyDescent="0.25">
      <c r="A275" t="s">
        <v>339</v>
      </c>
      <c r="B275" s="6">
        <v>635.27</v>
      </c>
      <c r="C275" s="7">
        <v>1.152438922</v>
      </c>
      <c r="D275" s="14" t="s">
        <v>951</v>
      </c>
    </row>
    <row r="276" spans="1:4" x14ac:dyDescent="0.25">
      <c r="A276" t="s">
        <v>340</v>
      </c>
      <c r="B276" s="6">
        <v>414.11</v>
      </c>
      <c r="C276" s="7">
        <v>0.84272403200000001</v>
      </c>
      <c r="D276" s="14" t="s">
        <v>952</v>
      </c>
    </row>
    <row r="277" spans="1:4" x14ac:dyDescent="0.25">
      <c r="A277" t="s">
        <v>341</v>
      </c>
      <c r="B277" s="6">
        <v>567.73</v>
      </c>
      <c r="C277" s="7">
        <v>0.63024217900000001</v>
      </c>
      <c r="D277" s="14" t="s">
        <v>953</v>
      </c>
    </row>
    <row r="278" spans="1:4" x14ac:dyDescent="0.25">
      <c r="A278" t="s">
        <v>342</v>
      </c>
      <c r="B278" s="6">
        <v>703.01</v>
      </c>
      <c r="C278" s="7">
        <v>3.392145502</v>
      </c>
      <c r="D278" s="14" t="s">
        <v>954</v>
      </c>
    </row>
    <row r="279" spans="1:4" x14ac:dyDescent="0.25">
      <c r="A279" t="s">
        <v>343</v>
      </c>
      <c r="B279" s="6">
        <v>387.9</v>
      </c>
      <c r="C279" s="7">
        <v>0.64044667099999997</v>
      </c>
      <c r="D279" s="14" t="s">
        <v>955</v>
      </c>
    </row>
    <row r="280" spans="1:4" x14ac:dyDescent="0.25">
      <c r="A280" t="s">
        <v>344</v>
      </c>
      <c r="B280" s="6">
        <v>587.26</v>
      </c>
      <c r="C280" s="7">
        <v>1.3155653860000001</v>
      </c>
      <c r="D280" s="14" t="s">
        <v>956</v>
      </c>
    </row>
    <row r="281" spans="1:4" x14ac:dyDescent="0.25">
      <c r="A281" t="s">
        <v>345</v>
      </c>
      <c r="B281" s="6">
        <v>120.49</v>
      </c>
      <c r="C281" s="7">
        <v>1.050957556</v>
      </c>
      <c r="D281" s="14" t="s">
        <v>957</v>
      </c>
    </row>
    <row r="282" spans="1:4" x14ac:dyDescent="0.25">
      <c r="A282" t="s">
        <v>346</v>
      </c>
      <c r="B282" s="6">
        <v>318.38</v>
      </c>
      <c r="C282" s="7">
        <v>0.657785332</v>
      </c>
      <c r="D282" s="14" t="s">
        <v>958</v>
      </c>
    </row>
    <row r="283" spans="1:4" x14ac:dyDescent="0.25">
      <c r="A283" t="s">
        <v>347</v>
      </c>
      <c r="B283" s="6">
        <v>130.22999999999999</v>
      </c>
      <c r="C283" s="7">
        <v>0.67030705099999999</v>
      </c>
      <c r="D283" s="14" t="s">
        <v>959</v>
      </c>
    </row>
    <row r="284" spans="1:4" x14ac:dyDescent="0.25">
      <c r="A284" t="s">
        <v>348</v>
      </c>
      <c r="B284" s="6">
        <v>260.35000000000002</v>
      </c>
      <c r="C284" s="7">
        <v>0.54856233200000004</v>
      </c>
      <c r="D284" s="14" t="s">
        <v>960</v>
      </c>
    </row>
    <row r="285" spans="1:4" x14ac:dyDescent="0.25">
      <c r="A285" t="s">
        <v>349</v>
      </c>
      <c r="B285" s="6">
        <v>0</v>
      </c>
      <c r="C285" s="7">
        <v>0.153623969</v>
      </c>
      <c r="D285" s="14" t="s">
        <v>961</v>
      </c>
    </row>
    <row r="286" spans="1:4" x14ac:dyDescent="0.25">
      <c r="A286" t="s">
        <v>350</v>
      </c>
      <c r="B286" s="6">
        <v>0</v>
      </c>
      <c r="C286" s="7">
        <v>2.6439656999999998E-2</v>
      </c>
      <c r="D286" s="14" t="s">
        <v>962</v>
      </c>
    </row>
    <row r="287" spans="1:4" x14ac:dyDescent="0.25">
      <c r="A287" t="s">
        <v>351</v>
      </c>
      <c r="B287" s="6">
        <v>180.64</v>
      </c>
      <c r="C287" s="7">
        <v>0.119088947</v>
      </c>
      <c r="D287" s="14" t="s">
        <v>963</v>
      </c>
    </row>
    <row r="288" spans="1:4" x14ac:dyDescent="0.25">
      <c r="A288" t="s">
        <v>352</v>
      </c>
      <c r="B288" s="6">
        <v>0</v>
      </c>
      <c r="C288" s="7">
        <v>6.4821065999999997E-2</v>
      </c>
      <c r="D288" s="14" t="s">
        <v>964</v>
      </c>
    </row>
    <row r="289" spans="1:4" x14ac:dyDescent="0.25">
      <c r="A289" t="s">
        <v>353</v>
      </c>
      <c r="B289" s="6">
        <v>0</v>
      </c>
      <c r="C289" s="7">
        <v>1.404039418</v>
      </c>
      <c r="D289" s="14" t="s">
        <v>965</v>
      </c>
    </row>
    <row r="290" spans="1:4" x14ac:dyDescent="0.25">
      <c r="A290" t="s">
        <v>354</v>
      </c>
      <c r="B290" s="6">
        <v>0</v>
      </c>
      <c r="C290" s="7">
        <v>3.9347581999999999E-2</v>
      </c>
      <c r="D290" s="14" t="s">
        <v>966</v>
      </c>
    </row>
    <row r="291" spans="1:4" x14ac:dyDescent="0.25">
      <c r="A291" t="s">
        <v>355</v>
      </c>
      <c r="B291" s="6">
        <v>569.52</v>
      </c>
      <c r="C291" s="7">
        <v>0.42033981500000001</v>
      </c>
      <c r="D291" s="14" t="s">
        <v>967</v>
      </c>
    </row>
    <row r="292" spans="1:4" x14ac:dyDescent="0.25">
      <c r="A292" t="s">
        <v>356</v>
      </c>
      <c r="B292" s="6">
        <v>552.97</v>
      </c>
      <c r="C292" s="7">
        <v>0.230104382</v>
      </c>
      <c r="D292" s="14" t="s">
        <v>968</v>
      </c>
    </row>
    <row r="293" spans="1:4" x14ac:dyDescent="0.25">
      <c r="A293" t="s">
        <v>357</v>
      </c>
      <c r="B293" s="6">
        <v>178.84</v>
      </c>
      <c r="C293" s="7">
        <v>0.199305442</v>
      </c>
      <c r="D293" s="14" t="s">
        <v>969</v>
      </c>
    </row>
    <row r="294" spans="1:4" x14ac:dyDescent="0.25">
      <c r="A294" t="s">
        <v>358</v>
      </c>
      <c r="B294" s="6">
        <v>578.36</v>
      </c>
      <c r="C294" s="7">
        <v>1.1650380579999999</v>
      </c>
      <c r="D294" s="14" t="s">
        <v>970</v>
      </c>
    </row>
    <row r="295" spans="1:4" x14ac:dyDescent="0.25">
      <c r="A295" t="s">
        <v>359</v>
      </c>
      <c r="B295" s="6">
        <v>343.85</v>
      </c>
      <c r="C295" s="7">
        <v>0.58606971600000002</v>
      </c>
      <c r="D295" s="14" t="s">
        <v>971</v>
      </c>
    </row>
    <row r="296" spans="1:4" x14ac:dyDescent="0.25">
      <c r="A296" t="s">
        <v>360</v>
      </c>
      <c r="B296" s="6">
        <v>108.3</v>
      </c>
      <c r="C296" s="7">
        <v>0.272655859</v>
      </c>
      <c r="D296" s="14" t="s">
        <v>972</v>
      </c>
    </row>
    <row r="297" spans="1:4" x14ac:dyDescent="0.25">
      <c r="A297" t="s">
        <v>361</v>
      </c>
      <c r="B297" s="6">
        <v>481.25</v>
      </c>
      <c r="C297" s="7">
        <v>0.46039139600000001</v>
      </c>
      <c r="D297" s="14" t="s">
        <v>973</v>
      </c>
    </row>
    <row r="298" spans="1:4" x14ac:dyDescent="0.25">
      <c r="A298" t="s">
        <v>362</v>
      </c>
      <c r="B298" s="6">
        <v>0</v>
      </c>
      <c r="C298" s="7">
        <v>0.22177902499999999</v>
      </c>
      <c r="D298" s="14" t="s">
        <v>938</v>
      </c>
    </row>
    <row r="299" spans="1:4" x14ac:dyDescent="0.25">
      <c r="A299" t="s">
        <v>363</v>
      </c>
      <c r="B299" s="6">
        <v>0</v>
      </c>
      <c r="C299" s="7">
        <v>9.1029249000000007E-2</v>
      </c>
      <c r="D299" s="14" t="s">
        <v>974</v>
      </c>
    </row>
    <row r="300" spans="1:4" x14ac:dyDescent="0.25">
      <c r="A300" t="s">
        <v>364</v>
      </c>
      <c r="B300" s="6">
        <v>0</v>
      </c>
      <c r="C300" s="7">
        <v>0.20295663799999999</v>
      </c>
      <c r="D300" s="14" t="s">
        <v>975</v>
      </c>
    </row>
    <row r="301" spans="1:4" x14ac:dyDescent="0.25">
      <c r="A301" t="s">
        <v>365</v>
      </c>
      <c r="B301" s="6">
        <v>48.57</v>
      </c>
      <c r="C301" s="7">
        <v>1.548487E-2</v>
      </c>
      <c r="D301" s="14" t="s">
        <v>976</v>
      </c>
    </row>
    <row r="302" spans="1:4" x14ac:dyDescent="0.25">
      <c r="A302" t="s">
        <v>366</v>
      </c>
      <c r="B302" s="6">
        <v>175.29</v>
      </c>
      <c r="C302" s="7">
        <v>0.43044317100000001</v>
      </c>
      <c r="D302" s="14" t="s">
        <v>977</v>
      </c>
    </row>
    <row r="303" spans="1:4" x14ac:dyDescent="0.25">
      <c r="A303" t="s">
        <v>367</v>
      </c>
      <c r="B303" s="6">
        <v>0</v>
      </c>
      <c r="C303" s="7">
        <v>0</v>
      </c>
      <c r="D303" s="14" t="s">
        <v>978</v>
      </c>
    </row>
    <row r="304" spans="1:4" x14ac:dyDescent="0.25">
      <c r="A304" t="s">
        <v>368</v>
      </c>
      <c r="B304" s="6">
        <v>201.17</v>
      </c>
      <c r="C304" s="7">
        <v>0.36925032899999999</v>
      </c>
      <c r="D304" s="14" t="s">
        <v>979</v>
      </c>
    </row>
    <row r="305" spans="1:4" x14ac:dyDescent="0.25">
      <c r="A305" t="s">
        <v>369</v>
      </c>
      <c r="B305" s="6">
        <v>0</v>
      </c>
      <c r="C305" s="7">
        <v>0.40397407099999999</v>
      </c>
      <c r="D305" s="14" t="s">
        <v>980</v>
      </c>
    </row>
    <row r="306" spans="1:4" x14ac:dyDescent="0.25">
      <c r="A306" t="s">
        <v>370</v>
      </c>
      <c r="B306" s="6">
        <v>0</v>
      </c>
      <c r="C306" s="7">
        <v>0.63236233799999997</v>
      </c>
      <c r="D306" s="14" t="s">
        <v>981</v>
      </c>
    </row>
    <row r="307" spans="1:4" x14ac:dyDescent="0.25">
      <c r="A307" t="s">
        <v>371</v>
      </c>
      <c r="B307" s="6">
        <v>732.73</v>
      </c>
      <c r="C307" s="7">
        <v>0.62887996000000002</v>
      </c>
      <c r="D307" s="14" t="s">
        <v>982</v>
      </c>
    </row>
    <row r="308" spans="1:4" x14ac:dyDescent="0.25">
      <c r="A308" t="s">
        <v>372</v>
      </c>
      <c r="B308" s="6">
        <v>456.73</v>
      </c>
      <c r="C308" s="7">
        <v>1.110562163</v>
      </c>
      <c r="D308" s="14" t="s">
        <v>983</v>
      </c>
    </row>
    <row r="309" spans="1:4" x14ac:dyDescent="0.25">
      <c r="A309" t="s">
        <v>373</v>
      </c>
      <c r="B309" s="6">
        <v>204.02</v>
      </c>
      <c r="C309" s="7">
        <v>0.124027917</v>
      </c>
      <c r="D309" s="14" t="s">
        <v>984</v>
      </c>
    </row>
    <row r="310" spans="1:4" x14ac:dyDescent="0.25">
      <c r="A310" t="s">
        <v>374</v>
      </c>
      <c r="B310" s="6">
        <v>590.79</v>
      </c>
      <c r="C310" s="7">
        <v>0.51845237300000002</v>
      </c>
      <c r="D310" s="14" t="s">
        <v>985</v>
      </c>
    </row>
    <row r="311" spans="1:4" x14ac:dyDescent="0.25">
      <c r="A311" t="s">
        <v>375</v>
      </c>
      <c r="B311" s="6">
        <v>430.62</v>
      </c>
      <c r="C311" s="7">
        <v>0.48519488</v>
      </c>
      <c r="D311" s="14" t="s">
        <v>986</v>
      </c>
    </row>
    <row r="312" spans="1:4" x14ac:dyDescent="0.25">
      <c r="A312" t="s">
        <v>66</v>
      </c>
      <c r="B312" s="6">
        <v>578.47</v>
      </c>
      <c r="C312" s="7">
        <v>0.23243693300000001</v>
      </c>
      <c r="D312" s="14" t="s">
        <v>987</v>
      </c>
    </row>
    <row r="313" spans="1:4" x14ac:dyDescent="0.25">
      <c r="A313" t="s">
        <v>376</v>
      </c>
      <c r="B313" s="6">
        <v>0</v>
      </c>
      <c r="C313" s="7">
        <v>0.88810747700000003</v>
      </c>
      <c r="D313" s="14" t="s">
        <v>988</v>
      </c>
    </row>
    <row r="314" spans="1:4" x14ac:dyDescent="0.25">
      <c r="A314" t="s">
        <v>377</v>
      </c>
      <c r="B314" s="6">
        <v>150.47999999999999</v>
      </c>
      <c r="C314" s="7">
        <v>0.81580273199999997</v>
      </c>
      <c r="D314" s="14" t="s">
        <v>989</v>
      </c>
    </row>
    <row r="315" spans="1:4" x14ac:dyDescent="0.25">
      <c r="A315" t="s">
        <v>378</v>
      </c>
      <c r="B315" s="6">
        <v>700.24</v>
      </c>
      <c r="C315" s="7">
        <v>0.439061637</v>
      </c>
      <c r="D315" s="14" t="s">
        <v>990</v>
      </c>
    </row>
    <row r="316" spans="1:4" x14ac:dyDescent="0.25">
      <c r="A316" t="s">
        <v>379</v>
      </c>
      <c r="B316" s="6">
        <v>1887.64</v>
      </c>
      <c r="C316" s="7">
        <v>1.455353892</v>
      </c>
      <c r="D316" s="14" t="s">
        <v>991</v>
      </c>
    </row>
    <row r="317" spans="1:4" x14ac:dyDescent="0.25">
      <c r="A317" t="s">
        <v>65</v>
      </c>
      <c r="B317" s="6">
        <v>0</v>
      </c>
      <c r="C317" s="7">
        <v>0.27748664099999998</v>
      </c>
      <c r="D317" s="14" t="s">
        <v>992</v>
      </c>
    </row>
    <row r="318" spans="1:4" x14ac:dyDescent="0.25">
      <c r="A318" t="s">
        <v>60</v>
      </c>
      <c r="B318" s="6">
        <v>885.4</v>
      </c>
      <c r="C318" s="7">
        <v>1.868001075</v>
      </c>
      <c r="D318" s="14" t="s">
        <v>993</v>
      </c>
    </row>
    <row r="319" spans="1:4" x14ac:dyDescent="0.25">
      <c r="A319" t="s">
        <v>58</v>
      </c>
      <c r="B319" s="6">
        <v>0</v>
      </c>
      <c r="C319" s="7">
        <v>1.9340567999999999E-2</v>
      </c>
      <c r="D319" s="14" t="s">
        <v>994</v>
      </c>
    </row>
    <row r="320" spans="1:4" x14ac:dyDescent="0.25">
      <c r="A320" t="s">
        <v>56</v>
      </c>
      <c r="B320" s="6">
        <v>796.21</v>
      </c>
      <c r="C320" s="7">
        <v>1.356289708</v>
      </c>
      <c r="D320" s="14" t="s">
        <v>995</v>
      </c>
    </row>
    <row r="321" spans="1:4" x14ac:dyDescent="0.25">
      <c r="A321" t="s">
        <v>63</v>
      </c>
      <c r="B321" s="6">
        <v>200.4</v>
      </c>
      <c r="C321" s="7">
        <v>0.24088880800000001</v>
      </c>
      <c r="D321" s="14" t="s">
        <v>996</v>
      </c>
    </row>
    <row r="322" spans="1:4" x14ac:dyDescent="0.25">
      <c r="A322" t="s">
        <v>380</v>
      </c>
      <c r="B322" s="6">
        <v>0</v>
      </c>
      <c r="C322" s="7">
        <v>4.8628473999999998E-2</v>
      </c>
      <c r="D322" s="14" t="s">
        <v>997</v>
      </c>
    </row>
    <row r="323" spans="1:4" x14ac:dyDescent="0.25">
      <c r="A323" t="s">
        <v>381</v>
      </c>
      <c r="B323" s="6">
        <v>233.41</v>
      </c>
      <c r="C323" s="7">
        <v>0.25738979699999998</v>
      </c>
      <c r="D323" s="14" t="s">
        <v>998</v>
      </c>
    </row>
    <row r="324" spans="1:4" x14ac:dyDescent="0.25">
      <c r="A324" t="s">
        <v>382</v>
      </c>
      <c r="B324" s="6">
        <v>108.01</v>
      </c>
      <c r="C324" s="7">
        <v>0.32126556499999998</v>
      </c>
      <c r="D324" s="14" t="s">
        <v>999</v>
      </c>
    </row>
    <row r="325" spans="1:4" x14ac:dyDescent="0.25">
      <c r="A325" t="s">
        <v>383</v>
      </c>
      <c r="B325" s="6">
        <v>437.2</v>
      </c>
      <c r="C325" s="7">
        <v>1.1396505260000001</v>
      </c>
      <c r="D325" s="14" t="s">
        <v>1000</v>
      </c>
    </row>
    <row r="326" spans="1:4" x14ac:dyDescent="0.25">
      <c r="A326" t="s">
        <v>384</v>
      </c>
      <c r="B326" s="6">
        <v>245.16</v>
      </c>
      <c r="C326" s="7">
        <v>0.20630822800000001</v>
      </c>
      <c r="D326" s="14" t="s">
        <v>1001</v>
      </c>
    </row>
    <row r="327" spans="1:4" x14ac:dyDescent="0.25">
      <c r="A327" t="s">
        <v>385</v>
      </c>
      <c r="B327" s="6">
        <v>531.04</v>
      </c>
      <c r="C327" s="7">
        <v>0.55063612699999998</v>
      </c>
      <c r="D327" s="14" t="s">
        <v>1002</v>
      </c>
    </row>
    <row r="328" spans="1:4" x14ac:dyDescent="0.25">
      <c r="A328" t="s">
        <v>386</v>
      </c>
      <c r="B328" s="6">
        <v>273.45999999999998</v>
      </c>
      <c r="C328" s="7">
        <v>0.70549644600000005</v>
      </c>
      <c r="D328" s="14" t="s">
        <v>1003</v>
      </c>
    </row>
    <row r="329" spans="1:4" x14ac:dyDescent="0.25">
      <c r="A329" t="s">
        <v>387</v>
      </c>
      <c r="B329" s="6">
        <v>0</v>
      </c>
      <c r="C329" s="7">
        <v>0.192983931</v>
      </c>
      <c r="D329" s="14" t="s">
        <v>1004</v>
      </c>
    </row>
    <row r="330" spans="1:4" x14ac:dyDescent="0.25">
      <c r="A330" t="s">
        <v>388</v>
      </c>
      <c r="B330" s="6">
        <v>0</v>
      </c>
      <c r="C330" s="7">
        <v>0.69256353900000001</v>
      </c>
      <c r="D330" s="14" t="s">
        <v>1005</v>
      </c>
    </row>
    <row r="331" spans="1:4" x14ac:dyDescent="0.25">
      <c r="A331" t="s">
        <v>389</v>
      </c>
      <c r="B331" s="6">
        <v>0</v>
      </c>
      <c r="C331" s="7">
        <v>0.143117674</v>
      </c>
      <c r="D331" s="14" t="s">
        <v>1006</v>
      </c>
    </row>
    <row r="332" spans="1:4" x14ac:dyDescent="0.25">
      <c r="A332" t="s">
        <v>390</v>
      </c>
      <c r="B332" s="6">
        <v>0</v>
      </c>
      <c r="C332" s="7">
        <v>4.1821000999999997E-2</v>
      </c>
      <c r="D332" s="14" t="s">
        <v>1007</v>
      </c>
    </row>
    <row r="333" spans="1:4" x14ac:dyDescent="0.25">
      <c r="A333" t="s">
        <v>391</v>
      </c>
      <c r="B333" s="6">
        <v>0</v>
      </c>
      <c r="C333" s="7">
        <v>0.36183675500000001</v>
      </c>
      <c r="D333" s="14" t="s">
        <v>1008</v>
      </c>
    </row>
    <row r="334" spans="1:4" x14ac:dyDescent="0.25">
      <c r="A334" t="s">
        <v>392</v>
      </c>
      <c r="B334" s="6">
        <v>0</v>
      </c>
      <c r="C334" s="7">
        <v>3.2304317999999999E-2</v>
      </c>
      <c r="D334" s="14" t="s">
        <v>1009</v>
      </c>
    </row>
    <row r="335" spans="1:4" x14ac:dyDescent="0.25">
      <c r="A335" t="s">
        <v>393</v>
      </c>
      <c r="B335" s="6">
        <v>0</v>
      </c>
      <c r="C335" s="7">
        <v>7.5113535999999995E-2</v>
      </c>
      <c r="D335" s="14" t="s">
        <v>1010</v>
      </c>
    </row>
    <row r="336" spans="1:4" x14ac:dyDescent="0.25">
      <c r="A336" t="s">
        <v>394</v>
      </c>
      <c r="B336" s="6">
        <v>70.290000000000006</v>
      </c>
      <c r="C336" s="7">
        <v>0.176126963</v>
      </c>
      <c r="D336" s="14" t="s">
        <v>1011</v>
      </c>
    </row>
    <row r="337" spans="1:4" x14ac:dyDescent="0.25">
      <c r="A337" t="s">
        <v>395</v>
      </c>
      <c r="B337" s="6">
        <v>190.74</v>
      </c>
      <c r="C337" s="7">
        <v>0.50342587000000005</v>
      </c>
      <c r="D337" s="14" t="s">
        <v>1012</v>
      </c>
    </row>
    <row r="338" spans="1:4" x14ac:dyDescent="0.25">
      <c r="A338" t="s">
        <v>396</v>
      </c>
      <c r="B338" s="6">
        <v>0</v>
      </c>
      <c r="C338" s="7">
        <v>7.8741433999999999E-2</v>
      </c>
      <c r="D338" s="14" t="s">
        <v>1013</v>
      </c>
    </row>
    <row r="339" spans="1:4" x14ac:dyDescent="0.25">
      <c r="A339" t="s">
        <v>397</v>
      </c>
      <c r="B339" s="6">
        <v>387.91</v>
      </c>
      <c r="C339" s="7">
        <v>2.0981221579999998</v>
      </c>
      <c r="D339" s="14" t="s">
        <v>1014</v>
      </c>
    </row>
    <row r="340" spans="1:4" x14ac:dyDescent="0.25">
      <c r="A340" t="s">
        <v>398</v>
      </c>
      <c r="B340" s="6">
        <v>302.99</v>
      </c>
      <c r="C340" s="7">
        <v>0.77636813299999996</v>
      </c>
      <c r="D340" s="14" t="s">
        <v>1015</v>
      </c>
    </row>
    <row r="341" spans="1:4" x14ac:dyDescent="0.25">
      <c r="A341" t="s">
        <v>399</v>
      </c>
      <c r="B341" s="6">
        <v>0</v>
      </c>
      <c r="C341" s="7">
        <v>2.7479811E-2</v>
      </c>
      <c r="D341" s="14" t="s">
        <v>1016</v>
      </c>
    </row>
    <row r="342" spans="1:4" x14ac:dyDescent="0.25">
      <c r="A342" t="s">
        <v>400</v>
      </c>
      <c r="B342" s="6">
        <v>45.17</v>
      </c>
      <c r="C342" s="7">
        <v>1.130589598</v>
      </c>
      <c r="D342" s="14" t="s">
        <v>1017</v>
      </c>
    </row>
    <row r="343" spans="1:4" x14ac:dyDescent="0.25">
      <c r="A343" t="s">
        <v>401</v>
      </c>
      <c r="B343" s="6">
        <v>9.0399999999999991</v>
      </c>
      <c r="C343" s="7">
        <v>0.19187720899999999</v>
      </c>
      <c r="D343" s="14" t="s">
        <v>1018</v>
      </c>
    </row>
    <row r="344" spans="1:4" x14ac:dyDescent="0.25">
      <c r="A344" t="s">
        <v>402</v>
      </c>
      <c r="B344" s="6">
        <v>357.95</v>
      </c>
      <c r="C344" s="7">
        <v>0.72800052000000004</v>
      </c>
      <c r="D344" s="14" t="s">
        <v>1019</v>
      </c>
    </row>
    <row r="345" spans="1:4" x14ac:dyDescent="0.25">
      <c r="A345" t="s">
        <v>403</v>
      </c>
      <c r="B345" s="6">
        <v>0</v>
      </c>
      <c r="C345" s="7">
        <v>0.47646067600000003</v>
      </c>
      <c r="D345" s="14" t="s">
        <v>1020</v>
      </c>
    </row>
    <row r="346" spans="1:4" x14ac:dyDescent="0.25">
      <c r="A346" t="s">
        <v>404</v>
      </c>
      <c r="B346" s="6">
        <v>0</v>
      </c>
      <c r="C346" s="7">
        <v>0.44887318900000001</v>
      </c>
      <c r="D346" s="14" t="s">
        <v>1021</v>
      </c>
    </row>
    <row r="347" spans="1:4" x14ac:dyDescent="0.25">
      <c r="A347" t="s">
        <v>405</v>
      </c>
      <c r="B347" s="6">
        <v>311.66000000000003</v>
      </c>
      <c r="C347" s="7">
        <v>0.17715863600000001</v>
      </c>
      <c r="D347" s="14" t="s">
        <v>1022</v>
      </c>
    </row>
    <row r="348" spans="1:4" x14ac:dyDescent="0.25">
      <c r="A348" t="s">
        <v>406</v>
      </c>
      <c r="B348" s="6">
        <v>265.70999999999998</v>
      </c>
      <c r="C348" s="7">
        <v>0.44566141599999998</v>
      </c>
      <c r="D348" s="14" t="s">
        <v>1023</v>
      </c>
    </row>
    <row r="349" spans="1:4" x14ac:dyDescent="0.25">
      <c r="A349" t="s">
        <v>407</v>
      </c>
      <c r="B349" s="6">
        <v>209.67</v>
      </c>
      <c r="C349" s="7">
        <v>0.16162945400000001</v>
      </c>
      <c r="D349" s="14" t="s">
        <v>1024</v>
      </c>
    </row>
    <row r="350" spans="1:4" x14ac:dyDescent="0.25">
      <c r="A350" t="s">
        <v>408</v>
      </c>
      <c r="B350" s="6">
        <v>483.92</v>
      </c>
      <c r="C350" s="7">
        <v>0.53282002500000003</v>
      </c>
      <c r="D350" s="14" t="s">
        <v>1025</v>
      </c>
    </row>
    <row r="351" spans="1:4" x14ac:dyDescent="0.25">
      <c r="A351" t="s">
        <v>409</v>
      </c>
      <c r="B351" s="6">
        <v>0</v>
      </c>
      <c r="C351" s="7">
        <v>6.3909900000000006E-2</v>
      </c>
      <c r="D351" s="14" t="s">
        <v>1026</v>
      </c>
    </row>
    <row r="352" spans="1:4" x14ac:dyDescent="0.25">
      <c r="A352" t="s">
        <v>410</v>
      </c>
      <c r="B352" s="6">
        <v>84.02</v>
      </c>
      <c r="C352" s="7">
        <v>0.43366479699999999</v>
      </c>
      <c r="D352" s="14" t="s">
        <v>1027</v>
      </c>
    </row>
    <row r="353" spans="1:4" x14ac:dyDescent="0.25">
      <c r="A353" t="s">
        <v>411</v>
      </c>
      <c r="B353" s="6">
        <v>166.82</v>
      </c>
      <c r="C353" s="7">
        <v>0.59163683300000003</v>
      </c>
      <c r="D353" s="14" t="s">
        <v>1028</v>
      </c>
    </row>
    <row r="354" spans="1:4" x14ac:dyDescent="0.25">
      <c r="A354" t="s">
        <v>412</v>
      </c>
      <c r="B354" s="6">
        <v>161.44999999999999</v>
      </c>
      <c r="C354" s="7">
        <v>0.27556439399999999</v>
      </c>
      <c r="D354" s="14" t="s">
        <v>1029</v>
      </c>
    </row>
    <row r="355" spans="1:4" x14ac:dyDescent="0.25">
      <c r="A355" t="s">
        <v>413</v>
      </c>
      <c r="B355" s="6">
        <v>484.13</v>
      </c>
      <c r="C355" s="7">
        <v>0.50254824399999998</v>
      </c>
      <c r="D355" s="14" t="s">
        <v>1030</v>
      </c>
    </row>
    <row r="356" spans="1:4" x14ac:dyDescent="0.25">
      <c r="A356" t="s">
        <v>414</v>
      </c>
      <c r="B356" s="6">
        <v>261.79000000000002</v>
      </c>
      <c r="C356" s="7">
        <v>0.89744067400000005</v>
      </c>
      <c r="D356" s="14" t="s">
        <v>1031</v>
      </c>
    </row>
    <row r="357" spans="1:4" x14ac:dyDescent="0.25">
      <c r="A357" t="s">
        <v>415</v>
      </c>
      <c r="B357" s="6">
        <v>134.34</v>
      </c>
      <c r="C357" s="7">
        <v>1.230629518</v>
      </c>
      <c r="D357" s="14" t="s">
        <v>1032</v>
      </c>
    </row>
    <row r="358" spans="1:4" x14ac:dyDescent="0.25">
      <c r="A358" t="s">
        <v>416</v>
      </c>
      <c r="B358" s="6">
        <v>370.52</v>
      </c>
      <c r="C358" s="7">
        <v>0.43134411</v>
      </c>
      <c r="D358" s="14" t="s">
        <v>1033</v>
      </c>
    </row>
    <row r="359" spans="1:4" x14ac:dyDescent="0.25">
      <c r="A359" t="s">
        <v>417</v>
      </c>
      <c r="B359" s="6">
        <v>459.74</v>
      </c>
      <c r="C359" s="7">
        <v>0.266967018</v>
      </c>
      <c r="D359" s="14" t="s">
        <v>1034</v>
      </c>
    </row>
    <row r="360" spans="1:4" x14ac:dyDescent="0.25">
      <c r="A360" t="s">
        <v>418</v>
      </c>
      <c r="B360" s="6">
        <v>100.99</v>
      </c>
      <c r="C360" s="7">
        <v>0.41334826699999999</v>
      </c>
      <c r="D360" s="14" t="s">
        <v>1035</v>
      </c>
    </row>
    <row r="361" spans="1:4" x14ac:dyDescent="0.25">
      <c r="A361" t="s">
        <v>419</v>
      </c>
      <c r="B361" s="6">
        <v>636.66</v>
      </c>
      <c r="C361" s="7">
        <v>1.1835830919999999</v>
      </c>
      <c r="D361" s="14" t="s">
        <v>1036</v>
      </c>
    </row>
    <row r="362" spans="1:4" x14ac:dyDescent="0.25">
      <c r="A362" t="s">
        <v>420</v>
      </c>
      <c r="B362" s="6">
        <v>1056.6300000000001</v>
      </c>
      <c r="C362" s="7">
        <v>0.50330881500000002</v>
      </c>
      <c r="D362" s="14" t="s">
        <v>1037</v>
      </c>
    </row>
    <row r="363" spans="1:4" x14ac:dyDescent="0.25">
      <c r="A363" t="s">
        <v>421</v>
      </c>
      <c r="B363" s="6">
        <v>949.13</v>
      </c>
      <c r="C363" s="7">
        <v>0.76375842400000005</v>
      </c>
      <c r="D363" s="14" t="s">
        <v>1038</v>
      </c>
    </row>
    <row r="364" spans="1:4" x14ac:dyDescent="0.25">
      <c r="A364" t="s">
        <v>422</v>
      </c>
      <c r="B364" s="6">
        <v>0</v>
      </c>
      <c r="C364" s="7">
        <v>0.22324685799999999</v>
      </c>
      <c r="D364" s="14" t="s">
        <v>1039</v>
      </c>
    </row>
    <row r="365" spans="1:4" x14ac:dyDescent="0.25">
      <c r="A365" t="s">
        <v>423</v>
      </c>
      <c r="B365" s="6">
        <v>216.83</v>
      </c>
      <c r="C365" s="7">
        <v>0.62967215600000004</v>
      </c>
      <c r="D365" s="14" t="s">
        <v>1040</v>
      </c>
    </row>
    <row r="366" spans="1:4" x14ac:dyDescent="0.25">
      <c r="A366" t="s">
        <v>424</v>
      </c>
      <c r="B366" s="6">
        <v>75.28</v>
      </c>
      <c r="C366" s="7">
        <v>0.415391972</v>
      </c>
      <c r="D366" s="14" t="s">
        <v>1041</v>
      </c>
    </row>
    <row r="367" spans="1:4" x14ac:dyDescent="0.25">
      <c r="A367" t="s">
        <v>425</v>
      </c>
      <c r="B367" s="6">
        <v>728.62</v>
      </c>
      <c r="C367" s="7">
        <v>0.78942848700000001</v>
      </c>
      <c r="D367" s="14" t="s">
        <v>1042</v>
      </c>
    </row>
    <row r="368" spans="1:4" x14ac:dyDescent="0.25">
      <c r="A368" t="s">
        <v>426</v>
      </c>
      <c r="B368" s="6">
        <v>735.14</v>
      </c>
      <c r="C368" s="7">
        <v>1.0347064269999999</v>
      </c>
      <c r="D368" s="14" t="s">
        <v>1043</v>
      </c>
    </row>
    <row r="369" spans="1:4" x14ac:dyDescent="0.25">
      <c r="A369" t="s">
        <v>427</v>
      </c>
      <c r="B369" s="6">
        <v>507.2</v>
      </c>
      <c r="C369" s="7">
        <v>0.85056130100000005</v>
      </c>
      <c r="D369" s="14" t="s">
        <v>1044</v>
      </c>
    </row>
    <row r="370" spans="1:4" x14ac:dyDescent="0.25">
      <c r="A370" t="s">
        <v>428</v>
      </c>
      <c r="B370" s="6">
        <v>1034.56</v>
      </c>
      <c r="C370" s="7">
        <v>2.1516913660000001</v>
      </c>
      <c r="D370" s="14" t="s">
        <v>1045</v>
      </c>
    </row>
    <row r="371" spans="1:4" x14ac:dyDescent="0.25">
      <c r="A371" t="s">
        <v>429</v>
      </c>
      <c r="B371" s="6">
        <v>160.54</v>
      </c>
      <c r="C371" s="7">
        <v>1.5168935690000001</v>
      </c>
      <c r="D371" s="14" t="s">
        <v>907</v>
      </c>
    </row>
    <row r="372" spans="1:4" x14ac:dyDescent="0.25">
      <c r="A372" t="s">
        <v>430</v>
      </c>
      <c r="B372" s="6">
        <v>51.74</v>
      </c>
      <c r="C372" s="7">
        <v>1.232707075</v>
      </c>
      <c r="D372" s="14" t="s">
        <v>977</v>
      </c>
    </row>
    <row r="373" spans="1:4" x14ac:dyDescent="0.25">
      <c r="A373" t="s">
        <v>431</v>
      </c>
      <c r="B373" s="6">
        <v>190.3</v>
      </c>
      <c r="C373" s="7">
        <v>1.494745489</v>
      </c>
      <c r="D373" s="14" t="s">
        <v>1046</v>
      </c>
    </row>
    <row r="374" spans="1:4" x14ac:dyDescent="0.25">
      <c r="A374" t="s">
        <v>432</v>
      </c>
      <c r="B374" s="6">
        <v>487.23</v>
      </c>
      <c r="C374" s="7">
        <v>0.199126311</v>
      </c>
      <c r="D374" s="14" t="s">
        <v>1047</v>
      </c>
    </row>
    <row r="375" spans="1:4" x14ac:dyDescent="0.25">
      <c r="A375" t="s">
        <v>433</v>
      </c>
      <c r="B375" s="6">
        <v>500.19</v>
      </c>
      <c r="C375" s="7">
        <v>1.0073175569999999</v>
      </c>
      <c r="D375" s="14" t="s">
        <v>1048</v>
      </c>
    </row>
    <row r="376" spans="1:4" x14ac:dyDescent="0.25">
      <c r="A376" t="s">
        <v>434</v>
      </c>
      <c r="B376" s="6">
        <v>6.11</v>
      </c>
      <c r="C376" s="7">
        <v>0.46723577300000002</v>
      </c>
      <c r="D376" s="14" t="s">
        <v>1049</v>
      </c>
    </row>
    <row r="377" spans="1:4" x14ac:dyDescent="0.25">
      <c r="A377" t="s">
        <v>435</v>
      </c>
      <c r="B377" s="6">
        <v>431.82</v>
      </c>
      <c r="C377" s="7">
        <v>0.64704873200000002</v>
      </c>
      <c r="D377" s="14" t="s">
        <v>1050</v>
      </c>
    </row>
    <row r="378" spans="1:4" x14ac:dyDescent="0.25">
      <c r="A378" t="s">
        <v>436</v>
      </c>
      <c r="B378" s="6">
        <v>0</v>
      </c>
      <c r="C378" s="7">
        <v>4.997509E-2</v>
      </c>
      <c r="D378" s="14" t="s">
        <v>1051</v>
      </c>
    </row>
    <row r="379" spans="1:4" x14ac:dyDescent="0.25">
      <c r="A379" t="s">
        <v>437</v>
      </c>
      <c r="B379" s="6">
        <v>490.13</v>
      </c>
      <c r="C379" s="7">
        <v>0.63030233400000002</v>
      </c>
      <c r="D379" s="14" t="s">
        <v>928</v>
      </c>
    </row>
    <row r="380" spans="1:4" x14ac:dyDescent="0.25">
      <c r="A380" t="s">
        <v>438</v>
      </c>
      <c r="B380" s="6">
        <v>0</v>
      </c>
      <c r="C380" s="7">
        <v>0.396304182</v>
      </c>
      <c r="D380" s="14" t="s">
        <v>1052</v>
      </c>
    </row>
    <row r="381" spans="1:4" x14ac:dyDescent="0.25">
      <c r="A381" t="s">
        <v>439</v>
      </c>
      <c r="B381" s="6">
        <v>66.95</v>
      </c>
      <c r="C381" s="7">
        <v>0.30019147499999999</v>
      </c>
      <c r="D381" s="14" t="s">
        <v>902</v>
      </c>
    </row>
    <row r="382" spans="1:4" x14ac:dyDescent="0.25">
      <c r="A382" t="s">
        <v>440</v>
      </c>
      <c r="B382" s="6">
        <v>1263.55</v>
      </c>
      <c r="C382" s="7">
        <v>4.0507492410000001</v>
      </c>
      <c r="D382" s="14" t="s">
        <v>1053</v>
      </c>
    </row>
    <row r="383" spans="1:4" x14ac:dyDescent="0.25">
      <c r="A383" t="s">
        <v>441</v>
      </c>
      <c r="B383" s="6">
        <v>437.11</v>
      </c>
      <c r="C383" s="7">
        <v>1.3877606149999999</v>
      </c>
      <c r="D383" s="14" t="s">
        <v>1054</v>
      </c>
    </row>
    <row r="384" spans="1:4" x14ac:dyDescent="0.25">
      <c r="A384" t="s">
        <v>442</v>
      </c>
      <c r="B384" s="6">
        <v>403.8</v>
      </c>
      <c r="C384" s="7">
        <v>4.1220109650000003</v>
      </c>
      <c r="D384" s="14" t="s">
        <v>1055</v>
      </c>
    </row>
    <row r="385" spans="1:4" x14ac:dyDescent="0.25">
      <c r="A385" t="s">
        <v>443</v>
      </c>
      <c r="B385" s="6">
        <v>868.39</v>
      </c>
      <c r="C385" s="7">
        <v>3.6918720270000001</v>
      </c>
      <c r="D385" s="14" t="s">
        <v>1056</v>
      </c>
    </row>
    <row r="386" spans="1:4" x14ac:dyDescent="0.25">
      <c r="A386" t="s">
        <v>444</v>
      </c>
      <c r="B386" s="6">
        <v>1175.54</v>
      </c>
      <c r="C386" s="7">
        <v>3.888533308</v>
      </c>
      <c r="D386" s="14" t="s">
        <v>1057</v>
      </c>
    </row>
    <row r="387" spans="1:4" x14ac:dyDescent="0.25">
      <c r="A387" t="s">
        <v>445</v>
      </c>
      <c r="B387" s="6">
        <v>249.32</v>
      </c>
      <c r="C387" s="7">
        <v>0.17847376600000001</v>
      </c>
      <c r="D387" s="14" t="s">
        <v>1058</v>
      </c>
    </row>
    <row r="388" spans="1:4" x14ac:dyDescent="0.25">
      <c r="A388" t="s">
        <v>446</v>
      </c>
      <c r="B388" s="6">
        <v>0</v>
      </c>
      <c r="C388" s="7">
        <v>0.82231974500000005</v>
      </c>
      <c r="D388" s="14" t="s">
        <v>1059</v>
      </c>
    </row>
    <row r="389" spans="1:4" x14ac:dyDescent="0.25">
      <c r="A389" t="s">
        <v>61</v>
      </c>
      <c r="B389" s="6">
        <v>603.37</v>
      </c>
      <c r="C389" s="7">
        <v>0.52213158900000001</v>
      </c>
      <c r="D389" s="14" t="s">
        <v>1060</v>
      </c>
    </row>
    <row r="390" spans="1:4" x14ac:dyDescent="0.25">
      <c r="A390" t="s">
        <v>447</v>
      </c>
      <c r="B390" s="6">
        <v>740.56</v>
      </c>
      <c r="C390" s="7">
        <v>0.58499501799999998</v>
      </c>
      <c r="D390" s="14" t="s">
        <v>1061</v>
      </c>
    </row>
    <row r="391" spans="1:4" x14ac:dyDescent="0.25">
      <c r="A391" t="s">
        <v>448</v>
      </c>
      <c r="B391" s="6">
        <v>373.71</v>
      </c>
      <c r="C391" s="7">
        <v>0.616044853</v>
      </c>
      <c r="D391" s="14" t="s">
        <v>1062</v>
      </c>
    </row>
    <row r="392" spans="1:4" x14ac:dyDescent="0.25">
      <c r="A392" t="s">
        <v>449</v>
      </c>
      <c r="B392" s="6">
        <v>0</v>
      </c>
      <c r="C392" s="7">
        <v>0.28641523499999999</v>
      </c>
      <c r="D392" s="14" t="s">
        <v>1063</v>
      </c>
    </row>
    <row r="393" spans="1:4" x14ac:dyDescent="0.25">
      <c r="A393" t="s">
        <v>62</v>
      </c>
      <c r="B393" s="6">
        <v>349.66</v>
      </c>
      <c r="C393" s="7">
        <v>0.34472419500000001</v>
      </c>
      <c r="D393" s="14" t="s">
        <v>1064</v>
      </c>
    </row>
    <row r="394" spans="1:4" x14ac:dyDescent="0.25">
      <c r="A394" t="s">
        <v>450</v>
      </c>
      <c r="B394" s="6">
        <v>96.24</v>
      </c>
      <c r="C394" s="7">
        <v>0.212555628</v>
      </c>
      <c r="D394" s="14" t="s">
        <v>1065</v>
      </c>
    </row>
    <row r="395" spans="1:4" x14ac:dyDescent="0.25">
      <c r="A395" t="s">
        <v>451</v>
      </c>
      <c r="B395" s="6">
        <v>0</v>
      </c>
      <c r="C395" s="7">
        <v>0.89362509099999998</v>
      </c>
      <c r="D395" s="14" t="s">
        <v>1066</v>
      </c>
    </row>
    <row r="396" spans="1:4" x14ac:dyDescent="0.25">
      <c r="A396" t="s">
        <v>452</v>
      </c>
      <c r="B396" s="6">
        <v>817.17</v>
      </c>
      <c r="C396" s="7">
        <v>0.64661509500000003</v>
      </c>
      <c r="D396" s="14" t="s">
        <v>1052</v>
      </c>
    </row>
    <row r="397" spans="1:4" x14ac:dyDescent="0.25">
      <c r="A397" t="s">
        <v>453</v>
      </c>
      <c r="B397" s="6">
        <v>0</v>
      </c>
      <c r="C397" s="7">
        <v>5.8100034000000002E-2</v>
      </c>
      <c r="D397" s="14" t="s">
        <v>1067</v>
      </c>
    </row>
    <row r="398" spans="1:4" x14ac:dyDescent="0.25">
      <c r="A398" t="s">
        <v>454</v>
      </c>
      <c r="B398" s="6">
        <v>0</v>
      </c>
      <c r="C398" s="7">
        <v>4.4944400000000002E-2</v>
      </c>
      <c r="D398" s="14" t="s">
        <v>1068</v>
      </c>
    </row>
    <row r="399" spans="1:4" x14ac:dyDescent="0.25">
      <c r="A399" t="s">
        <v>455</v>
      </c>
      <c r="B399" s="6">
        <v>1614.55</v>
      </c>
      <c r="C399" s="7">
        <v>3.991588615</v>
      </c>
      <c r="D399" s="14" t="s">
        <v>1069</v>
      </c>
    </row>
    <row r="400" spans="1:4" x14ac:dyDescent="0.25">
      <c r="A400" t="s">
        <v>456</v>
      </c>
      <c r="B400" s="6">
        <v>0</v>
      </c>
      <c r="C400" s="7">
        <v>0.31166956000000001</v>
      </c>
      <c r="D400" s="14" t="s">
        <v>1070</v>
      </c>
    </row>
    <row r="401" spans="1:4" x14ac:dyDescent="0.25">
      <c r="A401" t="s">
        <v>457</v>
      </c>
      <c r="B401" s="6">
        <v>0</v>
      </c>
      <c r="C401" s="7">
        <v>0.38437924800000001</v>
      </c>
      <c r="D401" s="14" t="s">
        <v>1071</v>
      </c>
    </row>
    <row r="402" spans="1:4" x14ac:dyDescent="0.25">
      <c r="A402" t="s">
        <v>458</v>
      </c>
      <c r="B402" s="6">
        <v>101.37</v>
      </c>
      <c r="C402" s="7">
        <v>0.325993109</v>
      </c>
      <c r="D402" s="14" t="s">
        <v>1072</v>
      </c>
    </row>
    <row r="403" spans="1:4" x14ac:dyDescent="0.25">
      <c r="A403" t="s">
        <v>459</v>
      </c>
      <c r="B403" s="6">
        <v>123.41</v>
      </c>
      <c r="C403" s="7">
        <v>0.491162969</v>
      </c>
      <c r="D403" s="14" t="s">
        <v>1073</v>
      </c>
    </row>
    <row r="404" spans="1:4" x14ac:dyDescent="0.25">
      <c r="A404" t="s">
        <v>460</v>
      </c>
      <c r="B404" s="6">
        <v>0</v>
      </c>
      <c r="C404" s="7">
        <v>4.9973571000000001E-2</v>
      </c>
      <c r="D404" s="14" t="s">
        <v>1074</v>
      </c>
    </row>
    <row r="405" spans="1:4" x14ac:dyDescent="0.25">
      <c r="A405" t="s">
        <v>461</v>
      </c>
      <c r="B405" s="6">
        <v>0</v>
      </c>
      <c r="C405" s="7">
        <v>1.10356E-4</v>
      </c>
      <c r="D405" s="14" t="s">
        <v>1075</v>
      </c>
    </row>
    <row r="406" spans="1:4" x14ac:dyDescent="0.25">
      <c r="A406" t="s">
        <v>462</v>
      </c>
      <c r="B406" s="6">
        <v>61.01</v>
      </c>
      <c r="C406" s="7">
        <v>0.77900487699999998</v>
      </c>
      <c r="D406" s="14" t="s">
        <v>1076</v>
      </c>
    </row>
    <row r="407" spans="1:4" x14ac:dyDescent="0.25">
      <c r="A407" t="s">
        <v>463</v>
      </c>
      <c r="B407" s="6">
        <v>830.36</v>
      </c>
      <c r="C407" s="7">
        <v>1.387493023</v>
      </c>
      <c r="D407" s="14" t="s">
        <v>1077</v>
      </c>
    </row>
    <row r="408" spans="1:4" x14ac:dyDescent="0.25">
      <c r="A408" t="s">
        <v>464</v>
      </c>
      <c r="B408" s="6">
        <v>170.15</v>
      </c>
      <c r="C408" s="7">
        <v>0.82913237200000001</v>
      </c>
      <c r="D408" s="14" t="s">
        <v>1078</v>
      </c>
    </row>
    <row r="409" spans="1:4" x14ac:dyDescent="0.25">
      <c r="A409" t="s">
        <v>465</v>
      </c>
      <c r="B409" s="6">
        <v>227.43</v>
      </c>
      <c r="C409" s="7">
        <v>0.22828806300000001</v>
      </c>
      <c r="D409" s="14" t="s">
        <v>1079</v>
      </c>
    </row>
    <row r="410" spans="1:4" x14ac:dyDescent="0.25">
      <c r="A410" t="s">
        <v>466</v>
      </c>
      <c r="B410" s="6">
        <v>0</v>
      </c>
      <c r="C410" s="7">
        <v>0.74583770800000004</v>
      </c>
      <c r="D410" s="14" t="s">
        <v>1080</v>
      </c>
    </row>
    <row r="411" spans="1:4" x14ac:dyDescent="0.25">
      <c r="A411" t="s">
        <v>467</v>
      </c>
      <c r="B411" s="6">
        <v>363</v>
      </c>
      <c r="C411" s="7">
        <v>0.82478726400000002</v>
      </c>
      <c r="D411" s="14" t="s">
        <v>1081</v>
      </c>
    </row>
    <row r="412" spans="1:4" x14ac:dyDescent="0.25">
      <c r="A412" t="s">
        <v>468</v>
      </c>
      <c r="B412" s="6">
        <v>33.6</v>
      </c>
      <c r="C412" s="7">
        <v>0.72297937599999995</v>
      </c>
      <c r="D412" s="14" t="s">
        <v>1082</v>
      </c>
    </row>
    <row r="413" spans="1:4" x14ac:dyDescent="0.25">
      <c r="A413" t="s">
        <v>469</v>
      </c>
      <c r="B413" s="6">
        <v>0</v>
      </c>
      <c r="C413" s="7">
        <v>5.3229134999999997E-2</v>
      </c>
      <c r="D413" s="14" t="s">
        <v>1083</v>
      </c>
    </row>
    <row r="414" spans="1:4" x14ac:dyDescent="0.25">
      <c r="A414" t="s">
        <v>470</v>
      </c>
      <c r="B414" s="6">
        <v>0</v>
      </c>
      <c r="C414" s="7">
        <v>0.68443578199999999</v>
      </c>
      <c r="D414" s="14" t="s">
        <v>1084</v>
      </c>
    </row>
    <row r="415" spans="1:4" x14ac:dyDescent="0.25">
      <c r="A415" t="s">
        <v>471</v>
      </c>
      <c r="B415" s="6">
        <v>204.23</v>
      </c>
      <c r="C415" s="7">
        <v>0.50963461899999996</v>
      </c>
      <c r="D415" s="14" t="s">
        <v>1085</v>
      </c>
    </row>
    <row r="416" spans="1:4" x14ac:dyDescent="0.25">
      <c r="A416" t="s">
        <v>472</v>
      </c>
      <c r="B416" s="6">
        <v>0</v>
      </c>
      <c r="C416" s="7">
        <v>9.3963094999999996E-2</v>
      </c>
      <c r="D416" s="14" t="s">
        <v>1086</v>
      </c>
    </row>
    <row r="417" spans="1:4" x14ac:dyDescent="0.25">
      <c r="A417" t="s">
        <v>473</v>
      </c>
      <c r="B417" s="6">
        <v>1015.13</v>
      </c>
      <c r="C417" s="7">
        <v>3.148228069</v>
      </c>
      <c r="D417" s="14" t="s">
        <v>1087</v>
      </c>
    </row>
    <row r="418" spans="1:4" x14ac:dyDescent="0.25">
      <c r="A418" t="s">
        <v>474</v>
      </c>
      <c r="B418" s="6">
        <v>53.22</v>
      </c>
      <c r="C418" s="7">
        <v>0.205987744</v>
      </c>
      <c r="D418" s="14" t="s">
        <v>1088</v>
      </c>
    </row>
    <row r="419" spans="1:4" x14ac:dyDescent="0.25">
      <c r="A419" t="s">
        <v>475</v>
      </c>
      <c r="B419" s="6">
        <v>113.97</v>
      </c>
      <c r="C419" s="7">
        <v>0.38092738300000001</v>
      </c>
      <c r="D419" s="14" t="s">
        <v>1076</v>
      </c>
    </row>
    <row r="420" spans="1:4" x14ac:dyDescent="0.25">
      <c r="A420" t="s">
        <v>476</v>
      </c>
      <c r="B420" s="6">
        <v>394.31</v>
      </c>
      <c r="C420" s="7">
        <v>0.68979126099999999</v>
      </c>
      <c r="D420" s="14" t="s">
        <v>1089</v>
      </c>
    </row>
    <row r="421" spans="1:4" x14ac:dyDescent="0.25">
      <c r="A421" t="s">
        <v>477</v>
      </c>
      <c r="B421" s="6">
        <v>0</v>
      </c>
      <c r="C421" s="7">
        <v>0.31767990400000001</v>
      </c>
      <c r="D421" s="14" t="s">
        <v>1044</v>
      </c>
    </row>
    <row r="422" spans="1:4" x14ac:dyDescent="0.25">
      <c r="A422" t="s">
        <v>478</v>
      </c>
      <c r="B422" s="6">
        <v>332.06</v>
      </c>
      <c r="C422" s="7">
        <v>1.0115870309999999</v>
      </c>
      <c r="D422" s="14" t="s">
        <v>1090</v>
      </c>
    </row>
    <row r="423" spans="1:4" x14ac:dyDescent="0.25">
      <c r="A423" t="s">
        <v>479</v>
      </c>
      <c r="B423" s="6">
        <v>177.69</v>
      </c>
      <c r="C423" s="7">
        <v>0.56524481000000004</v>
      </c>
      <c r="D423" s="14" t="s">
        <v>1091</v>
      </c>
    </row>
    <row r="424" spans="1:4" x14ac:dyDescent="0.25">
      <c r="A424" t="s">
        <v>480</v>
      </c>
      <c r="B424" s="6">
        <v>139.91999999999999</v>
      </c>
      <c r="C424" s="7">
        <v>0.76717208599999998</v>
      </c>
      <c r="D424" s="14" t="s">
        <v>1092</v>
      </c>
    </row>
    <row r="425" spans="1:4" x14ac:dyDescent="0.25">
      <c r="A425" t="s">
        <v>481</v>
      </c>
      <c r="B425" s="6">
        <v>215.95</v>
      </c>
      <c r="C425" s="7">
        <v>0.68007404900000001</v>
      </c>
      <c r="D425" s="14" t="s">
        <v>1093</v>
      </c>
    </row>
    <row r="426" spans="1:4" x14ac:dyDescent="0.25">
      <c r="A426" t="s">
        <v>482</v>
      </c>
      <c r="B426" s="6">
        <v>292.42</v>
      </c>
      <c r="C426" s="7">
        <v>0.49365958300000001</v>
      </c>
      <c r="D426" s="14" t="s">
        <v>1094</v>
      </c>
    </row>
    <row r="427" spans="1:4" x14ac:dyDescent="0.25">
      <c r="A427" t="s">
        <v>483</v>
      </c>
      <c r="B427" s="6">
        <v>0</v>
      </c>
      <c r="C427" s="7">
        <v>0.15890286300000001</v>
      </c>
      <c r="D427" s="14" t="s">
        <v>907</v>
      </c>
    </row>
    <row r="428" spans="1:4" x14ac:dyDescent="0.25">
      <c r="A428" t="s">
        <v>484</v>
      </c>
      <c r="B428" s="6">
        <v>6.85</v>
      </c>
      <c r="C428" s="7">
        <v>0.173974345</v>
      </c>
      <c r="D428" s="14" t="s">
        <v>1095</v>
      </c>
    </row>
    <row r="429" spans="1:4" x14ac:dyDescent="0.25">
      <c r="A429" t="s">
        <v>485</v>
      </c>
      <c r="B429" s="6">
        <v>0</v>
      </c>
      <c r="C429" s="7">
        <v>1.8367642E-2</v>
      </c>
      <c r="D429" s="14" t="s">
        <v>1096</v>
      </c>
    </row>
    <row r="430" spans="1:4" x14ac:dyDescent="0.25">
      <c r="A430" t="s">
        <v>486</v>
      </c>
      <c r="B430" s="6">
        <v>902.77</v>
      </c>
      <c r="C430" s="7">
        <v>1.2869894079999999</v>
      </c>
      <c r="D430" s="14" t="s">
        <v>921</v>
      </c>
    </row>
    <row r="431" spans="1:4" x14ac:dyDescent="0.25">
      <c r="A431" t="s">
        <v>487</v>
      </c>
      <c r="B431" s="6">
        <v>1303.32</v>
      </c>
      <c r="C431" s="7">
        <v>3.667828246</v>
      </c>
      <c r="D431" s="14" t="s">
        <v>1097</v>
      </c>
    </row>
    <row r="432" spans="1:4" x14ac:dyDescent="0.25">
      <c r="A432" t="s">
        <v>488</v>
      </c>
      <c r="B432" s="6">
        <v>863.2</v>
      </c>
      <c r="C432" s="7">
        <v>1.7244881089999999</v>
      </c>
      <c r="D432" s="14" t="s">
        <v>954</v>
      </c>
    </row>
    <row r="433" spans="1:4" x14ac:dyDescent="0.25">
      <c r="A433" t="s">
        <v>489</v>
      </c>
      <c r="B433" s="6">
        <v>478.39</v>
      </c>
      <c r="C433" s="7">
        <v>5.4670750000000001E-3</v>
      </c>
      <c r="D433" s="14" t="s">
        <v>1098</v>
      </c>
    </row>
    <row r="434" spans="1:4" x14ac:dyDescent="0.25">
      <c r="A434" t="s">
        <v>490</v>
      </c>
      <c r="B434" s="6">
        <v>213.11</v>
      </c>
      <c r="C434" s="7">
        <v>0.35829709300000001</v>
      </c>
      <c r="D434" s="14" t="s">
        <v>1099</v>
      </c>
    </row>
    <row r="435" spans="1:4" x14ac:dyDescent="0.25">
      <c r="A435" t="s">
        <v>491</v>
      </c>
      <c r="B435" s="6">
        <v>298.43</v>
      </c>
      <c r="C435" s="7">
        <v>4.0107024999999998E-2</v>
      </c>
      <c r="D435" s="14" t="s">
        <v>1100</v>
      </c>
    </row>
    <row r="436" spans="1:4" x14ac:dyDescent="0.25">
      <c r="A436" t="s">
        <v>492</v>
      </c>
      <c r="B436" s="6">
        <v>483.73</v>
      </c>
      <c r="C436" s="7">
        <v>3.2835741000000002E-2</v>
      </c>
      <c r="D436" s="14" t="s">
        <v>1101</v>
      </c>
    </row>
    <row r="437" spans="1:4" x14ac:dyDescent="0.25">
      <c r="A437" t="s">
        <v>493</v>
      </c>
      <c r="B437" s="6">
        <v>651.25</v>
      </c>
      <c r="C437" s="7">
        <v>0.23994311199999999</v>
      </c>
      <c r="D437" s="14" t="s">
        <v>1102</v>
      </c>
    </row>
    <row r="438" spans="1:4" x14ac:dyDescent="0.25">
      <c r="A438" t="s">
        <v>494</v>
      </c>
      <c r="B438" s="6">
        <v>310.08</v>
      </c>
      <c r="C438" s="7">
        <v>0.14221151700000001</v>
      </c>
      <c r="D438" s="14" t="s">
        <v>1103</v>
      </c>
    </row>
    <row r="439" spans="1:4" x14ac:dyDescent="0.25">
      <c r="A439" s="5" t="s">
        <v>495</v>
      </c>
      <c r="B439" s="8">
        <v>306.70999999999998</v>
      </c>
      <c r="C439" s="9">
        <v>0.14370011699999999</v>
      </c>
      <c r="D439" s="14" t="s">
        <v>1104</v>
      </c>
    </row>
    <row r="440" spans="1:4" x14ac:dyDescent="0.25">
      <c r="A440" t="s">
        <v>496</v>
      </c>
      <c r="B440" s="6">
        <v>0</v>
      </c>
      <c r="C440" s="7">
        <v>1.3283357950000001</v>
      </c>
      <c r="D440" s="14" t="s">
        <v>1105</v>
      </c>
    </row>
    <row r="441" spans="1:4" x14ac:dyDescent="0.25">
      <c r="A441" t="s">
        <v>497</v>
      </c>
      <c r="B441" s="6">
        <v>468.66</v>
      </c>
      <c r="C441" s="7">
        <v>0.27418279499999998</v>
      </c>
      <c r="D441" s="14" t="s">
        <v>1106</v>
      </c>
    </row>
    <row r="442" spans="1:4" x14ac:dyDescent="0.25">
      <c r="A442" t="s">
        <v>498</v>
      </c>
      <c r="B442" s="6">
        <v>118.9</v>
      </c>
      <c r="C442" s="7">
        <v>2.4864492720000002</v>
      </c>
      <c r="D442" s="14" t="s">
        <v>1107</v>
      </c>
    </row>
    <row r="443" spans="1:4" x14ac:dyDescent="0.25">
      <c r="A443" t="s">
        <v>499</v>
      </c>
      <c r="B443" s="6">
        <v>1691.92</v>
      </c>
      <c r="C443" s="7">
        <v>3.8555566780000001</v>
      </c>
      <c r="D443" s="14" t="s">
        <v>1108</v>
      </c>
    </row>
    <row r="444" spans="1:4" x14ac:dyDescent="0.25">
      <c r="A444" t="s">
        <v>500</v>
      </c>
      <c r="B444" s="6">
        <v>1295.46</v>
      </c>
      <c r="C444" s="7">
        <v>1.4127743610000001</v>
      </c>
      <c r="D444" s="14" t="s">
        <v>1109</v>
      </c>
    </row>
    <row r="445" spans="1:4" x14ac:dyDescent="0.25">
      <c r="A445" t="s">
        <v>501</v>
      </c>
      <c r="B445" s="6">
        <v>730.73</v>
      </c>
      <c r="C445" s="7">
        <v>0.99181271999999998</v>
      </c>
      <c r="D445" s="14" t="s">
        <v>1110</v>
      </c>
    </row>
    <row r="446" spans="1:4" x14ac:dyDescent="0.25">
      <c r="A446" t="s">
        <v>502</v>
      </c>
      <c r="B446" s="6">
        <v>382.58</v>
      </c>
      <c r="C446" s="7">
        <v>0.42197636700000002</v>
      </c>
      <c r="D446" s="14" t="s">
        <v>1111</v>
      </c>
    </row>
    <row r="447" spans="1:4" x14ac:dyDescent="0.25">
      <c r="A447" t="s">
        <v>503</v>
      </c>
      <c r="B447" s="6">
        <v>1380.86</v>
      </c>
      <c r="C447" s="7">
        <v>3.986865323</v>
      </c>
      <c r="D447" s="14" t="s">
        <v>1063</v>
      </c>
    </row>
    <row r="448" spans="1:4" x14ac:dyDescent="0.25">
      <c r="A448" t="s">
        <v>504</v>
      </c>
      <c r="B448" s="6">
        <v>495.62</v>
      </c>
      <c r="C448" s="7">
        <v>0.44557667299999998</v>
      </c>
      <c r="D448" s="14" t="s">
        <v>1112</v>
      </c>
    </row>
    <row r="449" spans="1:4" x14ac:dyDescent="0.25">
      <c r="A449" t="s">
        <v>505</v>
      </c>
      <c r="B449" s="6">
        <v>682.28</v>
      </c>
      <c r="C449" s="7">
        <v>1.1016559100000001</v>
      </c>
      <c r="D449" s="14" t="s">
        <v>1113</v>
      </c>
    </row>
    <row r="450" spans="1:4" x14ac:dyDescent="0.25">
      <c r="A450" t="s">
        <v>506</v>
      </c>
      <c r="B450" s="6">
        <v>754.55</v>
      </c>
      <c r="C450" s="7">
        <v>4.0572342529999998</v>
      </c>
      <c r="D450" s="14" t="s">
        <v>1114</v>
      </c>
    </row>
    <row r="451" spans="1:4" x14ac:dyDescent="0.25">
      <c r="A451" t="s">
        <v>507</v>
      </c>
      <c r="B451" s="6">
        <v>654.32000000000005</v>
      </c>
      <c r="C451" s="7">
        <v>0.70238520599999998</v>
      </c>
      <c r="D451" s="14" t="s">
        <v>1115</v>
      </c>
    </row>
    <row r="452" spans="1:4" x14ac:dyDescent="0.25">
      <c r="A452" t="s">
        <v>508</v>
      </c>
      <c r="B452" s="6">
        <v>650.63</v>
      </c>
      <c r="C452" s="7">
        <v>0.53403362499999996</v>
      </c>
      <c r="D452" s="14" t="s">
        <v>1096</v>
      </c>
    </row>
    <row r="453" spans="1:4" x14ac:dyDescent="0.25">
      <c r="A453" t="s">
        <v>509</v>
      </c>
      <c r="B453" s="6">
        <v>352.03</v>
      </c>
      <c r="C453" s="7">
        <v>0.82187737900000002</v>
      </c>
      <c r="D453" s="14" t="s">
        <v>1116</v>
      </c>
    </row>
    <row r="454" spans="1:4" x14ac:dyDescent="0.25">
      <c r="A454" t="s">
        <v>510</v>
      </c>
      <c r="B454" s="6">
        <v>386.42</v>
      </c>
      <c r="C454" s="7">
        <v>0.469097127</v>
      </c>
      <c r="D454" s="14" t="s">
        <v>1117</v>
      </c>
    </row>
    <row r="455" spans="1:4" x14ac:dyDescent="0.25">
      <c r="A455" t="s">
        <v>511</v>
      </c>
      <c r="B455" s="6">
        <v>587.34</v>
      </c>
      <c r="C455" s="7">
        <v>1.195815517</v>
      </c>
      <c r="D455" s="14" t="s">
        <v>1118</v>
      </c>
    </row>
    <row r="456" spans="1:4" x14ac:dyDescent="0.25">
      <c r="A456" t="s">
        <v>512</v>
      </c>
      <c r="B456" s="6">
        <v>956.72</v>
      </c>
      <c r="C456" s="7">
        <v>3.790830701</v>
      </c>
      <c r="D456" s="14" t="s">
        <v>1119</v>
      </c>
    </row>
    <row r="457" spans="1:4" x14ac:dyDescent="0.25">
      <c r="A457" t="s">
        <v>513</v>
      </c>
      <c r="B457" s="6">
        <v>616.87</v>
      </c>
      <c r="C457" s="7">
        <v>0.70626816999999997</v>
      </c>
      <c r="D457" s="14" t="s">
        <v>1120</v>
      </c>
    </row>
    <row r="458" spans="1:4" x14ac:dyDescent="0.25">
      <c r="A458" t="s">
        <v>514</v>
      </c>
      <c r="B458" s="6">
        <v>0</v>
      </c>
      <c r="C458" s="7">
        <v>0.88199495999999999</v>
      </c>
      <c r="D458" s="14" t="s">
        <v>1121</v>
      </c>
    </row>
    <row r="459" spans="1:4" x14ac:dyDescent="0.25">
      <c r="A459" t="s">
        <v>515</v>
      </c>
      <c r="B459" s="6">
        <v>0</v>
      </c>
      <c r="C459" s="7">
        <v>0.699439641</v>
      </c>
      <c r="D459" s="14" t="s">
        <v>1122</v>
      </c>
    </row>
    <row r="460" spans="1:4" x14ac:dyDescent="0.25">
      <c r="A460" t="s">
        <v>516</v>
      </c>
      <c r="B460" s="6">
        <v>0</v>
      </c>
      <c r="C460" s="7">
        <v>0.59517288700000004</v>
      </c>
      <c r="D460" s="14" t="s">
        <v>1123</v>
      </c>
    </row>
    <row r="461" spans="1:4" x14ac:dyDescent="0.25">
      <c r="A461" t="s">
        <v>517</v>
      </c>
      <c r="B461" s="6">
        <v>0</v>
      </c>
      <c r="C461" s="7">
        <v>0.41484779999999999</v>
      </c>
      <c r="D461" s="14" t="s">
        <v>1124</v>
      </c>
    </row>
    <row r="462" spans="1:4" x14ac:dyDescent="0.25">
      <c r="A462" t="s">
        <v>518</v>
      </c>
      <c r="B462" s="6">
        <v>283.55</v>
      </c>
      <c r="C462" s="7">
        <v>0.35432327400000002</v>
      </c>
      <c r="D462" s="14" t="s">
        <v>1125</v>
      </c>
    </row>
    <row r="463" spans="1:4" x14ac:dyDescent="0.25">
      <c r="A463" t="s">
        <v>519</v>
      </c>
      <c r="B463" s="6">
        <v>0</v>
      </c>
      <c r="C463" s="7">
        <v>0</v>
      </c>
      <c r="D463" s="14" t="s">
        <v>1126</v>
      </c>
    </row>
    <row r="464" spans="1:4" x14ac:dyDescent="0.25">
      <c r="A464" t="s">
        <v>520</v>
      </c>
      <c r="B464" s="6">
        <v>0</v>
      </c>
      <c r="C464" s="7">
        <v>0</v>
      </c>
      <c r="D464" s="14" t="s">
        <v>1127</v>
      </c>
    </row>
    <row r="465" spans="1:4" x14ac:dyDescent="0.25">
      <c r="A465" t="s">
        <v>521</v>
      </c>
      <c r="B465" s="6">
        <v>0</v>
      </c>
      <c r="C465" s="7">
        <v>0</v>
      </c>
      <c r="D465" s="14" t="s">
        <v>1128</v>
      </c>
    </row>
    <row r="466" spans="1:4" x14ac:dyDescent="0.25">
      <c r="A466" t="s">
        <v>522</v>
      </c>
      <c r="B466" s="6">
        <v>645.33000000000004</v>
      </c>
      <c r="C466" s="7">
        <v>0.47425583999999998</v>
      </c>
      <c r="D466" s="14" t="s">
        <v>1129</v>
      </c>
    </row>
    <row r="467" spans="1:4" x14ac:dyDescent="0.25">
      <c r="A467" t="s">
        <v>523</v>
      </c>
      <c r="B467" s="6">
        <v>289.27999999999997</v>
      </c>
      <c r="C467" s="7">
        <v>0.62990455499999998</v>
      </c>
      <c r="D467" s="14" t="s">
        <v>1130</v>
      </c>
    </row>
    <row r="468" spans="1:4" x14ac:dyDescent="0.25">
      <c r="A468" t="s">
        <v>524</v>
      </c>
      <c r="B468" s="6">
        <v>320.39</v>
      </c>
      <c r="C468" s="7">
        <v>0.58682757299999999</v>
      </c>
      <c r="D468" s="14" t="s">
        <v>1131</v>
      </c>
    </row>
    <row r="469" spans="1:4" x14ac:dyDescent="0.25">
      <c r="A469" t="s">
        <v>525</v>
      </c>
      <c r="B469" s="6">
        <v>1508.7</v>
      </c>
      <c r="C469" s="7">
        <v>4.0037203379999999</v>
      </c>
      <c r="D469" s="14" t="s">
        <v>954</v>
      </c>
    </row>
    <row r="470" spans="1:4" x14ac:dyDescent="0.25">
      <c r="A470" t="s">
        <v>526</v>
      </c>
      <c r="B470" s="6">
        <v>153.69999999999999</v>
      </c>
      <c r="C470" s="7">
        <v>0.70724953000000002</v>
      </c>
      <c r="D470" s="14" t="s">
        <v>1132</v>
      </c>
    </row>
    <row r="471" spans="1:4" x14ac:dyDescent="0.25">
      <c r="A471" t="s">
        <v>527</v>
      </c>
      <c r="B471" s="6">
        <v>661.33</v>
      </c>
      <c r="C471" s="7">
        <v>0.377975375</v>
      </c>
      <c r="D471" s="14" t="s">
        <v>1133</v>
      </c>
    </row>
    <row r="472" spans="1:4" x14ac:dyDescent="0.25">
      <c r="A472" t="s">
        <v>528</v>
      </c>
      <c r="B472" s="6">
        <v>0</v>
      </c>
      <c r="C472" s="7">
        <v>0.75579485999999996</v>
      </c>
      <c r="D472" s="14" t="s">
        <v>1134</v>
      </c>
    </row>
    <row r="473" spans="1:4" x14ac:dyDescent="0.25">
      <c r="A473" t="s">
        <v>529</v>
      </c>
      <c r="B473" s="6">
        <v>1595.79</v>
      </c>
      <c r="C473" s="7">
        <v>3.3549546459999999</v>
      </c>
      <c r="D473" s="14" t="s">
        <v>921</v>
      </c>
    </row>
    <row r="474" spans="1:4" x14ac:dyDescent="0.25">
      <c r="A474" t="s">
        <v>530</v>
      </c>
      <c r="B474" s="6">
        <v>918.73</v>
      </c>
      <c r="C474" s="7">
        <v>3.6648507530000001</v>
      </c>
      <c r="D474" s="14" t="s">
        <v>1135</v>
      </c>
    </row>
    <row r="475" spans="1:4" x14ac:dyDescent="0.25">
      <c r="A475" t="s">
        <v>531</v>
      </c>
      <c r="B475" s="6">
        <v>881.05</v>
      </c>
      <c r="C475" s="7">
        <v>3.8506596759999998</v>
      </c>
      <c r="D475" s="14" t="s">
        <v>1136</v>
      </c>
    </row>
    <row r="476" spans="1:4" x14ac:dyDescent="0.25">
      <c r="A476" t="s">
        <v>532</v>
      </c>
      <c r="B476" s="6">
        <v>1990.87</v>
      </c>
      <c r="C476" s="7">
        <v>3.8086562879999999</v>
      </c>
      <c r="D476" s="14" t="s">
        <v>1137</v>
      </c>
    </row>
    <row r="477" spans="1:4" x14ac:dyDescent="0.25">
      <c r="A477" t="s">
        <v>533</v>
      </c>
      <c r="B477" s="6">
        <v>0</v>
      </c>
      <c r="C477" s="7">
        <v>2.2937504000000001E-2</v>
      </c>
      <c r="D477" s="14" t="s">
        <v>1138</v>
      </c>
    </row>
    <row r="478" spans="1:4" x14ac:dyDescent="0.25">
      <c r="A478" t="s">
        <v>534</v>
      </c>
      <c r="B478" s="6">
        <v>127.62</v>
      </c>
      <c r="C478" s="7">
        <v>0.40031747000000001</v>
      </c>
      <c r="D478" s="14" t="s">
        <v>1139</v>
      </c>
    </row>
    <row r="479" spans="1:4" x14ac:dyDescent="0.25">
      <c r="A479" t="s">
        <v>535</v>
      </c>
      <c r="B479" s="6">
        <v>58.65</v>
      </c>
      <c r="C479" s="7">
        <v>0.23906439199999999</v>
      </c>
      <c r="D479" s="14" t="s">
        <v>1140</v>
      </c>
    </row>
    <row r="480" spans="1:4" x14ac:dyDescent="0.25">
      <c r="A480" t="s">
        <v>536</v>
      </c>
      <c r="B480" s="6">
        <v>419.21</v>
      </c>
      <c r="C480" s="7">
        <v>0.46605773900000003</v>
      </c>
      <c r="D480" s="14" t="s">
        <v>1141</v>
      </c>
    </row>
    <row r="481" spans="1:4" x14ac:dyDescent="0.25">
      <c r="A481" t="s">
        <v>537</v>
      </c>
      <c r="B481" s="6">
        <v>238.03</v>
      </c>
      <c r="C481" s="7">
        <v>0.21003047</v>
      </c>
      <c r="D481" s="14" t="s">
        <v>1142</v>
      </c>
    </row>
    <row r="482" spans="1:4" x14ac:dyDescent="0.25">
      <c r="A482" t="s">
        <v>538</v>
      </c>
      <c r="B482" s="6">
        <v>398.25</v>
      </c>
      <c r="C482" s="7">
        <v>0.77966348399999996</v>
      </c>
      <c r="D482" s="14" t="s">
        <v>1143</v>
      </c>
    </row>
    <row r="483" spans="1:4" x14ac:dyDescent="0.25">
      <c r="A483" t="s">
        <v>539</v>
      </c>
      <c r="B483" s="6">
        <v>29.86</v>
      </c>
      <c r="C483" s="7">
        <v>0.64342325199999995</v>
      </c>
      <c r="D483" s="14" t="s">
        <v>1144</v>
      </c>
    </row>
    <row r="484" spans="1:4" x14ac:dyDescent="0.25">
      <c r="A484" t="s">
        <v>540</v>
      </c>
      <c r="B484" s="6">
        <v>359.46</v>
      </c>
      <c r="C484" s="7">
        <v>0.49352453899999998</v>
      </c>
      <c r="D484" s="14" t="s">
        <v>1145</v>
      </c>
    </row>
    <row r="485" spans="1:4" x14ac:dyDescent="0.25">
      <c r="A485" t="s">
        <v>541</v>
      </c>
      <c r="B485" s="6">
        <v>425.79</v>
      </c>
      <c r="C485" s="7">
        <v>0.79942182799999995</v>
      </c>
      <c r="D485" s="14" t="s">
        <v>1146</v>
      </c>
    </row>
    <row r="486" spans="1:4" x14ac:dyDescent="0.25">
      <c r="A486" t="s">
        <v>542</v>
      </c>
      <c r="B486" s="6">
        <v>616.66</v>
      </c>
      <c r="C486" s="7">
        <v>1.0593249680000001</v>
      </c>
      <c r="D486" s="14" t="s">
        <v>1147</v>
      </c>
    </row>
    <row r="487" spans="1:4" x14ac:dyDescent="0.25">
      <c r="A487" t="s">
        <v>543</v>
      </c>
      <c r="B487" s="6">
        <v>417.41</v>
      </c>
      <c r="C487" s="7">
        <v>0.80836828699999996</v>
      </c>
      <c r="D487" s="14" t="s">
        <v>1148</v>
      </c>
    </row>
    <row r="488" spans="1:4" x14ac:dyDescent="0.25">
      <c r="A488" t="s">
        <v>544</v>
      </c>
      <c r="B488" s="6">
        <v>426.07</v>
      </c>
      <c r="C488" s="7">
        <v>0.25376722000000002</v>
      </c>
      <c r="D488" s="14" t="s">
        <v>1149</v>
      </c>
    </row>
    <row r="489" spans="1:4" x14ac:dyDescent="0.25">
      <c r="A489" t="s">
        <v>545</v>
      </c>
      <c r="B489" s="6">
        <v>422.11</v>
      </c>
      <c r="C489" s="7">
        <v>0.40424061999999999</v>
      </c>
      <c r="D489" s="14" t="s">
        <v>1150</v>
      </c>
    </row>
    <row r="490" spans="1:4" x14ac:dyDescent="0.25">
      <c r="A490" t="s">
        <v>546</v>
      </c>
      <c r="B490" s="6">
        <v>270.33999999999997</v>
      </c>
      <c r="C490" s="7">
        <v>0.102523524</v>
      </c>
      <c r="D490" s="14" t="s">
        <v>1151</v>
      </c>
    </row>
    <row r="491" spans="1:4" x14ac:dyDescent="0.25">
      <c r="A491" t="s">
        <v>547</v>
      </c>
      <c r="B491" s="6">
        <v>0</v>
      </c>
      <c r="C491" s="7">
        <v>4.0640647000000002E-2</v>
      </c>
      <c r="D491" s="14" t="s">
        <v>1152</v>
      </c>
    </row>
    <row r="492" spans="1:4" x14ac:dyDescent="0.25">
      <c r="A492" t="s">
        <v>548</v>
      </c>
      <c r="B492" s="6">
        <v>563.75</v>
      </c>
      <c r="C492" s="7">
        <v>0.96986262400000001</v>
      </c>
      <c r="D492" s="14" t="s">
        <v>1153</v>
      </c>
    </row>
    <row r="493" spans="1:4" x14ac:dyDescent="0.25">
      <c r="A493" t="s">
        <v>549</v>
      </c>
      <c r="B493" s="6">
        <v>452.17</v>
      </c>
      <c r="C493" s="7">
        <v>5.0615612999999997E-2</v>
      </c>
      <c r="D493" s="14" t="s">
        <v>1154</v>
      </c>
    </row>
    <row r="494" spans="1:4" x14ac:dyDescent="0.25">
      <c r="A494" t="s">
        <v>550</v>
      </c>
      <c r="B494" s="6">
        <v>354.48</v>
      </c>
      <c r="C494" s="7">
        <v>0.18028003300000001</v>
      </c>
      <c r="D494" s="14" t="s">
        <v>1155</v>
      </c>
    </row>
    <row r="495" spans="1:4" x14ac:dyDescent="0.25">
      <c r="A495" t="s">
        <v>551</v>
      </c>
      <c r="B495" s="6">
        <v>47.47</v>
      </c>
      <c r="C495" s="7">
        <v>7.1832884999999999E-2</v>
      </c>
      <c r="D495" s="14" t="s">
        <v>1156</v>
      </c>
    </row>
    <row r="496" spans="1:4" x14ac:dyDescent="0.25">
      <c r="A496" t="s">
        <v>552</v>
      </c>
      <c r="B496" s="6">
        <v>181.27</v>
      </c>
      <c r="C496" s="7">
        <v>0.112837769</v>
      </c>
      <c r="D496" s="14" t="s">
        <v>1157</v>
      </c>
    </row>
    <row r="497" spans="1:4" x14ac:dyDescent="0.25">
      <c r="A497" t="s">
        <v>553</v>
      </c>
      <c r="B497" s="6">
        <v>433.34</v>
      </c>
      <c r="C497" s="7">
        <v>0.481401727</v>
      </c>
      <c r="D497" s="14" t="s">
        <v>1158</v>
      </c>
    </row>
    <row r="498" spans="1:4" x14ac:dyDescent="0.25">
      <c r="A498" t="s">
        <v>554</v>
      </c>
      <c r="B498" s="6">
        <v>703.39</v>
      </c>
      <c r="C498" s="7">
        <v>0.61753285800000002</v>
      </c>
      <c r="D498" s="14" t="s">
        <v>953</v>
      </c>
    </row>
    <row r="499" spans="1:4" x14ac:dyDescent="0.25">
      <c r="A499" t="s">
        <v>555</v>
      </c>
      <c r="B499" s="6">
        <v>293.26</v>
      </c>
      <c r="C499" s="7">
        <v>0.32370378300000002</v>
      </c>
      <c r="D499" s="14" t="s">
        <v>1159</v>
      </c>
    </row>
    <row r="500" spans="1:4" x14ac:dyDescent="0.25">
      <c r="A500" t="s">
        <v>556</v>
      </c>
      <c r="B500" s="6">
        <v>151.31</v>
      </c>
      <c r="C500" s="7">
        <v>0.34510629100000001</v>
      </c>
      <c r="D500" s="14" t="s">
        <v>1160</v>
      </c>
    </row>
    <row r="501" spans="1:4" x14ac:dyDescent="0.25">
      <c r="A501" t="s">
        <v>557</v>
      </c>
      <c r="B501" s="6">
        <v>872.51</v>
      </c>
      <c r="C501" s="7">
        <v>1.7041859290000001</v>
      </c>
      <c r="D501" s="14" t="s">
        <v>928</v>
      </c>
    </row>
    <row r="502" spans="1:4" x14ac:dyDescent="0.25">
      <c r="A502" t="s">
        <v>558</v>
      </c>
      <c r="B502" s="6">
        <v>593.66999999999996</v>
      </c>
      <c r="C502" s="7">
        <v>0.92711194900000005</v>
      </c>
      <c r="D502" s="14" t="s">
        <v>1161</v>
      </c>
    </row>
    <row r="503" spans="1:4" x14ac:dyDescent="0.25">
      <c r="A503" t="s">
        <v>559</v>
      </c>
      <c r="B503" s="6">
        <v>195.74</v>
      </c>
      <c r="C503" s="7">
        <v>0.560776834</v>
      </c>
      <c r="D503" s="14" t="s">
        <v>1162</v>
      </c>
    </row>
    <row r="504" spans="1:4" x14ac:dyDescent="0.25">
      <c r="A504" t="s">
        <v>560</v>
      </c>
      <c r="B504" s="6">
        <v>826.98</v>
      </c>
      <c r="C504" s="7">
        <v>0.91905208000000005</v>
      </c>
      <c r="D504" s="14" t="s">
        <v>1163</v>
      </c>
    </row>
    <row r="505" spans="1:4" x14ac:dyDescent="0.25">
      <c r="A505" t="s">
        <v>561</v>
      </c>
      <c r="B505" s="6">
        <v>1718.19</v>
      </c>
      <c r="C505" s="7">
        <v>3.698278465</v>
      </c>
      <c r="D505" s="14" t="s">
        <v>1164</v>
      </c>
    </row>
    <row r="506" spans="1:4" x14ac:dyDescent="0.25">
      <c r="A506" t="s">
        <v>562</v>
      </c>
      <c r="B506" s="6">
        <v>830.95</v>
      </c>
      <c r="C506" s="7">
        <v>3.408823398</v>
      </c>
      <c r="D506" s="14" t="s">
        <v>1165</v>
      </c>
    </row>
    <row r="507" spans="1:4" x14ac:dyDescent="0.25">
      <c r="A507" t="s">
        <v>563</v>
      </c>
      <c r="B507" s="6">
        <v>958.56</v>
      </c>
      <c r="C507" s="7">
        <v>1.2736708999999999</v>
      </c>
      <c r="D507" s="14" t="s">
        <v>940</v>
      </c>
    </row>
    <row r="508" spans="1:4" x14ac:dyDescent="0.25">
      <c r="A508" t="s">
        <v>564</v>
      </c>
      <c r="B508" s="6">
        <v>630.48</v>
      </c>
      <c r="C508" s="7">
        <v>1.327479689</v>
      </c>
      <c r="D508" s="14" t="s">
        <v>1166</v>
      </c>
    </row>
    <row r="509" spans="1:4" x14ac:dyDescent="0.25">
      <c r="A509" t="s">
        <v>565</v>
      </c>
      <c r="B509" s="6">
        <v>332.63</v>
      </c>
      <c r="C509" s="7">
        <v>0.84853524400000002</v>
      </c>
      <c r="D509" s="14" t="s">
        <v>1167</v>
      </c>
    </row>
    <row r="510" spans="1:4" x14ac:dyDescent="0.25">
      <c r="A510" t="s">
        <v>566</v>
      </c>
      <c r="B510" s="6">
        <v>335.62</v>
      </c>
      <c r="C510" s="7">
        <v>0.759653142</v>
      </c>
      <c r="D510" s="14" t="s">
        <v>927</v>
      </c>
    </row>
    <row r="511" spans="1:4" x14ac:dyDescent="0.25">
      <c r="A511" t="s">
        <v>567</v>
      </c>
      <c r="B511" s="6">
        <v>167.87</v>
      </c>
      <c r="C511" s="7">
        <v>0.17068609100000001</v>
      </c>
      <c r="D511" s="14" t="s">
        <v>1168</v>
      </c>
    </row>
    <row r="512" spans="1:4" x14ac:dyDescent="0.25">
      <c r="A512" t="s">
        <v>568</v>
      </c>
      <c r="B512" s="6">
        <v>1329.97</v>
      </c>
      <c r="C512" s="7">
        <v>1.060172264</v>
      </c>
      <c r="D512" s="14" t="s">
        <v>1169</v>
      </c>
    </row>
    <row r="513" spans="1:4" x14ac:dyDescent="0.25">
      <c r="A513" t="s">
        <v>569</v>
      </c>
      <c r="B513" s="6">
        <v>545.87</v>
      </c>
      <c r="C513" s="7">
        <v>1.2200900029999999</v>
      </c>
      <c r="D513" s="14" t="s">
        <v>1170</v>
      </c>
    </row>
    <row r="514" spans="1:4" x14ac:dyDescent="0.25">
      <c r="A514" t="s">
        <v>570</v>
      </c>
      <c r="B514" s="6">
        <v>762.52</v>
      </c>
      <c r="C514" s="7">
        <v>1.2038650639999999</v>
      </c>
      <c r="D514" s="14" t="s">
        <v>1171</v>
      </c>
    </row>
    <row r="515" spans="1:4" x14ac:dyDescent="0.25">
      <c r="A515" t="s">
        <v>571</v>
      </c>
      <c r="B515" s="6">
        <v>1225.6600000000001</v>
      </c>
      <c r="C515" s="7">
        <v>0.98821265300000005</v>
      </c>
      <c r="D515" s="14" t="s">
        <v>1172</v>
      </c>
    </row>
    <row r="516" spans="1:4" x14ac:dyDescent="0.25">
      <c r="A516" t="s">
        <v>572</v>
      </c>
      <c r="B516" s="6">
        <v>1440.39</v>
      </c>
      <c r="C516" s="7">
        <v>1.352119933</v>
      </c>
      <c r="D516" s="14" t="s">
        <v>1017</v>
      </c>
    </row>
    <row r="517" spans="1:4" x14ac:dyDescent="0.25">
      <c r="A517" t="s">
        <v>573</v>
      </c>
      <c r="B517" s="6">
        <v>908.48</v>
      </c>
      <c r="C517" s="7">
        <v>1.0446213900000001</v>
      </c>
      <c r="D517" s="14" t="s">
        <v>1173</v>
      </c>
    </row>
    <row r="518" spans="1:4" x14ac:dyDescent="0.25">
      <c r="A518" t="s">
        <v>574</v>
      </c>
      <c r="B518" s="6">
        <v>1654.91</v>
      </c>
      <c r="C518" s="7">
        <v>2.8604057009999999</v>
      </c>
      <c r="D518" s="14" t="s">
        <v>1174</v>
      </c>
    </row>
    <row r="519" spans="1:4" x14ac:dyDescent="0.25">
      <c r="A519" t="s">
        <v>575</v>
      </c>
      <c r="B519" s="6">
        <v>591.95000000000005</v>
      </c>
      <c r="C519" s="7">
        <v>0.75186230099999996</v>
      </c>
      <c r="D519" s="14" t="s">
        <v>1175</v>
      </c>
    </row>
    <row r="520" spans="1:4" x14ac:dyDescent="0.25">
      <c r="A520" t="s">
        <v>576</v>
      </c>
      <c r="B520" s="6">
        <v>246.02</v>
      </c>
      <c r="C520" s="7">
        <v>0.37162836799999999</v>
      </c>
      <c r="D520" s="14" t="s">
        <v>1176</v>
      </c>
    </row>
    <row r="521" spans="1:4" x14ac:dyDescent="0.25">
      <c r="A521" t="s">
        <v>577</v>
      </c>
      <c r="B521" s="6">
        <v>193.71</v>
      </c>
      <c r="C521" s="7">
        <v>0.21213589299999999</v>
      </c>
      <c r="D521" s="14" t="s">
        <v>1177</v>
      </c>
    </row>
    <row r="522" spans="1:4" x14ac:dyDescent="0.25">
      <c r="A522" t="s">
        <v>578</v>
      </c>
      <c r="B522" s="6">
        <v>323.42</v>
      </c>
      <c r="C522" s="7">
        <v>0.19982675799999999</v>
      </c>
      <c r="D522" s="14" t="s">
        <v>1178</v>
      </c>
    </row>
    <row r="523" spans="1:4" x14ac:dyDescent="0.25">
      <c r="A523" t="s">
        <v>579</v>
      </c>
      <c r="B523" s="6">
        <v>207.79</v>
      </c>
      <c r="C523" s="7">
        <v>0.55636741599999995</v>
      </c>
      <c r="D523" s="14" t="s">
        <v>1179</v>
      </c>
    </row>
    <row r="524" spans="1:4" x14ac:dyDescent="0.25">
      <c r="A524" t="s">
        <v>580</v>
      </c>
      <c r="B524" s="6">
        <v>450.15</v>
      </c>
      <c r="C524" s="7">
        <v>6.3379912999999996E-2</v>
      </c>
      <c r="D524" s="14" t="s">
        <v>1180</v>
      </c>
    </row>
    <row r="525" spans="1:4" x14ac:dyDescent="0.25">
      <c r="A525" t="s">
        <v>581</v>
      </c>
      <c r="B525" s="6">
        <v>301.77</v>
      </c>
      <c r="C525" s="7">
        <v>0.14675177</v>
      </c>
      <c r="D525" s="14" t="s">
        <v>1181</v>
      </c>
    </row>
    <row r="526" spans="1:4" x14ac:dyDescent="0.25">
      <c r="A526" t="s">
        <v>582</v>
      </c>
      <c r="B526" s="6">
        <v>193.74</v>
      </c>
      <c r="C526" s="7">
        <v>0.55613504700000005</v>
      </c>
      <c r="D526" s="14" t="s">
        <v>1182</v>
      </c>
    </row>
    <row r="527" spans="1:4" x14ac:dyDescent="0.25">
      <c r="A527" t="s">
        <v>583</v>
      </c>
      <c r="B527" s="6">
        <v>307.91000000000003</v>
      </c>
      <c r="C527" s="7">
        <v>1.9356161E-2</v>
      </c>
      <c r="D527" s="14" t="s">
        <v>1183</v>
      </c>
    </row>
    <row r="528" spans="1:4" x14ac:dyDescent="0.25">
      <c r="A528" t="s">
        <v>584</v>
      </c>
      <c r="B528" s="6">
        <v>514.17999999999995</v>
      </c>
      <c r="C528" s="7">
        <v>0.37912090100000001</v>
      </c>
      <c r="D528" s="14" t="s">
        <v>1184</v>
      </c>
    </row>
    <row r="529" spans="1:4" x14ac:dyDescent="0.25">
      <c r="A529" t="s">
        <v>585</v>
      </c>
      <c r="B529" s="6">
        <v>384.59</v>
      </c>
      <c r="C529" s="7">
        <v>0.27065574999999997</v>
      </c>
      <c r="D529" s="14" t="s">
        <v>1185</v>
      </c>
    </row>
    <row r="530" spans="1:4" x14ac:dyDescent="0.25">
      <c r="A530" t="s">
        <v>586</v>
      </c>
      <c r="B530" s="6">
        <v>342.83</v>
      </c>
      <c r="C530" s="7">
        <v>4.1247254999999997E-2</v>
      </c>
      <c r="D530" s="14" t="s">
        <v>1186</v>
      </c>
    </row>
    <row r="531" spans="1:4" x14ac:dyDescent="0.25">
      <c r="A531" t="s">
        <v>587</v>
      </c>
      <c r="B531" s="6">
        <v>324.52999999999997</v>
      </c>
      <c r="C531" s="7">
        <v>2.7746056100000001</v>
      </c>
      <c r="D531" s="14" t="s">
        <v>1187</v>
      </c>
    </row>
    <row r="532" spans="1:4" x14ac:dyDescent="0.25">
      <c r="A532" t="s">
        <v>588</v>
      </c>
      <c r="B532" s="6">
        <v>500.08</v>
      </c>
      <c r="C532" s="7">
        <v>0.56951161100000003</v>
      </c>
      <c r="D532" s="14" t="s">
        <v>1188</v>
      </c>
    </row>
    <row r="533" spans="1:4" x14ac:dyDescent="0.25">
      <c r="A533" t="s">
        <v>589</v>
      </c>
      <c r="B533" s="6">
        <v>0</v>
      </c>
      <c r="C533" s="7">
        <v>0.117237484</v>
      </c>
      <c r="D533" s="14" t="s">
        <v>1189</v>
      </c>
    </row>
    <row r="534" spans="1:4" x14ac:dyDescent="0.25">
      <c r="A534" t="s">
        <v>590</v>
      </c>
      <c r="B534" s="6">
        <v>418.18</v>
      </c>
      <c r="C534" s="7">
        <v>0.111737059</v>
      </c>
      <c r="D534" s="14" t="s">
        <v>1190</v>
      </c>
    </row>
    <row r="535" spans="1:4" x14ac:dyDescent="0.25">
      <c r="A535" t="s">
        <v>591</v>
      </c>
      <c r="B535" s="6">
        <v>457.31</v>
      </c>
      <c r="C535" s="7">
        <v>0.39907330600000002</v>
      </c>
      <c r="D535" s="14" t="s">
        <v>1191</v>
      </c>
    </row>
    <row r="536" spans="1:4" x14ac:dyDescent="0.25">
      <c r="A536" t="s">
        <v>592</v>
      </c>
      <c r="B536" s="6">
        <v>204.48</v>
      </c>
      <c r="C536" s="7">
        <v>0.67020077499999997</v>
      </c>
      <c r="D536" s="14" t="s">
        <v>1192</v>
      </c>
    </row>
    <row r="537" spans="1:4" x14ac:dyDescent="0.25">
      <c r="A537" t="s">
        <v>593</v>
      </c>
      <c r="B537" s="6">
        <v>626.27</v>
      </c>
      <c r="C537" s="7">
        <v>0.89034698999999995</v>
      </c>
      <c r="D537" s="14" t="s">
        <v>1193</v>
      </c>
    </row>
    <row r="538" spans="1:4" x14ac:dyDescent="0.25">
      <c r="A538" t="s">
        <v>594</v>
      </c>
      <c r="B538" s="6">
        <v>268.52999999999997</v>
      </c>
      <c r="C538" s="7">
        <v>0.39351385</v>
      </c>
      <c r="D538" s="14" t="s">
        <v>1017</v>
      </c>
    </row>
    <row r="539" spans="1:4" x14ac:dyDescent="0.25">
      <c r="A539" t="s">
        <v>595</v>
      </c>
      <c r="B539" s="6">
        <v>594.53</v>
      </c>
      <c r="C539" s="7">
        <v>0.85436677800000005</v>
      </c>
      <c r="D539" s="14" t="s">
        <v>1194</v>
      </c>
    </row>
    <row r="540" spans="1:4" x14ac:dyDescent="0.25">
      <c r="A540" t="s">
        <v>596</v>
      </c>
      <c r="B540" s="6">
        <v>458.14</v>
      </c>
      <c r="C540" s="7">
        <v>0.557369216</v>
      </c>
      <c r="D540" s="14" t="s">
        <v>902</v>
      </c>
    </row>
    <row r="541" spans="1:4" x14ac:dyDescent="0.25">
      <c r="A541" t="s">
        <v>597</v>
      </c>
      <c r="B541" s="6">
        <v>175.51</v>
      </c>
      <c r="C541" s="7">
        <v>0.85493528100000005</v>
      </c>
      <c r="D541" s="14" t="s">
        <v>1195</v>
      </c>
    </row>
    <row r="542" spans="1:4" x14ac:dyDescent="0.25">
      <c r="A542" t="s">
        <v>598</v>
      </c>
      <c r="B542" s="6">
        <v>742.33</v>
      </c>
      <c r="C542" s="7">
        <v>0.91828679899999999</v>
      </c>
      <c r="D542" s="14" t="s">
        <v>1196</v>
      </c>
    </row>
    <row r="543" spans="1:4" x14ac:dyDescent="0.25">
      <c r="A543" t="s">
        <v>599</v>
      </c>
      <c r="B543" s="6">
        <v>242.84</v>
      </c>
      <c r="C543" s="7">
        <v>0.40903799000000002</v>
      </c>
      <c r="D543" s="14" t="s">
        <v>1197</v>
      </c>
    </row>
    <row r="544" spans="1:4" x14ac:dyDescent="0.25">
      <c r="A544" t="s">
        <v>600</v>
      </c>
      <c r="B544" s="6">
        <v>0</v>
      </c>
      <c r="C544" s="7">
        <v>0.72417441000000005</v>
      </c>
      <c r="D544" s="14" t="s">
        <v>1198</v>
      </c>
    </row>
    <row r="545" spans="1:4" x14ac:dyDescent="0.25">
      <c r="A545" t="s">
        <v>601</v>
      </c>
      <c r="B545" s="6">
        <v>0</v>
      </c>
      <c r="C545" s="7">
        <v>2.8218929999999998E-3</v>
      </c>
      <c r="D545" s="14" t="s">
        <v>1199</v>
      </c>
    </row>
    <row r="546" spans="1:4" x14ac:dyDescent="0.25">
      <c r="A546" t="s">
        <v>602</v>
      </c>
      <c r="B546" s="6">
        <v>0</v>
      </c>
      <c r="C546" s="7">
        <v>0.72293288200000005</v>
      </c>
      <c r="D546" s="14" t="s">
        <v>1200</v>
      </c>
    </row>
    <row r="547" spans="1:4" x14ac:dyDescent="0.25">
      <c r="A547" t="s">
        <v>603</v>
      </c>
      <c r="B547" s="6">
        <v>277.89</v>
      </c>
      <c r="C547" s="7">
        <v>0.24499886300000001</v>
      </c>
      <c r="D547" s="14" t="s">
        <v>678</v>
      </c>
    </row>
    <row r="548" spans="1:4" x14ac:dyDescent="0.25">
      <c r="A548" t="s">
        <v>604</v>
      </c>
      <c r="B548" s="6">
        <v>78.61</v>
      </c>
      <c r="C548" s="7">
        <v>0.15338026900000001</v>
      </c>
      <c r="D548" s="14" t="s">
        <v>1171</v>
      </c>
    </row>
    <row r="549" spans="1:4" x14ac:dyDescent="0.25">
      <c r="A549" t="s">
        <v>605</v>
      </c>
      <c r="B549" s="6">
        <v>0</v>
      </c>
      <c r="C549" s="7">
        <v>9.0866769999999996E-3</v>
      </c>
      <c r="D549" s="14" t="s">
        <v>1201</v>
      </c>
    </row>
    <row r="550" spans="1:4" x14ac:dyDescent="0.25">
      <c r="A550" t="s">
        <v>606</v>
      </c>
      <c r="B550" s="6">
        <v>485.31</v>
      </c>
      <c r="C550" s="7">
        <v>0.410619701</v>
      </c>
      <c r="D550" s="14" t="s">
        <v>1202</v>
      </c>
    </row>
    <row r="551" spans="1:4" x14ac:dyDescent="0.25">
      <c r="A551" t="s">
        <v>607</v>
      </c>
      <c r="B551" s="6">
        <v>0</v>
      </c>
      <c r="C551" s="7">
        <v>4.1368833000000001E-2</v>
      </c>
      <c r="D551" s="14" t="s">
        <v>1203</v>
      </c>
    </row>
    <row r="552" spans="1:4" x14ac:dyDescent="0.25">
      <c r="A552" t="s">
        <v>608</v>
      </c>
      <c r="B552" s="6">
        <v>0</v>
      </c>
      <c r="C552" s="7">
        <v>1.1423455000000001E-2</v>
      </c>
      <c r="D552" s="14" t="s">
        <v>1204</v>
      </c>
    </row>
    <row r="553" spans="1:4" x14ac:dyDescent="0.25">
      <c r="A553" t="s">
        <v>609</v>
      </c>
      <c r="B553" s="6">
        <v>220.09</v>
      </c>
      <c r="C553" s="7">
        <v>1.0311866999999999</v>
      </c>
      <c r="D553" s="14" t="s">
        <v>1076</v>
      </c>
    </row>
    <row r="554" spans="1:4" x14ac:dyDescent="0.25">
      <c r="A554" t="s">
        <v>610</v>
      </c>
      <c r="B554" s="6">
        <v>7.41</v>
      </c>
      <c r="C554" s="7">
        <v>0.114414427</v>
      </c>
      <c r="D554" s="14" t="s">
        <v>1205</v>
      </c>
    </row>
    <row r="555" spans="1:4" x14ac:dyDescent="0.25">
      <c r="A555" t="s">
        <v>611</v>
      </c>
      <c r="B555" s="6">
        <v>0</v>
      </c>
      <c r="C555" s="7">
        <v>1.3943866570000001</v>
      </c>
      <c r="D555" s="14" t="s">
        <v>1206</v>
      </c>
    </row>
    <row r="556" spans="1:4" x14ac:dyDescent="0.25">
      <c r="A556" t="s">
        <v>612</v>
      </c>
      <c r="B556" s="6">
        <v>272.27</v>
      </c>
      <c r="C556" s="7">
        <v>0.56929876700000004</v>
      </c>
      <c r="D556" s="14" t="s">
        <v>1207</v>
      </c>
    </row>
    <row r="557" spans="1:4" x14ac:dyDescent="0.25">
      <c r="A557" t="s">
        <v>613</v>
      </c>
      <c r="B557" s="6">
        <v>423.1</v>
      </c>
      <c r="C557" s="7">
        <v>1.1319403640000001</v>
      </c>
      <c r="D557" s="14" t="s">
        <v>1208</v>
      </c>
    </row>
    <row r="558" spans="1:4" x14ac:dyDescent="0.25">
      <c r="A558" t="s">
        <v>614</v>
      </c>
      <c r="B558" s="6">
        <v>478.1</v>
      </c>
      <c r="C558" s="7">
        <v>0.35960078499999998</v>
      </c>
      <c r="D558" s="14" t="s">
        <v>1209</v>
      </c>
    </row>
    <row r="559" spans="1:4" x14ac:dyDescent="0.25">
      <c r="A559" t="s">
        <v>615</v>
      </c>
      <c r="B559" s="6">
        <v>0</v>
      </c>
      <c r="C559" s="7">
        <v>0.61586534000000004</v>
      </c>
      <c r="D559" s="14" t="s">
        <v>1210</v>
      </c>
    </row>
    <row r="560" spans="1:4" x14ac:dyDescent="0.25">
      <c r="A560" t="s">
        <v>616</v>
      </c>
      <c r="B560" s="6">
        <v>0</v>
      </c>
      <c r="C560" s="7">
        <v>0.82318493299999995</v>
      </c>
      <c r="D560" s="14" t="s">
        <v>1211</v>
      </c>
    </row>
    <row r="561" spans="1:4" x14ac:dyDescent="0.25">
      <c r="A561" t="s">
        <v>617</v>
      </c>
      <c r="B561" s="6">
        <v>195.07</v>
      </c>
      <c r="C561" s="7">
        <v>0.77785704</v>
      </c>
      <c r="D561" s="14" t="s">
        <v>1212</v>
      </c>
    </row>
    <row r="562" spans="1:4" x14ac:dyDescent="0.25">
      <c r="A562" t="s">
        <v>618</v>
      </c>
      <c r="B562" s="6">
        <v>164.51</v>
      </c>
      <c r="C562" s="7">
        <v>0.39127223</v>
      </c>
      <c r="D562" s="14" t="s">
        <v>1213</v>
      </c>
    </row>
    <row r="563" spans="1:4" x14ac:dyDescent="0.25">
      <c r="A563" t="s">
        <v>619</v>
      </c>
      <c r="B563" s="6">
        <v>21.21</v>
      </c>
      <c r="C563" s="7">
        <v>1.3341247089999999</v>
      </c>
      <c r="D563" s="14" t="s">
        <v>1214</v>
      </c>
    </row>
    <row r="564" spans="1:4" x14ac:dyDescent="0.25">
      <c r="A564" t="s">
        <v>620</v>
      </c>
      <c r="B564" s="6">
        <v>38.26</v>
      </c>
      <c r="C564" s="7">
        <v>0.60585560000000005</v>
      </c>
      <c r="D564" s="14" t="s">
        <v>1215</v>
      </c>
    </row>
    <row r="565" spans="1:4" x14ac:dyDescent="0.25">
      <c r="A565" t="s">
        <v>621</v>
      </c>
      <c r="B565" s="6">
        <v>414.79</v>
      </c>
      <c r="C565" s="7">
        <v>0.68372976699999999</v>
      </c>
      <c r="D565" s="14" t="s">
        <v>1216</v>
      </c>
    </row>
    <row r="566" spans="1:4" x14ac:dyDescent="0.25">
      <c r="A566" t="s">
        <v>622</v>
      </c>
      <c r="B566" s="6">
        <v>865.82</v>
      </c>
      <c r="C566" s="7">
        <v>0.40679123299999997</v>
      </c>
      <c r="D566" s="14" t="s">
        <v>1217</v>
      </c>
    </row>
    <row r="567" spans="1:4" x14ac:dyDescent="0.25">
      <c r="A567" t="s">
        <v>623</v>
      </c>
      <c r="B567" s="6">
        <v>388.76</v>
      </c>
      <c r="C567" s="7">
        <v>0.90088159899999998</v>
      </c>
      <c r="D567" s="14" t="s">
        <v>1218</v>
      </c>
    </row>
    <row r="568" spans="1:4" x14ac:dyDescent="0.25">
      <c r="A568" t="s">
        <v>624</v>
      </c>
      <c r="B568" s="6">
        <v>765.87</v>
      </c>
      <c r="C568" s="7">
        <v>1.6927301020000001</v>
      </c>
      <c r="D568" s="14" t="s">
        <v>1219</v>
      </c>
    </row>
    <row r="569" spans="1:4" x14ac:dyDescent="0.25">
      <c r="A569" t="s">
        <v>625</v>
      </c>
      <c r="B569" s="6">
        <v>481.27</v>
      </c>
      <c r="C569" s="7">
        <v>1.2052936059999999</v>
      </c>
      <c r="D569" s="14" t="s">
        <v>1220</v>
      </c>
    </row>
    <row r="570" spans="1:4" x14ac:dyDescent="0.25">
      <c r="A570" t="s">
        <v>626</v>
      </c>
      <c r="B570" s="6">
        <v>58.66</v>
      </c>
      <c r="C570" s="7">
        <v>0.50885303800000004</v>
      </c>
      <c r="D570" s="14" t="s">
        <v>1221</v>
      </c>
    </row>
    <row r="571" spans="1:4" x14ac:dyDescent="0.25">
      <c r="A571" t="s">
        <v>627</v>
      </c>
      <c r="B571" s="6">
        <v>883.91</v>
      </c>
      <c r="C571" s="7">
        <v>1.041834672</v>
      </c>
      <c r="D571" s="14" t="s">
        <v>1222</v>
      </c>
    </row>
    <row r="572" spans="1:4" x14ac:dyDescent="0.25">
      <c r="A572" t="s">
        <v>628</v>
      </c>
      <c r="B572" s="6">
        <v>103.48</v>
      </c>
      <c r="C572" s="7">
        <v>0.43715722600000001</v>
      </c>
      <c r="D572" s="14" t="s">
        <v>1223</v>
      </c>
    </row>
    <row r="573" spans="1:4" x14ac:dyDescent="0.25">
      <c r="A573" t="s">
        <v>629</v>
      </c>
      <c r="B573" s="6">
        <v>148.43</v>
      </c>
      <c r="C573" s="7">
        <v>0.34413084799999999</v>
      </c>
      <c r="D573" s="14" t="s">
        <v>1224</v>
      </c>
    </row>
    <row r="574" spans="1:4" x14ac:dyDescent="0.25">
      <c r="A574" t="s">
        <v>630</v>
      </c>
      <c r="B574" s="6">
        <v>0</v>
      </c>
      <c r="C574" s="7">
        <v>9.1534000000000004E-2</v>
      </c>
      <c r="D574" s="14" t="s">
        <v>1225</v>
      </c>
    </row>
    <row r="575" spans="1:4" x14ac:dyDescent="0.25">
      <c r="A575" t="s">
        <v>631</v>
      </c>
      <c r="B575" s="6">
        <v>455.46</v>
      </c>
      <c r="C575" s="7">
        <v>0.63574087700000004</v>
      </c>
      <c r="D575" s="14" t="s">
        <v>1226</v>
      </c>
    </row>
    <row r="576" spans="1:4" x14ac:dyDescent="0.25">
      <c r="A576" t="s">
        <v>632</v>
      </c>
      <c r="B576" s="6">
        <v>86.18</v>
      </c>
      <c r="C576" s="7">
        <v>0.50416346000000001</v>
      </c>
      <c r="D576" s="14" t="s">
        <v>953</v>
      </c>
    </row>
    <row r="577" spans="1:4" x14ac:dyDescent="0.25">
      <c r="A577" t="s">
        <v>633</v>
      </c>
      <c r="B577" s="6">
        <v>88.11</v>
      </c>
      <c r="C577" s="7">
        <v>0.37913181099999999</v>
      </c>
      <c r="D577" s="14" t="s">
        <v>1227</v>
      </c>
    </row>
    <row r="578" spans="1:4" x14ac:dyDescent="0.25">
      <c r="A578" t="s">
        <v>634</v>
      </c>
      <c r="B578" s="6">
        <v>836.89</v>
      </c>
      <c r="C578" s="7">
        <v>3.7188030849999998</v>
      </c>
      <c r="D578" s="14" t="s">
        <v>1228</v>
      </c>
    </row>
    <row r="579" spans="1:4" x14ac:dyDescent="0.25">
      <c r="A579" t="s">
        <v>635</v>
      </c>
      <c r="B579" s="6">
        <v>701.96</v>
      </c>
      <c r="C579" s="7">
        <v>0.38075307899999999</v>
      </c>
      <c r="D579" s="14" t="s">
        <v>1229</v>
      </c>
    </row>
    <row r="580" spans="1:4" x14ac:dyDescent="0.25">
      <c r="A580" t="s">
        <v>636</v>
      </c>
      <c r="B580" s="6">
        <v>24.26</v>
      </c>
      <c r="C580" s="7">
        <v>2.0452347999999999E-2</v>
      </c>
      <c r="D580" s="14" t="s">
        <v>1230</v>
      </c>
    </row>
    <row r="581" spans="1:4" x14ac:dyDescent="0.25">
      <c r="A581" t="s">
        <v>637</v>
      </c>
      <c r="B581" s="6">
        <v>12.5</v>
      </c>
      <c r="C581" s="7">
        <v>0.123778633</v>
      </c>
      <c r="D581" s="14" t="s">
        <v>1231</v>
      </c>
    </row>
    <row r="582" spans="1:4" x14ac:dyDescent="0.25">
      <c r="A582" t="s">
        <v>638</v>
      </c>
      <c r="B582" s="6">
        <v>18.739999999999998</v>
      </c>
      <c r="C582" s="7">
        <v>0.13016773800000001</v>
      </c>
      <c r="D582" s="14" t="s">
        <v>1232</v>
      </c>
    </row>
    <row r="583" spans="1:4" x14ac:dyDescent="0.25">
      <c r="A583" t="s">
        <v>639</v>
      </c>
      <c r="B583" s="6">
        <v>28.87</v>
      </c>
      <c r="C583" s="7">
        <v>3.3392545000000003E-2</v>
      </c>
      <c r="D583" s="14" t="s">
        <v>1233</v>
      </c>
    </row>
    <row r="584" spans="1:4" x14ac:dyDescent="0.25">
      <c r="A584" t="s">
        <v>640</v>
      </c>
      <c r="B584" s="6">
        <v>71.53</v>
      </c>
      <c r="C584" s="7">
        <v>0.12570619299999999</v>
      </c>
      <c r="D584" s="14" t="s">
        <v>1234</v>
      </c>
    </row>
    <row r="585" spans="1:4" x14ac:dyDescent="0.25">
      <c r="A585" t="s">
        <v>641</v>
      </c>
      <c r="B585" s="6">
        <v>61.63</v>
      </c>
      <c r="C585" s="7">
        <v>1.0781057919999999</v>
      </c>
      <c r="D585" s="14" t="s">
        <v>1235</v>
      </c>
    </row>
    <row r="586" spans="1:4" x14ac:dyDescent="0.25">
      <c r="A586" t="s">
        <v>642</v>
      </c>
      <c r="B586" s="6">
        <v>364.61</v>
      </c>
      <c r="C586" s="7">
        <v>0.80466699399999997</v>
      </c>
      <c r="D586" s="14" t="s">
        <v>1236</v>
      </c>
    </row>
    <row r="587" spans="1:4" x14ac:dyDescent="0.25">
      <c r="A587" t="s">
        <v>643</v>
      </c>
      <c r="B587" s="6">
        <v>328.35</v>
      </c>
      <c r="C587" s="7">
        <v>0.63778478100000002</v>
      </c>
      <c r="D587" s="14" t="s">
        <v>1237</v>
      </c>
    </row>
    <row r="588" spans="1:4" x14ac:dyDescent="0.25">
      <c r="A588" t="s">
        <v>644</v>
      </c>
      <c r="B588" s="6">
        <v>0</v>
      </c>
      <c r="C588" s="7">
        <v>0.54860196299999997</v>
      </c>
      <c r="D588" s="14" t="s">
        <v>1238</v>
      </c>
    </row>
    <row r="589" spans="1:4" x14ac:dyDescent="0.25">
      <c r="A589" t="s">
        <v>645</v>
      </c>
      <c r="B589" s="6">
        <v>182.95</v>
      </c>
      <c r="C589" s="7">
        <v>0.38102587100000002</v>
      </c>
      <c r="D589" s="14" t="s">
        <v>1239</v>
      </c>
    </row>
    <row r="590" spans="1:4" x14ac:dyDescent="0.25">
      <c r="A590" t="s">
        <v>646</v>
      </c>
      <c r="B590" s="6">
        <v>62.03</v>
      </c>
      <c r="C590" s="7">
        <v>0.287179923</v>
      </c>
      <c r="D590" s="14" t="s">
        <v>1240</v>
      </c>
    </row>
    <row r="591" spans="1:4" x14ac:dyDescent="0.25">
      <c r="A591" t="s">
        <v>647</v>
      </c>
      <c r="B591" s="6">
        <v>231.68</v>
      </c>
      <c r="C591" s="7">
        <v>0.30448876200000002</v>
      </c>
      <c r="D591" s="14" t="s">
        <v>1171</v>
      </c>
    </row>
    <row r="592" spans="1:4" x14ac:dyDescent="0.25">
      <c r="A592" t="s">
        <v>648</v>
      </c>
      <c r="B592" s="6">
        <v>513.11</v>
      </c>
      <c r="C592" s="7">
        <v>0.37733346099999998</v>
      </c>
      <c r="D592" s="14" t="s">
        <v>1241</v>
      </c>
    </row>
    <row r="593" spans="1:4" x14ac:dyDescent="0.25">
      <c r="A593" t="s">
        <v>649</v>
      </c>
      <c r="B593" s="6">
        <v>493.16</v>
      </c>
      <c r="C593" s="7">
        <v>0.60859068800000005</v>
      </c>
      <c r="D593" s="14" t="s">
        <v>939</v>
      </c>
    </row>
    <row r="594" spans="1:4" x14ac:dyDescent="0.25">
      <c r="A594" t="s">
        <v>650</v>
      </c>
      <c r="B594" s="6">
        <v>0</v>
      </c>
      <c r="C594" s="7">
        <v>0.67553663399999997</v>
      </c>
      <c r="D594" s="14" t="s">
        <v>1143</v>
      </c>
    </row>
    <row r="595" spans="1:4" x14ac:dyDescent="0.25">
      <c r="A595" t="s">
        <v>651</v>
      </c>
      <c r="B595" s="6">
        <v>180.19</v>
      </c>
      <c r="C595" s="7">
        <v>0.54194292399999999</v>
      </c>
      <c r="D595" s="14" t="s">
        <v>1242</v>
      </c>
    </row>
    <row r="596" spans="1:4" x14ac:dyDescent="0.25">
      <c r="A596" t="s">
        <v>652</v>
      </c>
      <c r="B596" s="6">
        <v>403.42</v>
      </c>
      <c r="C596" s="7">
        <v>0.57358184199999995</v>
      </c>
      <c r="D596" s="14" t="s">
        <v>1243</v>
      </c>
    </row>
    <row r="597" spans="1:4" x14ac:dyDescent="0.25">
      <c r="A597" t="s">
        <v>653</v>
      </c>
      <c r="B597" s="6">
        <v>478.74</v>
      </c>
      <c r="C597" s="7">
        <v>0.77319943700000004</v>
      </c>
      <c r="D597" s="14" t="s">
        <v>1244</v>
      </c>
    </row>
    <row r="598" spans="1:4" x14ac:dyDescent="0.25">
      <c r="A598" t="s">
        <v>654</v>
      </c>
      <c r="B598" s="6">
        <v>496.51</v>
      </c>
      <c r="C598" s="7">
        <v>0.63138745699999999</v>
      </c>
      <c r="D598" s="14" t="s">
        <v>1245</v>
      </c>
    </row>
    <row r="599" spans="1:4" x14ac:dyDescent="0.25">
      <c r="A599" t="s">
        <v>655</v>
      </c>
      <c r="B599" s="6">
        <v>331.54</v>
      </c>
      <c r="C599" s="7">
        <v>0.700436999</v>
      </c>
      <c r="D599" s="14" t="s">
        <v>1246</v>
      </c>
    </row>
    <row r="600" spans="1:4" x14ac:dyDescent="0.25">
      <c r="A600" t="s">
        <v>656</v>
      </c>
      <c r="B600" s="6">
        <v>453.51</v>
      </c>
      <c r="C600" s="7">
        <v>0.794001713</v>
      </c>
      <c r="D600" s="14" t="s">
        <v>1247</v>
      </c>
    </row>
    <row r="601" spans="1:4" x14ac:dyDescent="0.25">
      <c r="A601" t="s">
        <v>657</v>
      </c>
      <c r="B601" s="6">
        <v>67.75</v>
      </c>
      <c r="C601" s="7">
        <v>0.27514372199999998</v>
      </c>
      <c r="D601" s="14" t="s">
        <v>1248</v>
      </c>
    </row>
    <row r="602" spans="1:4" x14ac:dyDescent="0.25">
      <c r="A602" t="s">
        <v>658</v>
      </c>
      <c r="B602" s="6">
        <v>539.80999999999995</v>
      </c>
      <c r="C602" s="7">
        <v>0.60777895599999998</v>
      </c>
      <c r="D602" s="14" t="s">
        <v>1249</v>
      </c>
    </row>
    <row r="603" spans="1:4" x14ac:dyDescent="0.25">
      <c r="A603" t="s">
        <v>659</v>
      </c>
      <c r="B603" s="6">
        <v>295.92</v>
      </c>
      <c r="C603" s="7">
        <v>0.47642000299999998</v>
      </c>
      <c r="D603" s="14" t="s">
        <v>1190</v>
      </c>
    </row>
    <row r="604" spans="1:4" x14ac:dyDescent="0.25">
      <c r="A604" t="s">
        <v>660</v>
      </c>
      <c r="B604" s="6">
        <v>481.98</v>
      </c>
      <c r="C604" s="7">
        <v>1.1799070169999999</v>
      </c>
      <c r="D604" s="14" t="s">
        <v>1250</v>
      </c>
    </row>
    <row r="605" spans="1:4" x14ac:dyDescent="0.25">
      <c r="A605" t="s">
        <v>661</v>
      </c>
      <c r="B605" s="6">
        <v>298.62</v>
      </c>
      <c r="C605" s="7">
        <v>0.91046948699999997</v>
      </c>
      <c r="D605" s="14" t="s">
        <v>1251</v>
      </c>
    </row>
    <row r="606" spans="1:4" x14ac:dyDescent="0.25">
      <c r="A606" t="s">
        <v>662</v>
      </c>
      <c r="B606" s="6">
        <v>91.45</v>
      </c>
      <c r="C606" s="7">
        <v>0.24001323199999999</v>
      </c>
      <c r="D606" s="14" t="s">
        <v>1252</v>
      </c>
    </row>
    <row r="607" spans="1:4" x14ac:dyDescent="0.25">
      <c r="A607" t="s">
        <v>663</v>
      </c>
      <c r="B607" s="6">
        <v>154.83000000000001</v>
      </c>
      <c r="C607" s="7">
        <v>0.32330827000000001</v>
      </c>
      <c r="D607" s="14" t="s">
        <v>1253</v>
      </c>
    </row>
    <row r="608" spans="1:4" x14ac:dyDescent="0.25">
      <c r="A608" t="s">
        <v>664</v>
      </c>
      <c r="B608" s="6">
        <v>1143.7</v>
      </c>
      <c r="C608" s="7">
        <v>1.6054331049999999</v>
      </c>
      <c r="D608" s="14" t="s">
        <v>1254</v>
      </c>
    </row>
    <row r="609" spans="1:4" x14ac:dyDescent="0.25">
      <c r="A609" t="s">
        <v>665</v>
      </c>
      <c r="B609" s="6">
        <v>535.92999999999995</v>
      </c>
      <c r="C609" s="7">
        <v>1.677256643</v>
      </c>
      <c r="D609" s="14" t="s">
        <v>1255</v>
      </c>
    </row>
    <row r="610" spans="1:4" x14ac:dyDescent="0.25">
      <c r="A610" t="s">
        <v>666</v>
      </c>
      <c r="B610" s="6">
        <v>219.49</v>
      </c>
      <c r="C610" s="7">
        <v>3.3178515599999998</v>
      </c>
      <c r="D610" s="14" t="s">
        <v>1256</v>
      </c>
    </row>
    <row r="611" spans="1:4" x14ac:dyDescent="0.25">
      <c r="A611" t="s">
        <v>667</v>
      </c>
      <c r="B611" s="6">
        <v>0</v>
      </c>
      <c r="C611" s="7">
        <v>0.911950449</v>
      </c>
      <c r="D611" s="14" t="s">
        <v>1257</v>
      </c>
    </row>
    <row r="612" spans="1:4" x14ac:dyDescent="0.25">
      <c r="A612" t="s">
        <v>668</v>
      </c>
      <c r="B612" s="6">
        <v>339.73</v>
      </c>
      <c r="C612" s="7">
        <v>0.68062177099999999</v>
      </c>
      <c r="D612" s="14" t="s">
        <v>1258</v>
      </c>
    </row>
    <row r="613" spans="1:4" x14ac:dyDescent="0.25">
      <c r="A613" t="s">
        <v>669</v>
      </c>
      <c r="B613" s="6">
        <v>679.91</v>
      </c>
      <c r="C613" s="7">
        <v>0.34591418899999998</v>
      </c>
      <c r="D613" s="14" t="s">
        <v>1259</v>
      </c>
    </row>
    <row r="614" spans="1:4" x14ac:dyDescent="0.25">
      <c r="B614" s="6"/>
    </row>
    <row r="615" spans="1:4" x14ac:dyDescent="0.25">
      <c r="B615" s="6"/>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76"/>
  <sheetViews>
    <sheetView workbookViewId="0">
      <pane xSplit="7" ySplit="5" topLeftCell="S6" activePane="bottomRight" state="frozen"/>
      <selection pane="topRight" activeCell="H1" sqref="H1"/>
      <selection pane="bottomLeft" activeCell="A6" sqref="A6"/>
      <selection pane="bottomRight" activeCell="U25" sqref="U25"/>
    </sheetView>
  </sheetViews>
  <sheetFormatPr defaultRowHeight="15" x14ac:dyDescent="0.25"/>
  <cols>
    <col min="2" max="2" width="8.85546875" customWidth="1"/>
    <col min="3" max="3" width="19.85546875" customWidth="1"/>
    <col min="4" max="4" width="28.5703125" style="1" customWidth="1"/>
    <col min="5" max="5" width="16.140625" customWidth="1"/>
    <col min="6" max="6" width="17.140625" customWidth="1"/>
    <col min="22" max="23" width="10.140625" customWidth="1"/>
  </cols>
  <sheetData>
    <row r="1" spans="1:34" x14ac:dyDescent="0.25">
      <c r="U1" t="s">
        <v>27</v>
      </c>
      <c r="V1" s="3">
        <v>6010</v>
      </c>
    </row>
    <row r="5" spans="1:34" x14ac:dyDescent="0.25">
      <c r="A5" t="s">
        <v>0</v>
      </c>
      <c r="B5" t="s">
        <v>1</v>
      </c>
      <c r="C5" t="s">
        <v>2</v>
      </c>
      <c r="D5" s="1" t="s">
        <v>3</v>
      </c>
      <c r="E5" t="s">
        <v>4</v>
      </c>
      <c r="F5" t="s">
        <v>5</v>
      </c>
      <c r="G5" t="s">
        <v>6</v>
      </c>
      <c r="H5" t="s">
        <v>26</v>
      </c>
      <c r="I5" t="s">
        <v>10</v>
      </c>
      <c r="J5" t="s">
        <v>14</v>
      </c>
      <c r="K5" t="s">
        <v>15</v>
      </c>
      <c r="L5" t="s">
        <v>16</v>
      </c>
      <c r="M5" t="s">
        <v>17</v>
      </c>
      <c r="N5" t="s">
        <v>18</v>
      </c>
      <c r="O5" t="s">
        <v>19</v>
      </c>
      <c r="P5" t="s">
        <v>20</v>
      </c>
      <c r="Q5" t="s">
        <v>21</v>
      </c>
      <c r="R5" t="s">
        <v>22</v>
      </c>
      <c r="S5" t="s">
        <v>23</v>
      </c>
      <c r="T5" t="s">
        <v>24</v>
      </c>
      <c r="U5" t="s">
        <v>25</v>
      </c>
      <c r="V5" t="s">
        <v>28</v>
      </c>
      <c r="W5" t="s">
        <v>29</v>
      </c>
      <c r="X5" t="s">
        <v>30</v>
      </c>
      <c r="Y5" t="s">
        <v>31</v>
      </c>
      <c r="Z5" t="s">
        <v>32</v>
      </c>
      <c r="AA5" t="s">
        <v>33</v>
      </c>
      <c r="AB5" t="s">
        <v>34</v>
      </c>
      <c r="AC5" t="s">
        <v>35</v>
      </c>
      <c r="AD5" t="s">
        <v>36</v>
      </c>
      <c r="AE5" t="s">
        <v>37</v>
      </c>
      <c r="AF5" t="s">
        <v>38</v>
      </c>
      <c r="AG5" t="s">
        <v>39</v>
      </c>
      <c r="AH5" t="s">
        <v>40</v>
      </c>
    </row>
    <row r="6" spans="1:34" x14ac:dyDescent="0.25">
      <c r="A6">
        <v>9997</v>
      </c>
      <c r="B6">
        <v>1</v>
      </c>
      <c r="C6">
        <v>43802</v>
      </c>
      <c r="D6" s="1">
        <v>6</v>
      </c>
      <c r="E6" t="s">
        <v>7</v>
      </c>
      <c r="F6" t="s">
        <v>8</v>
      </c>
      <c r="G6" t="s">
        <v>9</v>
      </c>
      <c r="H6">
        <f>IF(AND(E6="*",F6="N",G6="N"),B6,0)</f>
        <v>0</v>
      </c>
      <c r="I6" s="2">
        <f t="shared" ref="I6:I69" si="0">IF(D6="KG",B6,0)</f>
        <v>0</v>
      </c>
      <c r="J6" s="2">
        <f t="shared" ref="J6:J69" si="1">IF(D6=1,B6,0)</f>
        <v>0</v>
      </c>
      <c r="K6" s="2">
        <f>IF(D6=2,B6,0)</f>
        <v>0</v>
      </c>
      <c r="L6" s="2">
        <f>IF(D6=3,B6,0)</f>
        <v>0</v>
      </c>
      <c r="M6" s="2">
        <f>IF(D6=4,B6,0)</f>
        <v>0</v>
      </c>
      <c r="N6" s="2">
        <f>IF(D6=5,B6,0)</f>
        <v>0</v>
      </c>
      <c r="O6" s="2">
        <f>IF(D6=6,B6,0)</f>
        <v>1</v>
      </c>
      <c r="P6" s="2">
        <f>IF(D6=7,B6,0)</f>
        <v>0</v>
      </c>
      <c r="Q6" s="2">
        <f>IF(D6=8,B6,0)</f>
        <v>0</v>
      </c>
      <c r="R6" s="2">
        <f>IF(D6=9,B6,0)</f>
        <v>0</v>
      </c>
      <c r="S6" s="2">
        <f>IF(D6=10,B6,0)</f>
        <v>0</v>
      </c>
      <c r="T6" s="2">
        <f>IF(D6=11,B6,0)</f>
        <v>0</v>
      </c>
      <c r="U6" s="2">
        <f>IF(D6=12,B6,0)</f>
        <v>0</v>
      </c>
      <c r="V6" s="4">
        <f>M6*$V$1</f>
        <v>0</v>
      </c>
      <c r="W6" s="4">
        <f>$V$1*J6</f>
        <v>0</v>
      </c>
    </row>
    <row r="7" spans="1:34" x14ac:dyDescent="0.25">
      <c r="A7">
        <v>9997</v>
      </c>
      <c r="B7">
        <v>1</v>
      </c>
      <c r="C7">
        <v>43802</v>
      </c>
      <c r="D7" s="1">
        <v>1</v>
      </c>
      <c r="E7" t="s">
        <v>7</v>
      </c>
      <c r="F7" t="s">
        <v>8</v>
      </c>
      <c r="G7" t="s">
        <v>9</v>
      </c>
      <c r="H7">
        <f t="shared" ref="H7:H70" si="2">IF(AND(E7="*",F7="N",G7="N"),B7,0)</f>
        <v>0</v>
      </c>
      <c r="I7" s="2">
        <f t="shared" si="0"/>
        <v>0</v>
      </c>
      <c r="J7" s="2">
        <f t="shared" si="1"/>
        <v>1</v>
      </c>
      <c r="K7" s="2">
        <f t="shared" ref="K7:K70" si="3">IF(D7=2,B7,0)</f>
        <v>0</v>
      </c>
      <c r="L7" s="2">
        <f t="shared" ref="L7:L70" si="4">IF(D7=3,B7,0)</f>
        <v>0</v>
      </c>
      <c r="M7" s="2">
        <f t="shared" ref="M7:M70" si="5">IF(D7=4,B7,0)</f>
        <v>0</v>
      </c>
      <c r="N7" s="2">
        <f t="shared" ref="N7:N70" si="6">IF(D7=5,B7,0)</f>
        <v>0</v>
      </c>
      <c r="O7" s="2">
        <f t="shared" ref="O7:O70" si="7">IF(D7=6,B7,0)</f>
        <v>0</v>
      </c>
      <c r="P7" s="2">
        <f t="shared" ref="P7:P70" si="8">IF(D7=7,B7,0)</f>
        <v>0</v>
      </c>
      <c r="Q7" s="2">
        <f t="shared" ref="Q7:Q70" si="9">IF(D7=8,B7,0)</f>
        <v>0</v>
      </c>
      <c r="R7" s="2">
        <f t="shared" ref="R7:R70" si="10">IF(D7=9,B7,0)</f>
        <v>0</v>
      </c>
      <c r="S7" s="2">
        <f t="shared" ref="S7:S70" si="11">IF(D7=10,B7,0)</f>
        <v>0</v>
      </c>
      <c r="T7" s="2">
        <f t="shared" ref="T7:T70" si="12">IF(D7=11,B7,0)</f>
        <v>0</v>
      </c>
      <c r="U7" s="2">
        <f t="shared" ref="U7:U70" si="13">IF(D7=12,B7,0)</f>
        <v>0</v>
      </c>
      <c r="V7" s="4">
        <f t="shared" ref="V7:V70" si="14">M7*$V$1</f>
        <v>0</v>
      </c>
      <c r="W7" s="4">
        <f t="shared" ref="W7:W70" si="15">$V$1*J7</f>
        <v>6010</v>
      </c>
    </row>
    <row r="8" spans="1:34" x14ac:dyDescent="0.25">
      <c r="A8">
        <v>9997</v>
      </c>
      <c r="B8">
        <v>1</v>
      </c>
      <c r="C8">
        <v>43802</v>
      </c>
      <c r="D8" s="1">
        <v>7</v>
      </c>
      <c r="E8">
        <v>2</v>
      </c>
      <c r="F8" t="s">
        <v>8</v>
      </c>
      <c r="G8" t="s">
        <v>9</v>
      </c>
      <c r="H8">
        <f t="shared" si="2"/>
        <v>0</v>
      </c>
      <c r="I8" s="2">
        <f t="shared" si="0"/>
        <v>0</v>
      </c>
      <c r="J8" s="2">
        <f t="shared" si="1"/>
        <v>0</v>
      </c>
      <c r="K8" s="2">
        <f t="shared" si="3"/>
        <v>0</v>
      </c>
      <c r="L8" s="2">
        <f t="shared" si="4"/>
        <v>0</v>
      </c>
      <c r="M8" s="2">
        <f t="shared" si="5"/>
        <v>0</v>
      </c>
      <c r="N8" s="2">
        <f t="shared" si="6"/>
        <v>0</v>
      </c>
      <c r="O8" s="2">
        <f t="shared" si="7"/>
        <v>0</v>
      </c>
      <c r="P8" s="2">
        <f t="shared" si="8"/>
        <v>1</v>
      </c>
      <c r="Q8" s="2">
        <f t="shared" si="9"/>
        <v>0</v>
      </c>
      <c r="R8" s="2">
        <f t="shared" si="10"/>
        <v>0</v>
      </c>
      <c r="S8" s="2">
        <f t="shared" si="11"/>
        <v>0</v>
      </c>
      <c r="T8" s="2">
        <f t="shared" si="12"/>
        <v>0</v>
      </c>
      <c r="U8" s="2">
        <f t="shared" si="13"/>
        <v>0</v>
      </c>
      <c r="V8" s="4">
        <f t="shared" si="14"/>
        <v>0</v>
      </c>
      <c r="W8" s="4">
        <f t="shared" si="15"/>
        <v>0</v>
      </c>
    </row>
    <row r="9" spans="1:34" x14ac:dyDescent="0.25">
      <c r="A9">
        <v>9997</v>
      </c>
      <c r="B9">
        <v>1</v>
      </c>
      <c r="C9">
        <v>43802</v>
      </c>
      <c r="D9" s="1">
        <v>7</v>
      </c>
      <c r="E9" t="s">
        <v>7</v>
      </c>
      <c r="F9" t="s">
        <v>8</v>
      </c>
      <c r="G9" t="s">
        <v>9</v>
      </c>
      <c r="H9">
        <f t="shared" si="2"/>
        <v>0</v>
      </c>
      <c r="I9" s="2">
        <f t="shared" si="0"/>
        <v>0</v>
      </c>
      <c r="J9" s="2">
        <f t="shared" si="1"/>
        <v>0</v>
      </c>
      <c r="K9" s="2">
        <f t="shared" si="3"/>
        <v>0</v>
      </c>
      <c r="L9" s="2">
        <f t="shared" si="4"/>
        <v>0</v>
      </c>
      <c r="M9" s="2">
        <f t="shared" si="5"/>
        <v>0</v>
      </c>
      <c r="N9" s="2">
        <f t="shared" si="6"/>
        <v>0</v>
      </c>
      <c r="O9" s="2">
        <f t="shared" si="7"/>
        <v>0</v>
      </c>
      <c r="P9" s="2">
        <f t="shared" si="8"/>
        <v>1</v>
      </c>
      <c r="Q9" s="2">
        <f t="shared" si="9"/>
        <v>0</v>
      </c>
      <c r="R9" s="2">
        <f t="shared" si="10"/>
        <v>0</v>
      </c>
      <c r="S9" s="2">
        <f t="shared" si="11"/>
        <v>0</v>
      </c>
      <c r="T9" s="2">
        <f t="shared" si="12"/>
        <v>0</v>
      </c>
      <c r="U9" s="2">
        <f t="shared" si="13"/>
        <v>0</v>
      </c>
      <c r="V9" s="4">
        <f t="shared" si="14"/>
        <v>0</v>
      </c>
      <c r="W9" s="4">
        <f t="shared" si="15"/>
        <v>0</v>
      </c>
    </row>
    <row r="10" spans="1:34" x14ac:dyDescent="0.25">
      <c r="A10">
        <v>9997</v>
      </c>
      <c r="B10">
        <v>1</v>
      </c>
      <c r="C10">
        <v>43802</v>
      </c>
      <c r="D10" s="1">
        <v>5</v>
      </c>
      <c r="E10" t="s">
        <v>7</v>
      </c>
      <c r="F10" t="s">
        <v>8</v>
      </c>
      <c r="G10" t="s">
        <v>9</v>
      </c>
      <c r="H10">
        <f t="shared" si="2"/>
        <v>0</v>
      </c>
      <c r="I10" s="2">
        <f t="shared" si="0"/>
        <v>0</v>
      </c>
      <c r="J10" s="2">
        <f t="shared" si="1"/>
        <v>0</v>
      </c>
      <c r="K10" s="2">
        <f t="shared" si="3"/>
        <v>0</v>
      </c>
      <c r="L10" s="2">
        <f t="shared" si="4"/>
        <v>0</v>
      </c>
      <c r="M10" s="2">
        <f t="shared" si="5"/>
        <v>0</v>
      </c>
      <c r="N10" s="2">
        <f t="shared" si="6"/>
        <v>1</v>
      </c>
      <c r="O10" s="2">
        <f t="shared" si="7"/>
        <v>0</v>
      </c>
      <c r="P10" s="2">
        <f t="shared" si="8"/>
        <v>0</v>
      </c>
      <c r="Q10" s="2">
        <f t="shared" si="9"/>
        <v>0</v>
      </c>
      <c r="R10" s="2">
        <f t="shared" si="10"/>
        <v>0</v>
      </c>
      <c r="S10" s="2">
        <f t="shared" si="11"/>
        <v>0</v>
      </c>
      <c r="T10" s="2">
        <f t="shared" si="12"/>
        <v>0</v>
      </c>
      <c r="U10" s="2">
        <f t="shared" si="13"/>
        <v>0</v>
      </c>
      <c r="V10" s="4">
        <f t="shared" si="14"/>
        <v>0</v>
      </c>
      <c r="W10" s="4">
        <f t="shared" si="15"/>
        <v>0</v>
      </c>
    </row>
    <row r="11" spans="1:34" x14ac:dyDescent="0.25">
      <c r="A11">
        <v>9997</v>
      </c>
      <c r="B11">
        <v>1</v>
      </c>
      <c r="C11">
        <v>43802</v>
      </c>
      <c r="D11" s="1">
        <v>1</v>
      </c>
      <c r="E11" t="s">
        <v>7</v>
      </c>
      <c r="F11" t="s">
        <v>8</v>
      </c>
      <c r="G11" t="s">
        <v>9</v>
      </c>
      <c r="H11">
        <f t="shared" si="2"/>
        <v>0</v>
      </c>
      <c r="I11" s="2">
        <f t="shared" si="0"/>
        <v>0</v>
      </c>
      <c r="J11" s="2">
        <f t="shared" si="1"/>
        <v>1</v>
      </c>
      <c r="K11" s="2">
        <f t="shared" si="3"/>
        <v>0</v>
      </c>
      <c r="L11" s="2">
        <f t="shared" si="4"/>
        <v>0</v>
      </c>
      <c r="M11" s="2">
        <f t="shared" si="5"/>
        <v>0</v>
      </c>
      <c r="N11" s="2">
        <f t="shared" si="6"/>
        <v>0</v>
      </c>
      <c r="O11" s="2">
        <f t="shared" si="7"/>
        <v>0</v>
      </c>
      <c r="P11" s="2">
        <f t="shared" si="8"/>
        <v>0</v>
      </c>
      <c r="Q11" s="2">
        <f t="shared" si="9"/>
        <v>0</v>
      </c>
      <c r="R11" s="2">
        <f t="shared" si="10"/>
        <v>0</v>
      </c>
      <c r="S11" s="2">
        <f t="shared" si="11"/>
        <v>0</v>
      </c>
      <c r="T11" s="2">
        <f t="shared" si="12"/>
        <v>0</v>
      </c>
      <c r="U11" s="2">
        <f t="shared" si="13"/>
        <v>0</v>
      </c>
      <c r="V11" s="4">
        <f t="shared" si="14"/>
        <v>0</v>
      </c>
      <c r="W11" s="4">
        <f t="shared" si="15"/>
        <v>6010</v>
      </c>
    </row>
    <row r="12" spans="1:34" x14ac:dyDescent="0.25">
      <c r="A12">
        <v>9997</v>
      </c>
      <c r="B12">
        <v>1.6900999999999999E-2</v>
      </c>
      <c r="C12">
        <v>43802</v>
      </c>
      <c r="D12" s="1">
        <v>8</v>
      </c>
      <c r="E12" t="s">
        <v>7</v>
      </c>
      <c r="F12" t="s">
        <v>8</v>
      </c>
      <c r="G12" t="s">
        <v>9</v>
      </c>
      <c r="H12">
        <f t="shared" si="2"/>
        <v>0</v>
      </c>
      <c r="I12" s="2">
        <f t="shared" si="0"/>
        <v>0</v>
      </c>
      <c r="J12" s="2">
        <f t="shared" si="1"/>
        <v>0</v>
      </c>
      <c r="K12" s="2">
        <f t="shared" si="3"/>
        <v>0</v>
      </c>
      <c r="L12" s="2">
        <f t="shared" si="4"/>
        <v>0</v>
      </c>
      <c r="M12" s="2">
        <f t="shared" si="5"/>
        <v>0</v>
      </c>
      <c r="N12" s="2">
        <f t="shared" si="6"/>
        <v>0</v>
      </c>
      <c r="O12" s="2">
        <f t="shared" si="7"/>
        <v>0</v>
      </c>
      <c r="P12" s="2">
        <f t="shared" si="8"/>
        <v>0</v>
      </c>
      <c r="Q12" s="2">
        <f t="shared" si="9"/>
        <v>1.6900999999999999E-2</v>
      </c>
      <c r="R12" s="2">
        <f t="shared" si="10"/>
        <v>0</v>
      </c>
      <c r="S12" s="2">
        <f t="shared" si="11"/>
        <v>0</v>
      </c>
      <c r="T12" s="2">
        <f t="shared" si="12"/>
        <v>0</v>
      </c>
      <c r="U12" s="2">
        <f t="shared" si="13"/>
        <v>0</v>
      </c>
      <c r="V12" s="4">
        <f t="shared" si="14"/>
        <v>0</v>
      </c>
      <c r="W12" s="4">
        <f t="shared" si="15"/>
        <v>0</v>
      </c>
    </row>
    <row r="13" spans="1:34" x14ac:dyDescent="0.25">
      <c r="A13">
        <v>9997</v>
      </c>
      <c r="B13">
        <v>0.72394400000000003</v>
      </c>
      <c r="C13">
        <v>43802</v>
      </c>
      <c r="D13" s="1">
        <v>8</v>
      </c>
      <c r="E13">
        <v>2</v>
      </c>
      <c r="F13" t="s">
        <v>8</v>
      </c>
      <c r="G13" t="s">
        <v>9</v>
      </c>
      <c r="H13">
        <f t="shared" si="2"/>
        <v>0</v>
      </c>
      <c r="I13" s="2">
        <f t="shared" si="0"/>
        <v>0</v>
      </c>
      <c r="J13" s="2">
        <f t="shared" si="1"/>
        <v>0</v>
      </c>
      <c r="K13" s="2">
        <f t="shared" si="3"/>
        <v>0</v>
      </c>
      <c r="L13" s="2">
        <f t="shared" si="4"/>
        <v>0</v>
      </c>
      <c r="M13" s="2">
        <f t="shared" si="5"/>
        <v>0</v>
      </c>
      <c r="N13" s="2">
        <f t="shared" si="6"/>
        <v>0</v>
      </c>
      <c r="O13" s="2">
        <f t="shared" si="7"/>
        <v>0</v>
      </c>
      <c r="P13" s="2">
        <f t="shared" si="8"/>
        <v>0</v>
      </c>
      <c r="Q13" s="2">
        <f t="shared" si="9"/>
        <v>0.72394400000000003</v>
      </c>
      <c r="R13" s="2">
        <f t="shared" si="10"/>
        <v>0</v>
      </c>
      <c r="S13" s="2">
        <f t="shared" si="11"/>
        <v>0</v>
      </c>
      <c r="T13" s="2">
        <f t="shared" si="12"/>
        <v>0</v>
      </c>
      <c r="U13" s="2">
        <f t="shared" si="13"/>
        <v>0</v>
      </c>
      <c r="V13" s="4">
        <f t="shared" si="14"/>
        <v>0</v>
      </c>
      <c r="W13" s="4">
        <f t="shared" si="15"/>
        <v>0</v>
      </c>
    </row>
    <row r="14" spans="1:34" x14ac:dyDescent="0.25">
      <c r="A14">
        <v>9997</v>
      </c>
      <c r="B14">
        <v>1</v>
      </c>
      <c r="C14">
        <v>43802</v>
      </c>
      <c r="D14" s="1">
        <v>3</v>
      </c>
      <c r="E14">
        <v>2</v>
      </c>
      <c r="F14" t="s">
        <v>8</v>
      </c>
      <c r="G14" t="s">
        <v>9</v>
      </c>
      <c r="H14">
        <f t="shared" si="2"/>
        <v>0</v>
      </c>
      <c r="I14" s="2">
        <f t="shared" si="0"/>
        <v>0</v>
      </c>
      <c r="J14" s="2">
        <f t="shared" si="1"/>
        <v>0</v>
      </c>
      <c r="K14" s="2">
        <f t="shared" si="3"/>
        <v>0</v>
      </c>
      <c r="L14" s="2">
        <f t="shared" si="4"/>
        <v>1</v>
      </c>
      <c r="M14" s="2">
        <f t="shared" si="5"/>
        <v>0</v>
      </c>
      <c r="N14" s="2">
        <f t="shared" si="6"/>
        <v>0</v>
      </c>
      <c r="O14" s="2">
        <f t="shared" si="7"/>
        <v>0</v>
      </c>
      <c r="P14" s="2">
        <f t="shared" si="8"/>
        <v>0</v>
      </c>
      <c r="Q14" s="2">
        <f t="shared" si="9"/>
        <v>0</v>
      </c>
      <c r="R14" s="2">
        <f t="shared" si="10"/>
        <v>0</v>
      </c>
      <c r="S14" s="2">
        <f t="shared" si="11"/>
        <v>0</v>
      </c>
      <c r="T14" s="2">
        <f t="shared" si="12"/>
        <v>0</v>
      </c>
      <c r="U14" s="2">
        <f t="shared" si="13"/>
        <v>0</v>
      </c>
      <c r="V14" s="4">
        <f t="shared" si="14"/>
        <v>0</v>
      </c>
      <c r="W14" s="4">
        <f t="shared" si="15"/>
        <v>0</v>
      </c>
    </row>
    <row r="15" spans="1:34" x14ac:dyDescent="0.25">
      <c r="A15">
        <v>9997</v>
      </c>
      <c r="B15">
        <v>1</v>
      </c>
      <c r="C15">
        <v>43802</v>
      </c>
      <c r="D15" s="1">
        <v>7</v>
      </c>
      <c r="E15" t="s">
        <v>7</v>
      </c>
      <c r="F15" t="s">
        <v>8</v>
      </c>
      <c r="G15" t="s">
        <v>9</v>
      </c>
      <c r="H15">
        <f t="shared" si="2"/>
        <v>0</v>
      </c>
      <c r="I15" s="2">
        <f t="shared" si="0"/>
        <v>0</v>
      </c>
      <c r="J15" s="2">
        <f t="shared" si="1"/>
        <v>0</v>
      </c>
      <c r="K15" s="2">
        <f t="shared" si="3"/>
        <v>0</v>
      </c>
      <c r="L15" s="2">
        <f t="shared" si="4"/>
        <v>0</v>
      </c>
      <c r="M15" s="2">
        <f t="shared" si="5"/>
        <v>0</v>
      </c>
      <c r="N15" s="2">
        <f t="shared" si="6"/>
        <v>0</v>
      </c>
      <c r="O15" s="2">
        <f t="shared" si="7"/>
        <v>0</v>
      </c>
      <c r="P15" s="2">
        <f t="shared" si="8"/>
        <v>1</v>
      </c>
      <c r="Q15" s="2">
        <f t="shared" si="9"/>
        <v>0</v>
      </c>
      <c r="R15" s="2">
        <f t="shared" si="10"/>
        <v>0</v>
      </c>
      <c r="S15" s="2">
        <f t="shared" si="11"/>
        <v>0</v>
      </c>
      <c r="T15" s="2">
        <f t="shared" si="12"/>
        <v>0</v>
      </c>
      <c r="U15" s="2">
        <f t="shared" si="13"/>
        <v>0</v>
      </c>
      <c r="V15" s="4">
        <f t="shared" si="14"/>
        <v>0</v>
      </c>
      <c r="W15" s="4">
        <f t="shared" si="15"/>
        <v>0</v>
      </c>
    </row>
    <row r="16" spans="1:34" x14ac:dyDescent="0.25">
      <c r="A16">
        <v>9997</v>
      </c>
      <c r="B16">
        <v>1</v>
      </c>
      <c r="C16">
        <v>43802</v>
      </c>
      <c r="D16" s="1">
        <v>7</v>
      </c>
      <c r="E16" t="s">
        <v>7</v>
      </c>
      <c r="F16" t="s">
        <v>8</v>
      </c>
      <c r="G16" t="s">
        <v>9</v>
      </c>
      <c r="H16">
        <f t="shared" si="2"/>
        <v>0</v>
      </c>
      <c r="I16" s="2">
        <f t="shared" si="0"/>
        <v>0</v>
      </c>
      <c r="J16" s="2">
        <f t="shared" si="1"/>
        <v>0</v>
      </c>
      <c r="K16" s="2">
        <f t="shared" si="3"/>
        <v>0</v>
      </c>
      <c r="L16" s="2">
        <f t="shared" si="4"/>
        <v>0</v>
      </c>
      <c r="M16" s="2">
        <f t="shared" si="5"/>
        <v>0</v>
      </c>
      <c r="N16" s="2">
        <f t="shared" si="6"/>
        <v>0</v>
      </c>
      <c r="O16" s="2">
        <f t="shared" si="7"/>
        <v>0</v>
      </c>
      <c r="P16" s="2">
        <f t="shared" si="8"/>
        <v>1</v>
      </c>
      <c r="Q16" s="2">
        <f t="shared" si="9"/>
        <v>0</v>
      </c>
      <c r="R16" s="2">
        <f t="shared" si="10"/>
        <v>0</v>
      </c>
      <c r="S16" s="2">
        <f t="shared" si="11"/>
        <v>0</v>
      </c>
      <c r="T16" s="2">
        <f t="shared" si="12"/>
        <v>0</v>
      </c>
      <c r="U16" s="2">
        <f t="shared" si="13"/>
        <v>0</v>
      </c>
      <c r="V16" s="4">
        <f t="shared" si="14"/>
        <v>0</v>
      </c>
      <c r="W16" s="4">
        <f t="shared" si="15"/>
        <v>0</v>
      </c>
    </row>
    <row r="17" spans="1:23" x14ac:dyDescent="0.25">
      <c r="A17">
        <v>9997</v>
      </c>
      <c r="B17">
        <v>1</v>
      </c>
      <c r="C17">
        <v>47001</v>
      </c>
      <c r="D17" s="1">
        <v>1</v>
      </c>
      <c r="E17" t="s">
        <v>7</v>
      </c>
      <c r="F17" t="s">
        <v>8</v>
      </c>
      <c r="G17" t="s">
        <v>9</v>
      </c>
      <c r="H17">
        <f t="shared" si="2"/>
        <v>0</v>
      </c>
      <c r="I17" s="2">
        <f t="shared" si="0"/>
        <v>0</v>
      </c>
      <c r="J17" s="2">
        <f t="shared" si="1"/>
        <v>1</v>
      </c>
      <c r="K17" s="2">
        <f t="shared" si="3"/>
        <v>0</v>
      </c>
      <c r="L17" s="2">
        <f t="shared" si="4"/>
        <v>0</v>
      </c>
      <c r="M17" s="2">
        <f t="shared" si="5"/>
        <v>0</v>
      </c>
      <c r="N17" s="2">
        <f t="shared" si="6"/>
        <v>0</v>
      </c>
      <c r="O17" s="2">
        <f t="shared" si="7"/>
        <v>0</v>
      </c>
      <c r="P17" s="2">
        <f t="shared" si="8"/>
        <v>0</v>
      </c>
      <c r="Q17" s="2">
        <f t="shared" si="9"/>
        <v>0</v>
      </c>
      <c r="R17" s="2">
        <f t="shared" si="10"/>
        <v>0</v>
      </c>
      <c r="S17" s="2">
        <f t="shared" si="11"/>
        <v>0</v>
      </c>
      <c r="T17" s="2">
        <f t="shared" si="12"/>
        <v>0</v>
      </c>
      <c r="U17" s="2">
        <f t="shared" si="13"/>
        <v>0</v>
      </c>
      <c r="V17" s="4">
        <f t="shared" si="14"/>
        <v>0</v>
      </c>
      <c r="W17" s="4">
        <f t="shared" si="15"/>
        <v>6010</v>
      </c>
    </row>
    <row r="18" spans="1:23" x14ac:dyDescent="0.25">
      <c r="A18">
        <v>9997</v>
      </c>
      <c r="B18">
        <v>1</v>
      </c>
      <c r="C18">
        <v>43802</v>
      </c>
      <c r="D18" s="1" t="s">
        <v>10</v>
      </c>
      <c r="E18" t="s">
        <v>7</v>
      </c>
      <c r="F18" t="s">
        <v>8</v>
      </c>
      <c r="G18" t="s">
        <v>9</v>
      </c>
      <c r="H18">
        <f t="shared" si="2"/>
        <v>0</v>
      </c>
      <c r="I18" s="2">
        <f t="shared" si="0"/>
        <v>1</v>
      </c>
      <c r="J18" s="2">
        <f t="shared" si="1"/>
        <v>0</v>
      </c>
      <c r="K18" s="2">
        <f t="shared" si="3"/>
        <v>0</v>
      </c>
      <c r="L18" s="2">
        <f t="shared" si="4"/>
        <v>0</v>
      </c>
      <c r="M18" s="2">
        <f t="shared" si="5"/>
        <v>0</v>
      </c>
      <c r="N18" s="2">
        <f t="shared" si="6"/>
        <v>0</v>
      </c>
      <c r="O18" s="2">
        <f t="shared" si="7"/>
        <v>0</v>
      </c>
      <c r="P18" s="2">
        <f t="shared" si="8"/>
        <v>0</v>
      </c>
      <c r="Q18" s="2">
        <f t="shared" si="9"/>
        <v>0</v>
      </c>
      <c r="R18" s="2">
        <f t="shared" si="10"/>
        <v>0</v>
      </c>
      <c r="S18" s="2">
        <f t="shared" si="11"/>
        <v>0</v>
      </c>
      <c r="T18" s="2">
        <f t="shared" si="12"/>
        <v>0</v>
      </c>
      <c r="U18" s="2">
        <f t="shared" si="13"/>
        <v>0</v>
      </c>
      <c r="V18" s="4">
        <f t="shared" si="14"/>
        <v>0</v>
      </c>
      <c r="W18" s="4">
        <f t="shared" si="15"/>
        <v>0</v>
      </c>
    </row>
    <row r="19" spans="1:23" x14ac:dyDescent="0.25">
      <c r="A19">
        <v>9997</v>
      </c>
      <c r="B19">
        <v>1</v>
      </c>
      <c r="C19">
        <v>43802</v>
      </c>
      <c r="D19" s="1">
        <v>8</v>
      </c>
      <c r="E19" t="s">
        <v>7</v>
      </c>
      <c r="F19" t="s">
        <v>8</v>
      </c>
      <c r="G19" t="s">
        <v>9</v>
      </c>
      <c r="H19">
        <f t="shared" si="2"/>
        <v>0</v>
      </c>
      <c r="I19" s="2">
        <f t="shared" si="0"/>
        <v>0</v>
      </c>
      <c r="J19" s="2">
        <f t="shared" si="1"/>
        <v>0</v>
      </c>
      <c r="K19" s="2">
        <f t="shared" si="3"/>
        <v>0</v>
      </c>
      <c r="L19" s="2">
        <f t="shared" si="4"/>
        <v>0</v>
      </c>
      <c r="M19" s="2">
        <f t="shared" si="5"/>
        <v>0</v>
      </c>
      <c r="N19" s="2">
        <f t="shared" si="6"/>
        <v>0</v>
      </c>
      <c r="O19" s="2">
        <f t="shared" si="7"/>
        <v>0</v>
      </c>
      <c r="P19" s="2">
        <f t="shared" si="8"/>
        <v>0</v>
      </c>
      <c r="Q19" s="2">
        <f t="shared" si="9"/>
        <v>1</v>
      </c>
      <c r="R19" s="2">
        <f t="shared" si="10"/>
        <v>0</v>
      </c>
      <c r="S19" s="2">
        <f t="shared" si="11"/>
        <v>0</v>
      </c>
      <c r="T19" s="2">
        <f t="shared" si="12"/>
        <v>0</v>
      </c>
      <c r="U19" s="2">
        <f t="shared" si="13"/>
        <v>0</v>
      </c>
      <c r="V19" s="4">
        <f t="shared" si="14"/>
        <v>0</v>
      </c>
      <c r="W19" s="4">
        <f t="shared" si="15"/>
        <v>0</v>
      </c>
    </row>
    <row r="20" spans="1:23" x14ac:dyDescent="0.25">
      <c r="A20">
        <v>9997</v>
      </c>
      <c r="B20">
        <v>0.47323900000000002</v>
      </c>
      <c r="C20">
        <v>43802</v>
      </c>
      <c r="D20" s="1">
        <v>5</v>
      </c>
      <c r="E20" t="s">
        <v>7</v>
      </c>
      <c r="F20" t="s">
        <v>8</v>
      </c>
      <c r="G20" t="s">
        <v>9</v>
      </c>
      <c r="H20">
        <f t="shared" si="2"/>
        <v>0</v>
      </c>
      <c r="I20" s="2">
        <f t="shared" si="0"/>
        <v>0</v>
      </c>
      <c r="J20" s="2">
        <f t="shared" si="1"/>
        <v>0</v>
      </c>
      <c r="K20" s="2">
        <f t="shared" si="3"/>
        <v>0</v>
      </c>
      <c r="L20" s="2">
        <f t="shared" si="4"/>
        <v>0</v>
      </c>
      <c r="M20" s="2">
        <f t="shared" si="5"/>
        <v>0</v>
      </c>
      <c r="N20" s="2">
        <f t="shared" si="6"/>
        <v>0.47323900000000002</v>
      </c>
      <c r="O20" s="2">
        <f t="shared" si="7"/>
        <v>0</v>
      </c>
      <c r="P20" s="2">
        <f t="shared" si="8"/>
        <v>0</v>
      </c>
      <c r="Q20" s="2">
        <f t="shared" si="9"/>
        <v>0</v>
      </c>
      <c r="R20" s="2">
        <f t="shared" si="10"/>
        <v>0</v>
      </c>
      <c r="S20" s="2">
        <f t="shared" si="11"/>
        <v>0</v>
      </c>
      <c r="T20" s="2">
        <f t="shared" si="12"/>
        <v>0</v>
      </c>
      <c r="U20" s="2">
        <f t="shared" si="13"/>
        <v>0</v>
      </c>
      <c r="V20" s="4">
        <f t="shared" si="14"/>
        <v>0</v>
      </c>
      <c r="W20" s="4">
        <f t="shared" si="15"/>
        <v>0</v>
      </c>
    </row>
    <row r="21" spans="1:23" x14ac:dyDescent="0.25">
      <c r="A21">
        <v>9997</v>
      </c>
      <c r="B21">
        <v>1</v>
      </c>
      <c r="C21">
        <v>43802</v>
      </c>
      <c r="D21" s="1">
        <v>2</v>
      </c>
      <c r="E21" t="s">
        <v>7</v>
      </c>
      <c r="F21" t="s">
        <v>8</v>
      </c>
      <c r="G21" t="s">
        <v>9</v>
      </c>
      <c r="H21">
        <f t="shared" si="2"/>
        <v>0</v>
      </c>
      <c r="I21" s="2">
        <f t="shared" si="0"/>
        <v>0</v>
      </c>
      <c r="J21" s="2">
        <f t="shared" si="1"/>
        <v>0</v>
      </c>
      <c r="K21" s="2">
        <f t="shared" si="3"/>
        <v>1</v>
      </c>
      <c r="L21" s="2">
        <f t="shared" si="4"/>
        <v>0</v>
      </c>
      <c r="M21" s="2">
        <f t="shared" si="5"/>
        <v>0</v>
      </c>
      <c r="N21" s="2">
        <f t="shared" si="6"/>
        <v>0</v>
      </c>
      <c r="O21" s="2">
        <f t="shared" si="7"/>
        <v>0</v>
      </c>
      <c r="P21" s="2">
        <f t="shared" si="8"/>
        <v>0</v>
      </c>
      <c r="Q21" s="2">
        <f t="shared" si="9"/>
        <v>0</v>
      </c>
      <c r="R21" s="2">
        <f t="shared" si="10"/>
        <v>0</v>
      </c>
      <c r="S21" s="2">
        <f t="shared" si="11"/>
        <v>0</v>
      </c>
      <c r="T21" s="2">
        <f t="shared" si="12"/>
        <v>0</v>
      </c>
      <c r="U21" s="2">
        <f t="shared" si="13"/>
        <v>0</v>
      </c>
      <c r="V21" s="4">
        <f t="shared" si="14"/>
        <v>0</v>
      </c>
      <c r="W21" s="4">
        <f t="shared" si="15"/>
        <v>0</v>
      </c>
    </row>
    <row r="22" spans="1:23" x14ac:dyDescent="0.25">
      <c r="A22">
        <v>9997</v>
      </c>
      <c r="B22">
        <v>0.28732400000000002</v>
      </c>
      <c r="C22">
        <v>43802</v>
      </c>
      <c r="D22" s="1">
        <v>10</v>
      </c>
      <c r="E22" t="s">
        <v>7</v>
      </c>
      <c r="F22" t="s">
        <v>8</v>
      </c>
      <c r="G22" t="s">
        <v>9</v>
      </c>
      <c r="H22">
        <f t="shared" si="2"/>
        <v>0</v>
      </c>
      <c r="I22" s="2">
        <f t="shared" si="0"/>
        <v>0</v>
      </c>
      <c r="J22" s="2">
        <f t="shared" si="1"/>
        <v>0</v>
      </c>
      <c r="K22" s="2">
        <f t="shared" si="3"/>
        <v>0</v>
      </c>
      <c r="L22" s="2">
        <f t="shared" si="4"/>
        <v>0</v>
      </c>
      <c r="M22" s="2">
        <f t="shared" si="5"/>
        <v>0</v>
      </c>
      <c r="N22" s="2">
        <f t="shared" si="6"/>
        <v>0</v>
      </c>
      <c r="O22" s="2">
        <f t="shared" si="7"/>
        <v>0</v>
      </c>
      <c r="P22" s="2">
        <f t="shared" si="8"/>
        <v>0</v>
      </c>
      <c r="Q22" s="2">
        <f t="shared" si="9"/>
        <v>0</v>
      </c>
      <c r="R22" s="2">
        <f t="shared" si="10"/>
        <v>0</v>
      </c>
      <c r="S22" s="2">
        <f t="shared" si="11"/>
        <v>0.28732400000000002</v>
      </c>
      <c r="T22" s="2">
        <f t="shared" si="12"/>
        <v>0</v>
      </c>
      <c r="U22" s="2">
        <f t="shared" si="13"/>
        <v>0</v>
      </c>
      <c r="V22" s="4">
        <f t="shared" si="14"/>
        <v>0</v>
      </c>
      <c r="W22" s="4">
        <f t="shared" si="15"/>
        <v>0</v>
      </c>
    </row>
    <row r="23" spans="1:23" x14ac:dyDescent="0.25">
      <c r="A23">
        <v>9997</v>
      </c>
      <c r="B23">
        <v>1</v>
      </c>
      <c r="C23">
        <v>43802</v>
      </c>
      <c r="D23" s="1">
        <v>6</v>
      </c>
      <c r="E23">
        <v>2</v>
      </c>
      <c r="F23" t="s">
        <v>8</v>
      </c>
      <c r="G23" t="s">
        <v>9</v>
      </c>
      <c r="H23">
        <f t="shared" si="2"/>
        <v>0</v>
      </c>
      <c r="I23" s="2">
        <f t="shared" si="0"/>
        <v>0</v>
      </c>
      <c r="J23" s="2">
        <f t="shared" si="1"/>
        <v>0</v>
      </c>
      <c r="K23" s="2">
        <f t="shared" si="3"/>
        <v>0</v>
      </c>
      <c r="L23" s="2">
        <f t="shared" si="4"/>
        <v>0</v>
      </c>
      <c r="M23" s="2">
        <f t="shared" si="5"/>
        <v>0</v>
      </c>
      <c r="N23" s="2">
        <f t="shared" si="6"/>
        <v>0</v>
      </c>
      <c r="O23" s="2">
        <f t="shared" si="7"/>
        <v>1</v>
      </c>
      <c r="P23" s="2">
        <f t="shared" si="8"/>
        <v>0</v>
      </c>
      <c r="Q23" s="2">
        <f t="shared" si="9"/>
        <v>0</v>
      </c>
      <c r="R23" s="2">
        <f t="shared" si="10"/>
        <v>0</v>
      </c>
      <c r="S23" s="2">
        <f t="shared" si="11"/>
        <v>0</v>
      </c>
      <c r="T23" s="2">
        <f t="shared" si="12"/>
        <v>0</v>
      </c>
      <c r="U23" s="2">
        <f t="shared" si="13"/>
        <v>0</v>
      </c>
      <c r="V23" s="4">
        <f t="shared" si="14"/>
        <v>0</v>
      </c>
      <c r="W23" s="4">
        <f t="shared" si="15"/>
        <v>0</v>
      </c>
    </row>
    <row r="24" spans="1:23" x14ac:dyDescent="0.25">
      <c r="A24">
        <v>9997</v>
      </c>
      <c r="B24">
        <v>1</v>
      </c>
      <c r="C24">
        <v>43802</v>
      </c>
      <c r="D24" s="1">
        <v>4</v>
      </c>
      <c r="E24" t="s">
        <v>7</v>
      </c>
      <c r="F24" t="s">
        <v>8</v>
      </c>
      <c r="G24" t="s">
        <v>9</v>
      </c>
      <c r="H24">
        <f t="shared" si="2"/>
        <v>0</v>
      </c>
      <c r="I24" s="2">
        <f t="shared" si="0"/>
        <v>0</v>
      </c>
      <c r="J24" s="2">
        <f t="shared" si="1"/>
        <v>0</v>
      </c>
      <c r="K24" s="2">
        <f t="shared" si="3"/>
        <v>0</v>
      </c>
      <c r="L24" s="2">
        <f t="shared" si="4"/>
        <v>0</v>
      </c>
      <c r="M24" s="2">
        <f t="shared" si="5"/>
        <v>1</v>
      </c>
      <c r="N24" s="2">
        <f t="shared" si="6"/>
        <v>0</v>
      </c>
      <c r="O24" s="2">
        <f t="shared" si="7"/>
        <v>0</v>
      </c>
      <c r="P24" s="2">
        <f t="shared" si="8"/>
        <v>0</v>
      </c>
      <c r="Q24" s="2">
        <f t="shared" si="9"/>
        <v>0</v>
      </c>
      <c r="R24" s="2">
        <f t="shared" si="10"/>
        <v>0</v>
      </c>
      <c r="S24" s="2">
        <f t="shared" si="11"/>
        <v>0</v>
      </c>
      <c r="T24" s="2">
        <f t="shared" si="12"/>
        <v>0</v>
      </c>
      <c r="U24" s="2">
        <f t="shared" si="13"/>
        <v>0</v>
      </c>
      <c r="V24" s="4">
        <f t="shared" si="14"/>
        <v>6010</v>
      </c>
      <c r="W24" s="4">
        <f t="shared" si="15"/>
        <v>0</v>
      </c>
    </row>
    <row r="25" spans="1:23" x14ac:dyDescent="0.25">
      <c r="A25">
        <v>9997</v>
      </c>
      <c r="B25">
        <v>1</v>
      </c>
      <c r="C25">
        <v>43802</v>
      </c>
      <c r="D25" s="1">
        <v>5</v>
      </c>
      <c r="E25" t="s">
        <v>7</v>
      </c>
      <c r="F25" t="s">
        <v>8</v>
      </c>
      <c r="G25" t="s">
        <v>9</v>
      </c>
      <c r="H25">
        <f t="shared" si="2"/>
        <v>0</v>
      </c>
      <c r="I25" s="2">
        <f t="shared" si="0"/>
        <v>0</v>
      </c>
      <c r="J25" s="2">
        <f t="shared" si="1"/>
        <v>0</v>
      </c>
      <c r="K25" s="2">
        <f t="shared" si="3"/>
        <v>0</v>
      </c>
      <c r="L25" s="2">
        <f t="shared" si="4"/>
        <v>0</v>
      </c>
      <c r="M25" s="2">
        <f t="shared" si="5"/>
        <v>0</v>
      </c>
      <c r="N25" s="2">
        <f t="shared" si="6"/>
        <v>1</v>
      </c>
      <c r="O25" s="2">
        <f t="shared" si="7"/>
        <v>0</v>
      </c>
      <c r="P25" s="2">
        <f t="shared" si="8"/>
        <v>0</v>
      </c>
      <c r="Q25" s="2">
        <f t="shared" si="9"/>
        <v>0</v>
      </c>
      <c r="R25" s="2">
        <f t="shared" si="10"/>
        <v>0</v>
      </c>
      <c r="S25" s="2">
        <f t="shared" si="11"/>
        <v>0</v>
      </c>
      <c r="T25" s="2">
        <f t="shared" si="12"/>
        <v>0</v>
      </c>
      <c r="U25" s="2">
        <f t="shared" si="13"/>
        <v>0</v>
      </c>
      <c r="V25" s="4">
        <f t="shared" si="14"/>
        <v>0</v>
      </c>
      <c r="W25" s="4">
        <f t="shared" si="15"/>
        <v>0</v>
      </c>
    </row>
    <row r="26" spans="1:23" x14ac:dyDescent="0.25">
      <c r="A26">
        <v>9997</v>
      </c>
      <c r="B26">
        <v>1</v>
      </c>
      <c r="C26">
        <v>43802</v>
      </c>
      <c r="D26" s="1">
        <v>3</v>
      </c>
      <c r="E26" t="s">
        <v>7</v>
      </c>
      <c r="F26" t="s">
        <v>8</v>
      </c>
      <c r="G26" t="s">
        <v>9</v>
      </c>
      <c r="H26">
        <f t="shared" si="2"/>
        <v>0</v>
      </c>
      <c r="I26" s="2">
        <f t="shared" si="0"/>
        <v>0</v>
      </c>
      <c r="J26" s="2">
        <f t="shared" si="1"/>
        <v>0</v>
      </c>
      <c r="K26" s="2">
        <f t="shared" si="3"/>
        <v>0</v>
      </c>
      <c r="L26" s="2">
        <f t="shared" si="4"/>
        <v>1</v>
      </c>
      <c r="M26" s="2">
        <f t="shared" si="5"/>
        <v>0</v>
      </c>
      <c r="N26" s="2">
        <f t="shared" si="6"/>
        <v>0</v>
      </c>
      <c r="O26" s="2">
        <f t="shared" si="7"/>
        <v>0</v>
      </c>
      <c r="P26" s="2">
        <f t="shared" si="8"/>
        <v>0</v>
      </c>
      <c r="Q26" s="2">
        <f t="shared" si="9"/>
        <v>0</v>
      </c>
      <c r="R26" s="2">
        <f t="shared" si="10"/>
        <v>0</v>
      </c>
      <c r="S26" s="2">
        <f t="shared" si="11"/>
        <v>0</v>
      </c>
      <c r="T26" s="2">
        <f t="shared" si="12"/>
        <v>0</v>
      </c>
      <c r="U26" s="2">
        <f t="shared" si="13"/>
        <v>0</v>
      </c>
      <c r="V26" s="4">
        <f t="shared" si="14"/>
        <v>0</v>
      </c>
      <c r="W26" s="4">
        <f t="shared" si="15"/>
        <v>0</v>
      </c>
    </row>
    <row r="27" spans="1:23" x14ac:dyDescent="0.25">
      <c r="A27">
        <v>9997</v>
      </c>
      <c r="B27">
        <v>1</v>
      </c>
      <c r="C27">
        <v>43802</v>
      </c>
      <c r="D27" s="1">
        <v>9</v>
      </c>
      <c r="E27" t="s">
        <v>7</v>
      </c>
      <c r="F27" t="s">
        <v>8</v>
      </c>
      <c r="G27" t="s">
        <v>9</v>
      </c>
      <c r="H27">
        <f t="shared" si="2"/>
        <v>0</v>
      </c>
      <c r="I27" s="2">
        <f t="shared" si="0"/>
        <v>0</v>
      </c>
      <c r="J27" s="2">
        <f t="shared" si="1"/>
        <v>0</v>
      </c>
      <c r="K27" s="2">
        <f t="shared" si="3"/>
        <v>0</v>
      </c>
      <c r="L27" s="2">
        <f t="shared" si="4"/>
        <v>0</v>
      </c>
      <c r="M27" s="2">
        <f t="shared" si="5"/>
        <v>0</v>
      </c>
      <c r="N27" s="2">
        <f t="shared" si="6"/>
        <v>0</v>
      </c>
      <c r="O27" s="2">
        <f t="shared" si="7"/>
        <v>0</v>
      </c>
      <c r="P27" s="2">
        <f t="shared" si="8"/>
        <v>0</v>
      </c>
      <c r="Q27" s="2">
        <f t="shared" si="9"/>
        <v>0</v>
      </c>
      <c r="R27" s="2">
        <f t="shared" si="10"/>
        <v>1</v>
      </c>
      <c r="S27" s="2">
        <f t="shared" si="11"/>
        <v>0</v>
      </c>
      <c r="T27" s="2">
        <f t="shared" si="12"/>
        <v>0</v>
      </c>
      <c r="U27" s="2">
        <f t="shared" si="13"/>
        <v>0</v>
      </c>
      <c r="V27" s="4">
        <f t="shared" si="14"/>
        <v>0</v>
      </c>
      <c r="W27" s="4">
        <f t="shared" si="15"/>
        <v>0</v>
      </c>
    </row>
    <row r="28" spans="1:23" x14ac:dyDescent="0.25">
      <c r="A28">
        <v>9997</v>
      </c>
      <c r="B28">
        <v>1</v>
      </c>
      <c r="C28">
        <v>43802</v>
      </c>
      <c r="D28" s="1" t="s">
        <v>10</v>
      </c>
      <c r="E28" t="s">
        <v>7</v>
      </c>
      <c r="F28" t="s">
        <v>8</v>
      </c>
      <c r="G28" t="s">
        <v>9</v>
      </c>
      <c r="H28">
        <f t="shared" si="2"/>
        <v>0</v>
      </c>
      <c r="I28" s="2">
        <f t="shared" si="0"/>
        <v>1</v>
      </c>
      <c r="J28" s="2">
        <f t="shared" si="1"/>
        <v>0</v>
      </c>
      <c r="K28" s="2">
        <f t="shared" si="3"/>
        <v>0</v>
      </c>
      <c r="L28" s="2">
        <f t="shared" si="4"/>
        <v>0</v>
      </c>
      <c r="M28" s="2">
        <f t="shared" si="5"/>
        <v>0</v>
      </c>
      <c r="N28" s="2">
        <f t="shared" si="6"/>
        <v>0</v>
      </c>
      <c r="O28" s="2">
        <f t="shared" si="7"/>
        <v>0</v>
      </c>
      <c r="P28" s="2">
        <f t="shared" si="8"/>
        <v>0</v>
      </c>
      <c r="Q28" s="2">
        <f t="shared" si="9"/>
        <v>0</v>
      </c>
      <c r="R28" s="2">
        <f t="shared" si="10"/>
        <v>0</v>
      </c>
      <c r="S28" s="2">
        <f t="shared" si="11"/>
        <v>0</v>
      </c>
      <c r="T28" s="2">
        <f t="shared" si="12"/>
        <v>0</v>
      </c>
      <c r="U28" s="2">
        <f t="shared" si="13"/>
        <v>0</v>
      </c>
      <c r="V28" s="4">
        <f t="shared" si="14"/>
        <v>0</v>
      </c>
      <c r="W28" s="4">
        <f t="shared" si="15"/>
        <v>0</v>
      </c>
    </row>
    <row r="29" spans="1:23" x14ac:dyDescent="0.25">
      <c r="A29">
        <v>9997</v>
      </c>
      <c r="B29">
        <v>0.746479</v>
      </c>
      <c r="C29">
        <v>43802</v>
      </c>
      <c r="D29" s="1">
        <v>6</v>
      </c>
      <c r="E29" t="s">
        <v>7</v>
      </c>
      <c r="F29" t="s">
        <v>8</v>
      </c>
      <c r="G29" t="s">
        <v>8</v>
      </c>
      <c r="H29">
        <f t="shared" si="2"/>
        <v>0</v>
      </c>
      <c r="I29" s="2">
        <f t="shared" si="0"/>
        <v>0</v>
      </c>
      <c r="J29" s="2">
        <f t="shared" si="1"/>
        <v>0</v>
      </c>
      <c r="K29" s="2">
        <f t="shared" si="3"/>
        <v>0</v>
      </c>
      <c r="L29" s="2">
        <f t="shared" si="4"/>
        <v>0</v>
      </c>
      <c r="M29" s="2">
        <f t="shared" si="5"/>
        <v>0</v>
      </c>
      <c r="N29" s="2">
        <f t="shared" si="6"/>
        <v>0</v>
      </c>
      <c r="O29" s="2">
        <f t="shared" si="7"/>
        <v>0.746479</v>
      </c>
      <c r="P29" s="2">
        <f t="shared" si="8"/>
        <v>0</v>
      </c>
      <c r="Q29" s="2">
        <f t="shared" si="9"/>
        <v>0</v>
      </c>
      <c r="R29" s="2">
        <f t="shared" si="10"/>
        <v>0</v>
      </c>
      <c r="S29" s="2">
        <f t="shared" si="11"/>
        <v>0</v>
      </c>
      <c r="T29" s="2">
        <f t="shared" si="12"/>
        <v>0</v>
      </c>
      <c r="U29" s="2">
        <f t="shared" si="13"/>
        <v>0</v>
      </c>
      <c r="V29" s="4">
        <f t="shared" si="14"/>
        <v>0</v>
      </c>
      <c r="W29" s="4">
        <f t="shared" si="15"/>
        <v>0</v>
      </c>
    </row>
    <row r="30" spans="1:23" x14ac:dyDescent="0.25">
      <c r="A30">
        <v>9997</v>
      </c>
      <c r="B30">
        <v>1</v>
      </c>
      <c r="C30">
        <v>43802</v>
      </c>
      <c r="D30" s="1" t="s">
        <v>10</v>
      </c>
      <c r="E30" t="s">
        <v>7</v>
      </c>
      <c r="F30" t="s">
        <v>8</v>
      </c>
      <c r="G30" t="s">
        <v>9</v>
      </c>
      <c r="H30">
        <f t="shared" si="2"/>
        <v>0</v>
      </c>
      <c r="I30" s="2">
        <f t="shared" si="0"/>
        <v>1</v>
      </c>
      <c r="J30" s="2">
        <f t="shared" si="1"/>
        <v>0</v>
      </c>
      <c r="K30" s="2">
        <f t="shared" si="3"/>
        <v>0</v>
      </c>
      <c r="L30" s="2">
        <f t="shared" si="4"/>
        <v>0</v>
      </c>
      <c r="M30" s="2">
        <f t="shared" si="5"/>
        <v>0</v>
      </c>
      <c r="N30" s="2">
        <f t="shared" si="6"/>
        <v>0</v>
      </c>
      <c r="O30" s="2">
        <f t="shared" si="7"/>
        <v>0</v>
      </c>
      <c r="P30" s="2">
        <f t="shared" si="8"/>
        <v>0</v>
      </c>
      <c r="Q30" s="2">
        <f t="shared" si="9"/>
        <v>0</v>
      </c>
      <c r="R30" s="2">
        <f t="shared" si="10"/>
        <v>0</v>
      </c>
      <c r="S30" s="2">
        <f t="shared" si="11"/>
        <v>0</v>
      </c>
      <c r="T30" s="2">
        <f t="shared" si="12"/>
        <v>0</v>
      </c>
      <c r="U30" s="2">
        <f t="shared" si="13"/>
        <v>0</v>
      </c>
      <c r="V30" s="4">
        <f t="shared" si="14"/>
        <v>0</v>
      </c>
      <c r="W30" s="4">
        <f t="shared" si="15"/>
        <v>0</v>
      </c>
    </row>
    <row r="31" spans="1:23" x14ac:dyDescent="0.25">
      <c r="A31">
        <v>9997</v>
      </c>
      <c r="B31">
        <v>1</v>
      </c>
      <c r="C31">
        <v>43802</v>
      </c>
      <c r="D31" s="1">
        <v>1</v>
      </c>
      <c r="E31" t="s">
        <v>7</v>
      </c>
      <c r="F31" t="s">
        <v>8</v>
      </c>
      <c r="G31" t="s">
        <v>9</v>
      </c>
      <c r="H31">
        <f t="shared" si="2"/>
        <v>0</v>
      </c>
      <c r="I31" s="2">
        <f t="shared" si="0"/>
        <v>0</v>
      </c>
      <c r="J31" s="2">
        <f t="shared" si="1"/>
        <v>1</v>
      </c>
      <c r="K31" s="2">
        <f t="shared" si="3"/>
        <v>0</v>
      </c>
      <c r="L31" s="2">
        <f t="shared" si="4"/>
        <v>0</v>
      </c>
      <c r="M31" s="2">
        <f t="shared" si="5"/>
        <v>0</v>
      </c>
      <c r="N31" s="2">
        <f t="shared" si="6"/>
        <v>0</v>
      </c>
      <c r="O31" s="2">
        <f t="shared" si="7"/>
        <v>0</v>
      </c>
      <c r="P31" s="2">
        <f t="shared" si="8"/>
        <v>0</v>
      </c>
      <c r="Q31" s="2">
        <f t="shared" si="9"/>
        <v>0</v>
      </c>
      <c r="R31" s="2">
        <f t="shared" si="10"/>
        <v>0</v>
      </c>
      <c r="S31" s="2">
        <f t="shared" si="11"/>
        <v>0</v>
      </c>
      <c r="T31" s="2">
        <f t="shared" si="12"/>
        <v>0</v>
      </c>
      <c r="U31" s="2">
        <f t="shared" si="13"/>
        <v>0</v>
      </c>
      <c r="V31" s="4">
        <f t="shared" si="14"/>
        <v>0</v>
      </c>
      <c r="W31" s="4">
        <f t="shared" si="15"/>
        <v>6010</v>
      </c>
    </row>
    <row r="32" spans="1:23" x14ac:dyDescent="0.25">
      <c r="A32">
        <v>9997</v>
      </c>
      <c r="B32">
        <v>1</v>
      </c>
      <c r="C32">
        <v>43802</v>
      </c>
      <c r="D32" s="1" t="s">
        <v>10</v>
      </c>
      <c r="E32" t="s">
        <v>7</v>
      </c>
      <c r="F32" t="s">
        <v>8</v>
      </c>
      <c r="G32" t="s">
        <v>9</v>
      </c>
      <c r="H32">
        <f t="shared" si="2"/>
        <v>0</v>
      </c>
      <c r="I32" s="2">
        <f t="shared" si="0"/>
        <v>1</v>
      </c>
      <c r="J32" s="2">
        <f t="shared" si="1"/>
        <v>0</v>
      </c>
      <c r="K32" s="2">
        <f t="shared" si="3"/>
        <v>0</v>
      </c>
      <c r="L32" s="2">
        <f t="shared" si="4"/>
        <v>0</v>
      </c>
      <c r="M32" s="2">
        <f t="shared" si="5"/>
        <v>0</v>
      </c>
      <c r="N32" s="2">
        <f t="shared" si="6"/>
        <v>0</v>
      </c>
      <c r="O32" s="2">
        <f t="shared" si="7"/>
        <v>0</v>
      </c>
      <c r="P32" s="2">
        <f t="shared" si="8"/>
        <v>0</v>
      </c>
      <c r="Q32" s="2">
        <f t="shared" si="9"/>
        <v>0</v>
      </c>
      <c r="R32" s="2">
        <f t="shared" si="10"/>
        <v>0</v>
      </c>
      <c r="S32" s="2">
        <f t="shared" si="11"/>
        <v>0</v>
      </c>
      <c r="T32" s="2">
        <f t="shared" si="12"/>
        <v>0</v>
      </c>
      <c r="U32" s="2">
        <f t="shared" si="13"/>
        <v>0</v>
      </c>
      <c r="V32" s="4">
        <f t="shared" si="14"/>
        <v>0</v>
      </c>
      <c r="W32" s="4">
        <f t="shared" si="15"/>
        <v>0</v>
      </c>
    </row>
    <row r="33" spans="1:23" x14ac:dyDescent="0.25">
      <c r="A33">
        <v>9997</v>
      </c>
      <c r="B33">
        <v>1</v>
      </c>
      <c r="C33">
        <v>43802</v>
      </c>
      <c r="D33" s="1">
        <v>1</v>
      </c>
      <c r="E33" t="s">
        <v>7</v>
      </c>
      <c r="F33" t="s">
        <v>8</v>
      </c>
      <c r="G33" t="s">
        <v>9</v>
      </c>
      <c r="H33">
        <f t="shared" si="2"/>
        <v>0</v>
      </c>
      <c r="I33" s="2">
        <f t="shared" si="0"/>
        <v>0</v>
      </c>
      <c r="J33" s="2">
        <f t="shared" si="1"/>
        <v>1</v>
      </c>
      <c r="K33" s="2">
        <f t="shared" si="3"/>
        <v>0</v>
      </c>
      <c r="L33" s="2">
        <f t="shared" si="4"/>
        <v>0</v>
      </c>
      <c r="M33" s="2">
        <f t="shared" si="5"/>
        <v>0</v>
      </c>
      <c r="N33" s="2">
        <f t="shared" si="6"/>
        <v>0</v>
      </c>
      <c r="O33" s="2">
        <f t="shared" si="7"/>
        <v>0</v>
      </c>
      <c r="P33" s="2">
        <f t="shared" si="8"/>
        <v>0</v>
      </c>
      <c r="Q33" s="2">
        <f t="shared" si="9"/>
        <v>0</v>
      </c>
      <c r="R33" s="2">
        <f t="shared" si="10"/>
        <v>0</v>
      </c>
      <c r="S33" s="2">
        <f t="shared" si="11"/>
        <v>0</v>
      </c>
      <c r="T33" s="2">
        <f t="shared" si="12"/>
        <v>0</v>
      </c>
      <c r="U33" s="2">
        <f t="shared" si="13"/>
        <v>0</v>
      </c>
      <c r="V33" s="4">
        <f t="shared" si="14"/>
        <v>0</v>
      </c>
      <c r="W33" s="4">
        <f t="shared" si="15"/>
        <v>6010</v>
      </c>
    </row>
    <row r="34" spans="1:23" x14ac:dyDescent="0.25">
      <c r="A34">
        <v>9997</v>
      </c>
      <c r="B34">
        <v>1</v>
      </c>
      <c r="C34">
        <v>43802</v>
      </c>
      <c r="D34" s="1">
        <v>1</v>
      </c>
      <c r="E34" t="s">
        <v>7</v>
      </c>
      <c r="F34" t="s">
        <v>8</v>
      </c>
      <c r="G34" t="s">
        <v>9</v>
      </c>
      <c r="H34">
        <f t="shared" si="2"/>
        <v>0</v>
      </c>
      <c r="I34" s="2">
        <f t="shared" si="0"/>
        <v>0</v>
      </c>
      <c r="J34" s="2">
        <f t="shared" si="1"/>
        <v>1</v>
      </c>
      <c r="K34" s="2">
        <f t="shared" si="3"/>
        <v>0</v>
      </c>
      <c r="L34" s="2">
        <f t="shared" si="4"/>
        <v>0</v>
      </c>
      <c r="M34" s="2">
        <f t="shared" si="5"/>
        <v>0</v>
      </c>
      <c r="N34" s="2">
        <f t="shared" si="6"/>
        <v>0</v>
      </c>
      <c r="O34" s="2">
        <f t="shared" si="7"/>
        <v>0</v>
      </c>
      <c r="P34" s="2">
        <f t="shared" si="8"/>
        <v>0</v>
      </c>
      <c r="Q34" s="2">
        <f t="shared" si="9"/>
        <v>0</v>
      </c>
      <c r="R34" s="2">
        <f t="shared" si="10"/>
        <v>0</v>
      </c>
      <c r="S34" s="2">
        <f t="shared" si="11"/>
        <v>0</v>
      </c>
      <c r="T34" s="2">
        <f t="shared" si="12"/>
        <v>0</v>
      </c>
      <c r="U34" s="2">
        <f t="shared" si="13"/>
        <v>0</v>
      </c>
      <c r="V34" s="4">
        <f t="shared" si="14"/>
        <v>0</v>
      </c>
      <c r="W34" s="4">
        <f t="shared" si="15"/>
        <v>6010</v>
      </c>
    </row>
    <row r="35" spans="1:23" x14ac:dyDescent="0.25">
      <c r="A35">
        <v>9997</v>
      </c>
      <c r="B35">
        <v>1</v>
      </c>
      <c r="C35">
        <v>43802</v>
      </c>
      <c r="D35" s="1">
        <v>9</v>
      </c>
      <c r="E35" t="s">
        <v>7</v>
      </c>
      <c r="F35" t="s">
        <v>8</v>
      </c>
      <c r="G35" t="s">
        <v>9</v>
      </c>
      <c r="H35">
        <f t="shared" si="2"/>
        <v>0</v>
      </c>
      <c r="I35" s="2">
        <f t="shared" si="0"/>
        <v>0</v>
      </c>
      <c r="J35" s="2">
        <f t="shared" si="1"/>
        <v>0</v>
      </c>
      <c r="K35" s="2">
        <f t="shared" si="3"/>
        <v>0</v>
      </c>
      <c r="L35" s="2">
        <f t="shared" si="4"/>
        <v>0</v>
      </c>
      <c r="M35" s="2">
        <f t="shared" si="5"/>
        <v>0</v>
      </c>
      <c r="N35" s="2">
        <f t="shared" si="6"/>
        <v>0</v>
      </c>
      <c r="O35" s="2">
        <f t="shared" si="7"/>
        <v>0</v>
      </c>
      <c r="P35" s="2">
        <f t="shared" si="8"/>
        <v>0</v>
      </c>
      <c r="Q35" s="2">
        <f t="shared" si="9"/>
        <v>0</v>
      </c>
      <c r="R35" s="2">
        <f t="shared" si="10"/>
        <v>1</v>
      </c>
      <c r="S35" s="2">
        <f t="shared" si="11"/>
        <v>0</v>
      </c>
      <c r="T35" s="2">
        <f t="shared" si="12"/>
        <v>0</v>
      </c>
      <c r="U35" s="2">
        <f t="shared" si="13"/>
        <v>0</v>
      </c>
      <c r="V35" s="4">
        <f t="shared" si="14"/>
        <v>0</v>
      </c>
      <c r="W35" s="4">
        <f t="shared" si="15"/>
        <v>0</v>
      </c>
    </row>
    <row r="36" spans="1:23" x14ac:dyDescent="0.25">
      <c r="A36">
        <v>9997</v>
      </c>
      <c r="B36">
        <v>1</v>
      </c>
      <c r="C36">
        <v>43802</v>
      </c>
      <c r="D36" s="1">
        <v>6</v>
      </c>
      <c r="E36" t="s">
        <v>7</v>
      </c>
      <c r="F36" t="s">
        <v>8</v>
      </c>
      <c r="G36" t="s">
        <v>9</v>
      </c>
      <c r="H36">
        <f t="shared" si="2"/>
        <v>0</v>
      </c>
      <c r="I36" s="2">
        <f t="shared" si="0"/>
        <v>0</v>
      </c>
      <c r="J36" s="2">
        <f t="shared" si="1"/>
        <v>0</v>
      </c>
      <c r="K36" s="2">
        <f t="shared" si="3"/>
        <v>0</v>
      </c>
      <c r="L36" s="2">
        <f t="shared" si="4"/>
        <v>0</v>
      </c>
      <c r="M36" s="2">
        <f t="shared" si="5"/>
        <v>0</v>
      </c>
      <c r="N36" s="2">
        <f t="shared" si="6"/>
        <v>0</v>
      </c>
      <c r="O36" s="2">
        <f t="shared" si="7"/>
        <v>1</v>
      </c>
      <c r="P36" s="2">
        <f t="shared" si="8"/>
        <v>0</v>
      </c>
      <c r="Q36" s="2">
        <f t="shared" si="9"/>
        <v>0</v>
      </c>
      <c r="R36" s="2">
        <f t="shared" si="10"/>
        <v>0</v>
      </c>
      <c r="S36" s="2">
        <f t="shared" si="11"/>
        <v>0</v>
      </c>
      <c r="T36" s="2">
        <f t="shared" si="12"/>
        <v>0</v>
      </c>
      <c r="U36" s="2">
        <f t="shared" si="13"/>
        <v>0</v>
      </c>
      <c r="V36" s="4">
        <f t="shared" si="14"/>
        <v>0</v>
      </c>
      <c r="W36" s="4">
        <f t="shared" si="15"/>
        <v>0</v>
      </c>
    </row>
    <row r="37" spans="1:23" x14ac:dyDescent="0.25">
      <c r="A37">
        <v>9997</v>
      </c>
      <c r="B37">
        <v>1</v>
      </c>
      <c r="C37">
        <v>43802</v>
      </c>
      <c r="D37" s="1">
        <v>2</v>
      </c>
      <c r="E37" t="s">
        <v>7</v>
      </c>
      <c r="F37" t="s">
        <v>8</v>
      </c>
      <c r="G37" t="s">
        <v>8</v>
      </c>
      <c r="H37">
        <f t="shared" si="2"/>
        <v>0</v>
      </c>
      <c r="I37" s="2">
        <f t="shared" si="0"/>
        <v>0</v>
      </c>
      <c r="J37" s="2">
        <f t="shared" si="1"/>
        <v>0</v>
      </c>
      <c r="K37" s="2">
        <f t="shared" si="3"/>
        <v>1</v>
      </c>
      <c r="L37" s="2">
        <f t="shared" si="4"/>
        <v>0</v>
      </c>
      <c r="M37" s="2">
        <f t="shared" si="5"/>
        <v>0</v>
      </c>
      <c r="N37" s="2">
        <f t="shared" si="6"/>
        <v>0</v>
      </c>
      <c r="O37" s="2">
        <f t="shared" si="7"/>
        <v>0</v>
      </c>
      <c r="P37" s="2">
        <f t="shared" si="8"/>
        <v>0</v>
      </c>
      <c r="Q37" s="2">
        <f t="shared" si="9"/>
        <v>0</v>
      </c>
      <c r="R37" s="2">
        <f t="shared" si="10"/>
        <v>0</v>
      </c>
      <c r="S37" s="2">
        <f t="shared" si="11"/>
        <v>0</v>
      </c>
      <c r="T37" s="2">
        <f t="shared" si="12"/>
        <v>0</v>
      </c>
      <c r="U37" s="2">
        <f t="shared" si="13"/>
        <v>0</v>
      </c>
      <c r="V37" s="4">
        <f t="shared" si="14"/>
        <v>0</v>
      </c>
      <c r="W37" s="4">
        <f t="shared" si="15"/>
        <v>0</v>
      </c>
    </row>
    <row r="38" spans="1:23" x14ac:dyDescent="0.25">
      <c r="A38">
        <v>9997</v>
      </c>
      <c r="B38">
        <v>1</v>
      </c>
      <c r="C38">
        <v>43802</v>
      </c>
      <c r="D38" s="1">
        <v>5</v>
      </c>
      <c r="E38">
        <v>2</v>
      </c>
      <c r="F38" t="s">
        <v>8</v>
      </c>
      <c r="G38" t="s">
        <v>9</v>
      </c>
      <c r="H38">
        <f t="shared" si="2"/>
        <v>0</v>
      </c>
      <c r="I38" s="2">
        <f t="shared" si="0"/>
        <v>0</v>
      </c>
      <c r="J38" s="2">
        <f t="shared" si="1"/>
        <v>0</v>
      </c>
      <c r="K38" s="2">
        <f t="shared" si="3"/>
        <v>0</v>
      </c>
      <c r="L38" s="2">
        <f t="shared" si="4"/>
        <v>0</v>
      </c>
      <c r="M38" s="2">
        <f t="shared" si="5"/>
        <v>0</v>
      </c>
      <c r="N38" s="2">
        <f t="shared" si="6"/>
        <v>1</v>
      </c>
      <c r="O38" s="2">
        <f t="shared" si="7"/>
        <v>0</v>
      </c>
      <c r="P38" s="2">
        <f t="shared" si="8"/>
        <v>0</v>
      </c>
      <c r="Q38" s="2">
        <f t="shared" si="9"/>
        <v>0</v>
      </c>
      <c r="R38" s="2">
        <f t="shared" si="10"/>
        <v>0</v>
      </c>
      <c r="S38" s="2">
        <f t="shared" si="11"/>
        <v>0</v>
      </c>
      <c r="T38" s="2">
        <f t="shared" si="12"/>
        <v>0</v>
      </c>
      <c r="U38" s="2">
        <f t="shared" si="13"/>
        <v>0</v>
      </c>
      <c r="V38" s="4">
        <f t="shared" si="14"/>
        <v>0</v>
      </c>
      <c r="W38" s="4">
        <f t="shared" si="15"/>
        <v>0</v>
      </c>
    </row>
    <row r="39" spans="1:23" x14ac:dyDescent="0.25">
      <c r="A39">
        <v>9997</v>
      </c>
      <c r="B39">
        <v>1</v>
      </c>
      <c r="C39">
        <v>43802</v>
      </c>
      <c r="D39" s="1">
        <v>8</v>
      </c>
      <c r="E39" t="s">
        <v>7</v>
      </c>
      <c r="F39" t="s">
        <v>8</v>
      </c>
      <c r="G39" t="s">
        <v>9</v>
      </c>
      <c r="H39">
        <f t="shared" si="2"/>
        <v>0</v>
      </c>
      <c r="I39" s="2">
        <f t="shared" si="0"/>
        <v>0</v>
      </c>
      <c r="J39" s="2">
        <f t="shared" si="1"/>
        <v>0</v>
      </c>
      <c r="K39" s="2">
        <f t="shared" si="3"/>
        <v>0</v>
      </c>
      <c r="L39" s="2">
        <f t="shared" si="4"/>
        <v>0</v>
      </c>
      <c r="M39" s="2">
        <f t="shared" si="5"/>
        <v>0</v>
      </c>
      <c r="N39" s="2">
        <f t="shared" si="6"/>
        <v>0</v>
      </c>
      <c r="O39" s="2">
        <f t="shared" si="7"/>
        <v>0</v>
      </c>
      <c r="P39" s="2">
        <f t="shared" si="8"/>
        <v>0</v>
      </c>
      <c r="Q39" s="2">
        <f t="shared" si="9"/>
        <v>1</v>
      </c>
      <c r="R39" s="2">
        <f t="shared" si="10"/>
        <v>0</v>
      </c>
      <c r="S39" s="2">
        <f t="shared" si="11"/>
        <v>0</v>
      </c>
      <c r="T39" s="2">
        <f t="shared" si="12"/>
        <v>0</v>
      </c>
      <c r="U39" s="2">
        <f t="shared" si="13"/>
        <v>0</v>
      </c>
      <c r="V39" s="4">
        <f t="shared" si="14"/>
        <v>0</v>
      </c>
      <c r="W39" s="4">
        <f t="shared" si="15"/>
        <v>0</v>
      </c>
    </row>
    <row r="40" spans="1:23" x14ac:dyDescent="0.25">
      <c r="A40">
        <v>9997</v>
      </c>
      <c r="B40">
        <v>7.8872999999999999E-2</v>
      </c>
      <c r="C40">
        <v>43802</v>
      </c>
      <c r="D40" s="1" t="s">
        <v>10</v>
      </c>
      <c r="E40" t="s">
        <v>7</v>
      </c>
      <c r="F40" t="s">
        <v>8</v>
      </c>
      <c r="G40" t="s">
        <v>9</v>
      </c>
      <c r="H40">
        <f t="shared" si="2"/>
        <v>0</v>
      </c>
      <c r="I40" s="2">
        <f t="shared" si="0"/>
        <v>7.8872999999999999E-2</v>
      </c>
      <c r="J40" s="2">
        <f t="shared" si="1"/>
        <v>0</v>
      </c>
      <c r="K40" s="2">
        <f t="shared" si="3"/>
        <v>0</v>
      </c>
      <c r="L40" s="2">
        <f t="shared" si="4"/>
        <v>0</v>
      </c>
      <c r="M40" s="2">
        <f t="shared" si="5"/>
        <v>0</v>
      </c>
      <c r="N40" s="2">
        <f t="shared" si="6"/>
        <v>0</v>
      </c>
      <c r="O40" s="2">
        <f t="shared" si="7"/>
        <v>0</v>
      </c>
      <c r="P40" s="2">
        <f t="shared" si="8"/>
        <v>0</v>
      </c>
      <c r="Q40" s="2">
        <f t="shared" si="9"/>
        <v>0</v>
      </c>
      <c r="R40" s="2">
        <f t="shared" si="10"/>
        <v>0</v>
      </c>
      <c r="S40" s="2">
        <f t="shared" si="11"/>
        <v>0</v>
      </c>
      <c r="T40" s="2">
        <f t="shared" si="12"/>
        <v>0</v>
      </c>
      <c r="U40" s="2">
        <f t="shared" si="13"/>
        <v>0</v>
      </c>
      <c r="V40" s="4">
        <f t="shared" si="14"/>
        <v>0</v>
      </c>
      <c r="W40" s="4">
        <f t="shared" si="15"/>
        <v>0</v>
      </c>
    </row>
    <row r="41" spans="1:23" x14ac:dyDescent="0.25">
      <c r="A41">
        <v>9997</v>
      </c>
      <c r="B41">
        <v>1.1268E-2</v>
      </c>
      <c r="C41">
        <v>43802</v>
      </c>
      <c r="D41" s="1">
        <v>5</v>
      </c>
      <c r="E41">
        <v>2</v>
      </c>
      <c r="F41" t="s">
        <v>8</v>
      </c>
      <c r="G41" t="s">
        <v>9</v>
      </c>
      <c r="H41">
        <f t="shared" si="2"/>
        <v>0</v>
      </c>
      <c r="I41" s="2">
        <f t="shared" si="0"/>
        <v>0</v>
      </c>
      <c r="J41" s="2">
        <f t="shared" si="1"/>
        <v>0</v>
      </c>
      <c r="K41" s="2">
        <f t="shared" si="3"/>
        <v>0</v>
      </c>
      <c r="L41" s="2">
        <f t="shared" si="4"/>
        <v>0</v>
      </c>
      <c r="M41" s="2">
        <f t="shared" si="5"/>
        <v>0</v>
      </c>
      <c r="N41" s="2">
        <f t="shared" si="6"/>
        <v>1.1268E-2</v>
      </c>
      <c r="O41" s="2">
        <f t="shared" si="7"/>
        <v>0</v>
      </c>
      <c r="P41" s="2">
        <f t="shared" si="8"/>
        <v>0</v>
      </c>
      <c r="Q41" s="2">
        <f t="shared" si="9"/>
        <v>0</v>
      </c>
      <c r="R41" s="2">
        <f t="shared" si="10"/>
        <v>0</v>
      </c>
      <c r="S41" s="2">
        <f t="shared" si="11"/>
        <v>0</v>
      </c>
      <c r="T41" s="2">
        <f t="shared" si="12"/>
        <v>0</v>
      </c>
      <c r="U41" s="2">
        <f t="shared" si="13"/>
        <v>0</v>
      </c>
      <c r="V41" s="4">
        <f t="shared" si="14"/>
        <v>0</v>
      </c>
      <c r="W41" s="4">
        <f t="shared" si="15"/>
        <v>0</v>
      </c>
    </row>
    <row r="42" spans="1:23" x14ac:dyDescent="0.25">
      <c r="A42">
        <v>9997</v>
      </c>
      <c r="B42">
        <v>1</v>
      </c>
      <c r="C42">
        <v>43802</v>
      </c>
      <c r="D42" s="1">
        <v>4</v>
      </c>
      <c r="E42" t="s">
        <v>7</v>
      </c>
      <c r="F42" t="s">
        <v>8</v>
      </c>
      <c r="G42" t="s">
        <v>9</v>
      </c>
      <c r="H42">
        <f t="shared" si="2"/>
        <v>0</v>
      </c>
      <c r="I42" s="2">
        <f t="shared" si="0"/>
        <v>0</v>
      </c>
      <c r="J42" s="2">
        <f t="shared" si="1"/>
        <v>0</v>
      </c>
      <c r="K42" s="2">
        <f t="shared" si="3"/>
        <v>0</v>
      </c>
      <c r="L42" s="2">
        <f t="shared" si="4"/>
        <v>0</v>
      </c>
      <c r="M42" s="2">
        <f t="shared" si="5"/>
        <v>1</v>
      </c>
      <c r="N42" s="2">
        <f t="shared" si="6"/>
        <v>0</v>
      </c>
      <c r="O42" s="2">
        <f t="shared" si="7"/>
        <v>0</v>
      </c>
      <c r="P42" s="2">
        <f t="shared" si="8"/>
        <v>0</v>
      </c>
      <c r="Q42" s="2">
        <f t="shared" si="9"/>
        <v>0</v>
      </c>
      <c r="R42" s="2">
        <f t="shared" si="10"/>
        <v>0</v>
      </c>
      <c r="S42" s="2">
        <f t="shared" si="11"/>
        <v>0</v>
      </c>
      <c r="T42" s="2">
        <f t="shared" si="12"/>
        <v>0</v>
      </c>
      <c r="U42" s="2">
        <f t="shared" si="13"/>
        <v>0</v>
      </c>
      <c r="V42" s="4">
        <f t="shared" si="14"/>
        <v>6010</v>
      </c>
      <c r="W42" s="4">
        <f t="shared" si="15"/>
        <v>0</v>
      </c>
    </row>
    <row r="43" spans="1:23" x14ac:dyDescent="0.25">
      <c r="A43">
        <v>9997</v>
      </c>
      <c r="B43">
        <v>0.309859</v>
      </c>
      <c r="C43">
        <v>43802</v>
      </c>
      <c r="D43" s="1">
        <v>4</v>
      </c>
      <c r="E43" t="s">
        <v>7</v>
      </c>
      <c r="F43" t="s">
        <v>8</v>
      </c>
      <c r="G43" t="s">
        <v>9</v>
      </c>
      <c r="H43">
        <f t="shared" si="2"/>
        <v>0</v>
      </c>
      <c r="I43" s="2">
        <f t="shared" si="0"/>
        <v>0</v>
      </c>
      <c r="J43" s="2">
        <f t="shared" si="1"/>
        <v>0</v>
      </c>
      <c r="K43" s="2">
        <f t="shared" si="3"/>
        <v>0</v>
      </c>
      <c r="L43" s="2">
        <f t="shared" si="4"/>
        <v>0</v>
      </c>
      <c r="M43" s="2">
        <f t="shared" si="5"/>
        <v>0.309859</v>
      </c>
      <c r="N43" s="2">
        <f t="shared" si="6"/>
        <v>0</v>
      </c>
      <c r="O43" s="2">
        <f t="shared" si="7"/>
        <v>0</v>
      </c>
      <c r="P43" s="2">
        <f t="shared" si="8"/>
        <v>0</v>
      </c>
      <c r="Q43" s="2">
        <f t="shared" si="9"/>
        <v>0</v>
      </c>
      <c r="R43" s="2">
        <f t="shared" si="10"/>
        <v>0</v>
      </c>
      <c r="S43" s="2">
        <f t="shared" si="11"/>
        <v>0</v>
      </c>
      <c r="T43" s="2">
        <f t="shared" si="12"/>
        <v>0</v>
      </c>
      <c r="U43" s="2">
        <f t="shared" si="13"/>
        <v>0</v>
      </c>
      <c r="V43" s="4">
        <f t="shared" si="14"/>
        <v>1862.2525900000001</v>
      </c>
      <c r="W43" s="4">
        <f t="shared" si="15"/>
        <v>0</v>
      </c>
    </row>
    <row r="44" spans="1:23" x14ac:dyDescent="0.25">
      <c r="A44">
        <v>9997</v>
      </c>
      <c r="B44">
        <v>1</v>
      </c>
      <c r="C44">
        <v>43802</v>
      </c>
      <c r="D44" s="1">
        <v>2</v>
      </c>
      <c r="E44" t="s">
        <v>7</v>
      </c>
      <c r="F44" t="s">
        <v>8</v>
      </c>
      <c r="G44" t="s">
        <v>9</v>
      </c>
      <c r="H44">
        <f t="shared" si="2"/>
        <v>0</v>
      </c>
      <c r="I44" s="2">
        <f t="shared" si="0"/>
        <v>0</v>
      </c>
      <c r="J44" s="2">
        <f t="shared" si="1"/>
        <v>0</v>
      </c>
      <c r="K44" s="2">
        <f t="shared" si="3"/>
        <v>1</v>
      </c>
      <c r="L44" s="2">
        <f t="shared" si="4"/>
        <v>0</v>
      </c>
      <c r="M44" s="2">
        <f t="shared" si="5"/>
        <v>0</v>
      </c>
      <c r="N44" s="2">
        <f t="shared" si="6"/>
        <v>0</v>
      </c>
      <c r="O44" s="2">
        <f t="shared" si="7"/>
        <v>0</v>
      </c>
      <c r="P44" s="2">
        <f t="shared" si="8"/>
        <v>0</v>
      </c>
      <c r="Q44" s="2">
        <f t="shared" si="9"/>
        <v>0</v>
      </c>
      <c r="R44" s="2">
        <f t="shared" si="10"/>
        <v>0</v>
      </c>
      <c r="S44" s="2">
        <f t="shared" si="11"/>
        <v>0</v>
      </c>
      <c r="T44" s="2">
        <f t="shared" si="12"/>
        <v>0</v>
      </c>
      <c r="U44" s="2">
        <f t="shared" si="13"/>
        <v>0</v>
      </c>
      <c r="V44" s="4">
        <f t="shared" si="14"/>
        <v>0</v>
      </c>
      <c r="W44" s="4">
        <f t="shared" si="15"/>
        <v>0</v>
      </c>
    </row>
    <row r="45" spans="1:23" x14ac:dyDescent="0.25">
      <c r="A45">
        <v>9997</v>
      </c>
      <c r="B45">
        <v>1</v>
      </c>
      <c r="C45">
        <v>43802</v>
      </c>
      <c r="D45" s="1">
        <v>6</v>
      </c>
      <c r="E45" t="s">
        <v>7</v>
      </c>
      <c r="F45" t="s">
        <v>8</v>
      </c>
      <c r="G45" t="s">
        <v>9</v>
      </c>
      <c r="H45">
        <f t="shared" si="2"/>
        <v>0</v>
      </c>
      <c r="I45" s="2">
        <f t="shared" si="0"/>
        <v>0</v>
      </c>
      <c r="J45" s="2">
        <f t="shared" si="1"/>
        <v>0</v>
      </c>
      <c r="K45" s="2">
        <f t="shared" si="3"/>
        <v>0</v>
      </c>
      <c r="L45" s="2">
        <f t="shared" si="4"/>
        <v>0</v>
      </c>
      <c r="M45" s="2">
        <f t="shared" si="5"/>
        <v>0</v>
      </c>
      <c r="N45" s="2">
        <f t="shared" si="6"/>
        <v>0</v>
      </c>
      <c r="O45" s="2">
        <f t="shared" si="7"/>
        <v>1</v>
      </c>
      <c r="P45" s="2">
        <f t="shared" si="8"/>
        <v>0</v>
      </c>
      <c r="Q45" s="2">
        <f t="shared" si="9"/>
        <v>0</v>
      </c>
      <c r="R45" s="2">
        <f t="shared" si="10"/>
        <v>0</v>
      </c>
      <c r="S45" s="2">
        <f t="shared" si="11"/>
        <v>0</v>
      </c>
      <c r="T45" s="2">
        <f t="shared" si="12"/>
        <v>0</v>
      </c>
      <c r="U45" s="2">
        <f t="shared" si="13"/>
        <v>0</v>
      </c>
      <c r="V45" s="4">
        <f t="shared" si="14"/>
        <v>0</v>
      </c>
      <c r="W45" s="4">
        <f t="shared" si="15"/>
        <v>0</v>
      </c>
    </row>
    <row r="46" spans="1:23" x14ac:dyDescent="0.25">
      <c r="A46">
        <v>9997</v>
      </c>
      <c r="B46">
        <v>1</v>
      </c>
      <c r="C46">
        <v>43802</v>
      </c>
      <c r="D46" s="1">
        <v>7</v>
      </c>
      <c r="E46">
        <v>2</v>
      </c>
      <c r="F46" t="s">
        <v>8</v>
      </c>
      <c r="G46" t="s">
        <v>9</v>
      </c>
      <c r="H46">
        <f t="shared" si="2"/>
        <v>0</v>
      </c>
      <c r="I46" s="2">
        <f t="shared" si="0"/>
        <v>0</v>
      </c>
      <c r="J46" s="2">
        <f t="shared" si="1"/>
        <v>0</v>
      </c>
      <c r="K46" s="2">
        <f t="shared" si="3"/>
        <v>0</v>
      </c>
      <c r="L46" s="2">
        <f t="shared" si="4"/>
        <v>0</v>
      </c>
      <c r="M46" s="2">
        <f t="shared" si="5"/>
        <v>0</v>
      </c>
      <c r="N46" s="2">
        <f t="shared" si="6"/>
        <v>0</v>
      </c>
      <c r="O46" s="2">
        <f t="shared" si="7"/>
        <v>0</v>
      </c>
      <c r="P46" s="2">
        <f t="shared" si="8"/>
        <v>1</v>
      </c>
      <c r="Q46" s="2">
        <f t="shared" si="9"/>
        <v>0</v>
      </c>
      <c r="R46" s="2">
        <f t="shared" si="10"/>
        <v>0</v>
      </c>
      <c r="S46" s="2">
        <f t="shared" si="11"/>
        <v>0</v>
      </c>
      <c r="T46" s="2">
        <f t="shared" si="12"/>
        <v>0</v>
      </c>
      <c r="U46" s="2">
        <f t="shared" si="13"/>
        <v>0</v>
      </c>
      <c r="V46" s="4">
        <f t="shared" si="14"/>
        <v>0</v>
      </c>
      <c r="W46" s="4">
        <f t="shared" si="15"/>
        <v>0</v>
      </c>
    </row>
    <row r="47" spans="1:23" x14ac:dyDescent="0.25">
      <c r="A47">
        <v>9997</v>
      </c>
      <c r="B47">
        <v>0.84225399999999995</v>
      </c>
      <c r="C47">
        <v>45070</v>
      </c>
      <c r="D47" s="1">
        <v>1</v>
      </c>
      <c r="E47" t="s">
        <v>7</v>
      </c>
      <c r="F47" t="s">
        <v>8</v>
      </c>
      <c r="G47" t="s">
        <v>11</v>
      </c>
      <c r="H47">
        <f t="shared" si="2"/>
        <v>0</v>
      </c>
      <c r="I47" s="2">
        <f t="shared" si="0"/>
        <v>0</v>
      </c>
      <c r="J47" s="2">
        <f t="shared" si="1"/>
        <v>0.84225399999999995</v>
      </c>
      <c r="K47" s="2">
        <f t="shared" si="3"/>
        <v>0</v>
      </c>
      <c r="L47" s="2">
        <f t="shared" si="4"/>
        <v>0</v>
      </c>
      <c r="M47" s="2">
        <f t="shared" si="5"/>
        <v>0</v>
      </c>
      <c r="N47" s="2">
        <f t="shared" si="6"/>
        <v>0</v>
      </c>
      <c r="O47" s="2">
        <f t="shared" si="7"/>
        <v>0</v>
      </c>
      <c r="P47" s="2">
        <f t="shared" si="8"/>
        <v>0</v>
      </c>
      <c r="Q47" s="2">
        <f t="shared" si="9"/>
        <v>0</v>
      </c>
      <c r="R47" s="2">
        <f t="shared" si="10"/>
        <v>0</v>
      </c>
      <c r="S47" s="2">
        <f t="shared" si="11"/>
        <v>0</v>
      </c>
      <c r="T47" s="2">
        <f t="shared" si="12"/>
        <v>0</v>
      </c>
      <c r="U47" s="2">
        <f t="shared" si="13"/>
        <v>0</v>
      </c>
      <c r="V47" s="4">
        <f t="shared" si="14"/>
        <v>0</v>
      </c>
      <c r="W47" s="4">
        <f t="shared" si="15"/>
        <v>5061.9465399999999</v>
      </c>
    </row>
    <row r="48" spans="1:23" x14ac:dyDescent="0.25">
      <c r="A48">
        <v>9997</v>
      </c>
      <c r="B48">
        <v>1</v>
      </c>
      <c r="C48">
        <v>43802</v>
      </c>
      <c r="D48" s="1">
        <v>6</v>
      </c>
      <c r="E48" t="s">
        <v>7</v>
      </c>
      <c r="F48" t="s">
        <v>8</v>
      </c>
      <c r="G48" t="s">
        <v>9</v>
      </c>
      <c r="H48">
        <f t="shared" si="2"/>
        <v>0</v>
      </c>
      <c r="I48" s="2">
        <f t="shared" si="0"/>
        <v>0</v>
      </c>
      <c r="J48" s="2">
        <f t="shared" si="1"/>
        <v>0</v>
      </c>
      <c r="K48" s="2">
        <f t="shared" si="3"/>
        <v>0</v>
      </c>
      <c r="L48" s="2">
        <f t="shared" si="4"/>
        <v>0</v>
      </c>
      <c r="M48" s="2">
        <f t="shared" si="5"/>
        <v>0</v>
      </c>
      <c r="N48" s="2">
        <f t="shared" si="6"/>
        <v>0</v>
      </c>
      <c r="O48" s="2">
        <f t="shared" si="7"/>
        <v>1</v>
      </c>
      <c r="P48" s="2">
        <f t="shared" si="8"/>
        <v>0</v>
      </c>
      <c r="Q48" s="2">
        <f t="shared" si="9"/>
        <v>0</v>
      </c>
      <c r="R48" s="2">
        <f t="shared" si="10"/>
        <v>0</v>
      </c>
      <c r="S48" s="2">
        <f t="shared" si="11"/>
        <v>0</v>
      </c>
      <c r="T48" s="2">
        <f t="shared" si="12"/>
        <v>0</v>
      </c>
      <c r="U48" s="2">
        <f t="shared" si="13"/>
        <v>0</v>
      </c>
      <c r="V48" s="4">
        <f t="shared" si="14"/>
        <v>0</v>
      </c>
      <c r="W48" s="4">
        <f t="shared" si="15"/>
        <v>0</v>
      </c>
    </row>
    <row r="49" spans="1:23" x14ac:dyDescent="0.25">
      <c r="A49">
        <v>9997</v>
      </c>
      <c r="B49">
        <v>1</v>
      </c>
      <c r="C49">
        <v>43802</v>
      </c>
      <c r="D49" s="1">
        <v>9</v>
      </c>
      <c r="E49" t="s">
        <v>7</v>
      </c>
      <c r="F49" t="s">
        <v>8</v>
      </c>
      <c r="G49" t="s">
        <v>9</v>
      </c>
      <c r="H49">
        <f t="shared" si="2"/>
        <v>0</v>
      </c>
      <c r="I49" s="2">
        <f t="shared" si="0"/>
        <v>0</v>
      </c>
      <c r="J49" s="2">
        <f t="shared" si="1"/>
        <v>0</v>
      </c>
      <c r="K49" s="2">
        <f t="shared" si="3"/>
        <v>0</v>
      </c>
      <c r="L49" s="2">
        <f t="shared" si="4"/>
        <v>0</v>
      </c>
      <c r="M49" s="2">
        <f t="shared" si="5"/>
        <v>0</v>
      </c>
      <c r="N49" s="2">
        <f t="shared" si="6"/>
        <v>0</v>
      </c>
      <c r="O49" s="2">
        <f t="shared" si="7"/>
        <v>0</v>
      </c>
      <c r="P49" s="2">
        <f t="shared" si="8"/>
        <v>0</v>
      </c>
      <c r="Q49" s="2">
        <f t="shared" si="9"/>
        <v>0</v>
      </c>
      <c r="R49" s="2">
        <f t="shared" si="10"/>
        <v>1</v>
      </c>
      <c r="S49" s="2">
        <f t="shared" si="11"/>
        <v>0</v>
      </c>
      <c r="T49" s="2">
        <f t="shared" si="12"/>
        <v>0</v>
      </c>
      <c r="U49" s="2">
        <f t="shared" si="13"/>
        <v>0</v>
      </c>
      <c r="V49" s="4">
        <f t="shared" si="14"/>
        <v>0</v>
      </c>
      <c r="W49" s="4">
        <f t="shared" si="15"/>
        <v>0</v>
      </c>
    </row>
    <row r="50" spans="1:23" x14ac:dyDescent="0.25">
      <c r="A50">
        <v>9997</v>
      </c>
      <c r="B50">
        <v>1</v>
      </c>
      <c r="C50">
        <v>43802</v>
      </c>
      <c r="D50" s="1">
        <v>5</v>
      </c>
      <c r="E50" t="s">
        <v>7</v>
      </c>
      <c r="F50" t="s">
        <v>8</v>
      </c>
      <c r="G50" t="s">
        <v>8</v>
      </c>
      <c r="H50">
        <f t="shared" si="2"/>
        <v>0</v>
      </c>
      <c r="I50" s="2">
        <f t="shared" si="0"/>
        <v>0</v>
      </c>
      <c r="J50" s="2">
        <f t="shared" si="1"/>
        <v>0</v>
      </c>
      <c r="K50" s="2">
        <f t="shared" si="3"/>
        <v>0</v>
      </c>
      <c r="L50" s="2">
        <f t="shared" si="4"/>
        <v>0</v>
      </c>
      <c r="M50" s="2">
        <f t="shared" si="5"/>
        <v>0</v>
      </c>
      <c r="N50" s="2">
        <f t="shared" si="6"/>
        <v>1</v>
      </c>
      <c r="O50" s="2">
        <f t="shared" si="7"/>
        <v>0</v>
      </c>
      <c r="P50" s="2">
        <f t="shared" si="8"/>
        <v>0</v>
      </c>
      <c r="Q50" s="2">
        <f t="shared" si="9"/>
        <v>0</v>
      </c>
      <c r="R50" s="2">
        <f t="shared" si="10"/>
        <v>0</v>
      </c>
      <c r="S50" s="2">
        <f t="shared" si="11"/>
        <v>0</v>
      </c>
      <c r="T50" s="2">
        <f t="shared" si="12"/>
        <v>0</v>
      </c>
      <c r="U50" s="2">
        <f t="shared" si="13"/>
        <v>0</v>
      </c>
      <c r="V50" s="4">
        <f t="shared" si="14"/>
        <v>0</v>
      </c>
      <c r="W50" s="4">
        <f t="shared" si="15"/>
        <v>0</v>
      </c>
    </row>
    <row r="51" spans="1:23" x14ac:dyDescent="0.25">
      <c r="A51">
        <v>9997</v>
      </c>
      <c r="B51">
        <v>1</v>
      </c>
      <c r="C51">
        <v>43802</v>
      </c>
      <c r="D51" s="1" t="s">
        <v>10</v>
      </c>
      <c r="E51" t="s">
        <v>7</v>
      </c>
      <c r="F51" t="s">
        <v>8</v>
      </c>
      <c r="G51" t="s">
        <v>9</v>
      </c>
      <c r="H51">
        <f t="shared" si="2"/>
        <v>0</v>
      </c>
      <c r="I51" s="2">
        <f t="shared" si="0"/>
        <v>1</v>
      </c>
      <c r="J51" s="2">
        <f t="shared" si="1"/>
        <v>0</v>
      </c>
      <c r="K51" s="2">
        <f t="shared" si="3"/>
        <v>0</v>
      </c>
      <c r="L51" s="2">
        <f t="shared" si="4"/>
        <v>0</v>
      </c>
      <c r="M51" s="2">
        <f t="shared" si="5"/>
        <v>0</v>
      </c>
      <c r="N51" s="2">
        <f t="shared" si="6"/>
        <v>0</v>
      </c>
      <c r="O51" s="2">
        <f t="shared" si="7"/>
        <v>0</v>
      </c>
      <c r="P51" s="2">
        <f t="shared" si="8"/>
        <v>0</v>
      </c>
      <c r="Q51" s="2">
        <f t="shared" si="9"/>
        <v>0</v>
      </c>
      <c r="R51" s="2">
        <f t="shared" si="10"/>
        <v>0</v>
      </c>
      <c r="S51" s="2">
        <f t="shared" si="11"/>
        <v>0</v>
      </c>
      <c r="T51" s="2">
        <f t="shared" si="12"/>
        <v>0</v>
      </c>
      <c r="U51" s="2">
        <f t="shared" si="13"/>
        <v>0</v>
      </c>
      <c r="V51" s="4">
        <f t="shared" si="14"/>
        <v>0</v>
      </c>
      <c r="W51" s="4">
        <f t="shared" si="15"/>
        <v>0</v>
      </c>
    </row>
    <row r="52" spans="1:23" x14ac:dyDescent="0.25">
      <c r="A52">
        <v>9997</v>
      </c>
      <c r="B52">
        <v>1</v>
      </c>
      <c r="C52">
        <v>43802</v>
      </c>
      <c r="D52" s="1">
        <v>4</v>
      </c>
      <c r="E52" t="s">
        <v>7</v>
      </c>
      <c r="F52" t="s">
        <v>8</v>
      </c>
      <c r="G52" t="s">
        <v>9</v>
      </c>
      <c r="H52">
        <f t="shared" si="2"/>
        <v>0</v>
      </c>
      <c r="I52" s="2">
        <f t="shared" si="0"/>
        <v>0</v>
      </c>
      <c r="J52" s="2">
        <f t="shared" si="1"/>
        <v>0</v>
      </c>
      <c r="K52" s="2">
        <f t="shared" si="3"/>
        <v>0</v>
      </c>
      <c r="L52" s="2">
        <f t="shared" si="4"/>
        <v>0</v>
      </c>
      <c r="M52" s="2">
        <f t="shared" si="5"/>
        <v>1</v>
      </c>
      <c r="N52" s="2">
        <f t="shared" si="6"/>
        <v>0</v>
      </c>
      <c r="O52" s="2">
        <f t="shared" si="7"/>
        <v>0</v>
      </c>
      <c r="P52" s="2">
        <f t="shared" si="8"/>
        <v>0</v>
      </c>
      <c r="Q52" s="2">
        <f t="shared" si="9"/>
        <v>0</v>
      </c>
      <c r="R52" s="2">
        <f t="shared" si="10"/>
        <v>0</v>
      </c>
      <c r="S52" s="2">
        <f t="shared" si="11"/>
        <v>0</v>
      </c>
      <c r="T52" s="2">
        <f t="shared" si="12"/>
        <v>0</v>
      </c>
      <c r="U52" s="2">
        <f t="shared" si="13"/>
        <v>0</v>
      </c>
      <c r="V52" s="4">
        <f t="shared" si="14"/>
        <v>6010</v>
      </c>
      <c r="W52" s="4">
        <f t="shared" si="15"/>
        <v>0</v>
      </c>
    </row>
    <row r="53" spans="1:23" x14ac:dyDescent="0.25">
      <c r="A53">
        <v>9997</v>
      </c>
      <c r="B53">
        <v>0.71831</v>
      </c>
      <c r="C53">
        <v>43802</v>
      </c>
      <c r="D53" s="1">
        <v>3</v>
      </c>
      <c r="E53" t="s">
        <v>7</v>
      </c>
      <c r="F53" t="s">
        <v>9</v>
      </c>
      <c r="G53" t="s">
        <v>9</v>
      </c>
      <c r="H53">
        <f t="shared" si="2"/>
        <v>0.71831</v>
      </c>
      <c r="I53" s="2">
        <f t="shared" si="0"/>
        <v>0</v>
      </c>
      <c r="J53" s="2">
        <f t="shared" si="1"/>
        <v>0</v>
      </c>
      <c r="K53" s="2">
        <f t="shared" si="3"/>
        <v>0</v>
      </c>
      <c r="L53" s="2">
        <f t="shared" si="4"/>
        <v>0.71831</v>
      </c>
      <c r="M53" s="2">
        <f t="shared" si="5"/>
        <v>0</v>
      </c>
      <c r="N53" s="2">
        <f t="shared" si="6"/>
        <v>0</v>
      </c>
      <c r="O53" s="2">
        <f t="shared" si="7"/>
        <v>0</v>
      </c>
      <c r="P53" s="2">
        <f t="shared" si="8"/>
        <v>0</v>
      </c>
      <c r="Q53" s="2">
        <f t="shared" si="9"/>
        <v>0</v>
      </c>
      <c r="R53" s="2">
        <f t="shared" si="10"/>
        <v>0</v>
      </c>
      <c r="S53" s="2">
        <f t="shared" si="11"/>
        <v>0</v>
      </c>
      <c r="T53" s="2">
        <f t="shared" si="12"/>
        <v>0</v>
      </c>
      <c r="U53" s="2">
        <f t="shared" si="13"/>
        <v>0</v>
      </c>
      <c r="V53" s="4">
        <f t="shared" si="14"/>
        <v>0</v>
      </c>
      <c r="W53" s="4">
        <f t="shared" si="15"/>
        <v>0</v>
      </c>
    </row>
    <row r="54" spans="1:23" x14ac:dyDescent="0.25">
      <c r="A54">
        <v>9997</v>
      </c>
      <c r="B54">
        <v>1</v>
      </c>
      <c r="C54">
        <v>43802</v>
      </c>
      <c r="D54" s="1">
        <v>9</v>
      </c>
      <c r="E54" t="s">
        <v>7</v>
      </c>
      <c r="F54" t="s">
        <v>8</v>
      </c>
      <c r="G54" t="s">
        <v>9</v>
      </c>
      <c r="H54">
        <f t="shared" si="2"/>
        <v>0</v>
      </c>
      <c r="I54" s="2">
        <f t="shared" si="0"/>
        <v>0</v>
      </c>
      <c r="J54" s="2">
        <f t="shared" si="1"/>
        <v>0</v>
      </c>
      <c r="K54" s="2">
        <f t="shared" si="3"/>
        <v>0</v>
      </c>
      <c r="L54" s="2">
        <f t="shared" si="4"/>
        <v>0</v>
      </c>
      <c r="M54" s="2">
        <f t="shared" si="5"/>
        <v>0</v>
      </c>
      <c r="N54" s="2">
        <f t="shared" si="6"/>
        <v>0</v>
      </c>
      <c r="O54" s="2">
        <f t="shared" si="7"/>
        <v>0</v>
      </c>
      <c r="P54" s="2">
        <f t="shared" si="8"/>
        <v>0</v>
      </c>
      <c r="Q54" s="2">
        <f t="shared" si="9"/>
        <v>0</v>
      </c>
      <c r="R54" s="2">
        <f t="shared" si="10"/>
        <v>1</v>
      </c>
      <c r="S54" s="2">
        <f t="shared" si="11"/>
        <v>0</v>
      </c>
      <c r="T54" s="2">
        <f t="shared" si="12"/>
        <v>0</v>
      </c>
      <c r="U54" s="2">
        <f t="shared" si="13"/>
        <v>0</v>
      </c>
      <c r="V54" s="4">
        <f t="shared" si="14"/>
        <v>0</v>
      </c>
      <c r="W54" s="4">
        <f t="shared" si="15"/>
        <v>0</v>
      </c>
    </row>
    <row r="55" spans="1:23" x14ac:dyDescent="0.25">
      <c r="A55">
        <v>9997</v>
      </c>
      <c r="B55">
        <v>1</v>
      </c>
      <c r="C55">
        <v>43802</v>
      </c>
      <c r="D55" s="1">
        <v>5</v>
      </c>
      <c r="E55" t="s">
        <v>7</v>
      </c>
      <c r="F55" t="s">
        <v>8</v>
      </c>
      <c r="G55" t="s">
        <v>9</v>
      </c>
      <c r="H55">
        <f t="shared" si="2"/>
        <v>0</v>
      </c>
      <c r="I55" s="2">
        <f t="shared" si="0"/>
        <v>0</v>
      </c>
      <c r="J55" s="2">
        <f t="shared" si="1"/>
        <v>0</v>
      </c>
      <c r="K55" s="2">
        <f t="shared" si="3"/>
        <v>0</v>
      </c>
      <c r="L55" s="2">
        <f t="shared" si="4"/>
        <v>0</v>
      </c>
      <c r="M55" s="2">
        <f t="shared" si="5"/>
        <v>0</v>
      </c>
      <c r="N55" s="2">
        <f t="shared" si="6"/>
        <v>1</v>
      </c>
      <c r="O55" s="2">
        <f t="shared" si="7"/>
        <v>0</v>
      </c>
      <c r="P55" s="2">
        <f t="shared" si="8"/>
        <v>0</v>
      </c>
      <c r="Q55" s="2">
        <f t="shared" si="9"/>
        <v>0</v>
      </c>
      <c r="R55" s="2">
        <f t="shared" si="10"/>
        <v>0</v>
      </c>
      <c r="S55" s="2">
        <f t="shared" si="11"/>
        <v>0</v>
      </c>
      <c r="T55" s="2">
        <f t="shared" si="12"/>
        <v>0</v>
      </c>
      <c r="U55" s="2">
        <f t="shared" si="13"/>
        <v>0</v>
      </c>
      <c r="V55" s="4">
        <f t="shared" si="14"/>
        <v>0</v>
      </c>
      <c r="W55" s="4">
        <f t="shared" si="15"/>
        <v>0</v>
      </c>
    </row>
    <row r="56" spans="1:23" x14ac:dyDescent="0.25">
      <c r="A56">
        <v>9997</v>
      </c>
      <c r="B56">
        <v>1</v>
      </c>
      <c r="C56">
        <v>43802</v>
      </c>
      <c r="D56" s="1">
        <v>7</v>
      </c>
      <c r="E56" t="s">
        <v>7</v>
      </c>
      <c r="F56" t="s">
        <v>8</v>
      </c>
      <c r="G56" t="s">
        <v>9</v>
      </c>
      <c r="H56">
        <f t="shared" si="2"/>
        <v>0</v>
      </c>
      <c r="I56" s="2">
        <f t="shared" si="0"/>
        <v>0</v>
      </c>
      <c r="J56" s="2">
        <f t="shared" si="1"/>
        <v>0</v>
      </c>
      <c r="K56" s="2">
        <f t="shared" si="3"/>
        <v>0</v>
      </c>
      <c r="L56" s="2">
        <f t="shared" si="4"/>
        <v>0</v>
      </c>
      <c r="M56" s="2">
        <f t="shared" si="5"/>
        <v>0</v>
      </c>
      <c r="N56" s="2">
        <f t="shared" si="6"/>
        <v>0</v>
      </c>
      <c r="O56" s="2">
        <f t="shared" si="7"/>
        <v>0</v>
      </c>
      <c r="P56" s="2">
        <f t="shared" si="8"/>
        <v>1</v>
      </c>
      <c r="Q56" s="2">
        <f t="shared" si="9"/>
        <v>0</v>
      </c>
      <c r="R56" s="2">
        <f t="shared" si="10"/>
        <v>0</v>
      </c>
      <c r="S56" s="2">
        <f t="shared" si="11"/>
        <v>0</v>
      </c>
      <c r="T56" s="2">
        <f t="shared" si="12"/>
        <v>0</v>
      </c>
      <c r="U56" s="2">
        <f t="shared" si="13"/>
        <v>0</v>
      </c>
      <c r="V56" s="4">
        <f t="shared" si="14"/>
        <v>0</v>
      </c>
      <c r="W56" s="4">
        <f t="shared" si="15"/>
        <v>0</v>
      </c>
    </row>
    <row r="57" spans="1:23" x14ac:dyDescent="0.25">
      <c r="A57">
        <v>9997</v>
      </c>
      <c r="B57">
        <v>1</v>
      </c>
      <c r="C57">
        <v>43802</v>
      </c>
      <c r="D57" s="1">
        <v>2</v>
      </c>
      <c r="E57" t="s">
        <v>7</v>
      </c>
      <c r="F57" t="s">
        <v>8</v>
      </c>
      <c r="G57" t="s">
        <v>9</v>
      </c>
      <c r="H57">
        <f t="shared" si="2"/>
        <v>0</v>
      </c>
      <c r="I57" s="2">
        <f t="shared" si="0"/>
        <v>0</v>
      </c>
      <c r="J57" s="2">
        <f t="shared" si="1"/>
        <v>0</v>
      </c>
      <c r="K57" s="2">
        <f t="shared" si="3"/>
        <v>1</v>
      </c>
      <c r="L57" s="2">
        <f t="shared" si="4"/>
        <v>0</v>
      </c>
      <c r="M57" s="2">
        <f t="shared" si="5"/>
        <v>0</v>
      </c>
      <c r="N57" s="2">
        <f t="shared" si="6"/>
        <v>0</v>
      </c>
      <c r="O57" s="2">
        <f t="shared" si="7"/>
        <v>0</v>
      </c>
      <c r="P57" s="2">
        <f t="shared" si="8"/>
        <v>0</v>
      </c>
      <c r="Q57" s="2">
        <f t="shared" si="9"/>
        <v>0</v>
      </c>
      <c r="R57" s="2">
        <f t="shared" si="10"/>
        <v>0</v>
      </c>
      <c r="S57" s="2">
        <f t="shared" si="11"/>
        <v>0</v>
      </c>
      <c r="T57" s="2">
        <f t="shared" si="12"/>
        <v>0</v>
      </c>
      <c r="U57" s="2">
        <f t="shared" si="13"/>
        <v>0</v>
      </c>
      <c r="V57" s="4">
        <f t="shared" si="14"/>
        <v>0</v>
      </c>
      <c r="W57" s="4">
        <f t="shared" si="15"/>
        <v>0</v>
      </c>
    </row>
    <row r="58" spans="1:23" x14ac:dyDescent="0.25">
      <c r="A58">
        <v>9997</v>
      </c>
      <c r="B58">
        <v>1</v>
      </c>
      <c r="C58">
        <v>43802</v>
      </c>
      <c r="D58" s="1">
        <v>5</v>
      </c>
      <c r="E58" t="s">
        <v>7</v>
      </c>
      <c r="F58" t="s">
        <v>8</v>
      </c>
      <c r="G58" t="s">
        <v>9</v>
      </c>
      <c r="H58">
        <f t="shared" si="2"/>
        <v>0</v>
      </c>
      <c r="I58" s="2">
        <f t="shared" si="0"/>
        <v>0</v>
      </c>
      <c r="J58" s="2">
        <f t="shared" si="1"/>
        <v>0</v>
      </c>
      <c r="K58" s="2">
        <f t="shared" si="3"/>
        <v>0</v>
      </c>
      <c r="L58" s="2">
        <f t="shared" si="4"/>
        <v>0</v>
      </c>
      <c r="M58" s="2">
        <f t="shared" si="5"/>
        <v>0</v>
      </c>
      <c r="N58" s="2">
        <f t="shared" si="6"/>
        <v>1</v>
      </c>
      <c r="O58" s="2">
        <f t="shared" si="7"/>
        <v>0</v>
      </c>
      <c r="P58" s="2">
        <f t="shared" si="8"/>
        <v>0</v>
      </c>
      <c r="Q58" s="2">
        <f t="shared" si="9"/>
        <v>0</v>
      </c>
      <c r="R58" s="2">
        <f t="shared" si="10"/>
        <v>0</v>
      </c>
      <c r="S58" s="2">
        <f t="shared" si="11"/>
        <v>0</v>
      </c>
      <c r="T58" s="2">
        <f t="shared" si="12"/>
        <v>0</v>
      </c>
      <c r="U58" s="2">
        <f t="shared" si="13"/>
        <v>0</v>
      </c>
      <c r="V58" s="4">
        <f t="shared" si="14"/>
        <v>0</v>
      </c>
      <c r="W58" s="4">
        <f t="shared" si="15"/>
        <v>0</v>
      </c>
    </row>
    <row r="59" spans="1:23" x14ac:dyDescent="0.25">
      <c r="A59">
        <v>9997</v>
      </c>
      <c r="B59">
        <v>1</v>
      </c>
      <c r="C59">
        <v>43802</v>
      </c>
      <c r="D59" s="1">
        <v>6</v>
      </c>
      <c r="E59">
        <v>3</v>
      </c>
      <c r="F59" t="s">
        <v>8</v>
      </c>
      <c r="G59" t="s">
        <v>9</v>
      </c>
      <c r="H59">
        <f t="shared" si="2"/>
        <v>0</v>
      </c>
      <c r="I59" s="2">
        <f t="shared" si="0"/>
        <v>0</v>
      </c>
      <c r="J59" s="2">
        <f t="shared" si="1"/>
        <v>0</v>
      </c>
      <c r="K59" s="2">
        <f t="shared" si="3"/>
        <v>0</v>
      </c>
      <c r="L59" s="2">
        <f t="shared" si="4"/>
        <v>0</v>
      </c>
      <c r="M59" s="2">
        <f t="shared" si="5"/>
        <v>0</v>
      </c>
      <c r="N59" s="2">
        <f t="shared" si="6"/>
        <v>0</v>
      </c>
      <c r="O59" s="2">
        <f t="shared" si="7"/>
        <v>1</v>
      </c>
      <c r="P59" s="2">
        <f t="shared" si="8"/>
        <v>0</v>
      </c>
      <c r="Q59" s="2">
        <f t="shared" si="9"/>
        <v>0</v>
      </c>
      <c r="R59" s="2">
        <f t="shared" si="10"/>
        <v>0</v>
      </c>
      <c r="S59" s="2">
        <f t="shared" si="11"/>
        <v>0</v>
      </c>
      <c r="T59" s="2">
        <f t="shared" si="12"/>
        <v>0</v>
      </c>
      <c r="U59" s="2">
        <f t="shared" si="13"/>
        <v>0</v>
      </c>
      <c r="V59" s="4">
        <f t="shared" si="14"/>
        <v>0</v>
      </c>
      <c r="W59" s="4">
        <f t="shared" si="15"/>
        <v>0</v>
      </c>
    </row>
    <row r="60" spans="1:23" x14ac:dyDescent="0.25">
      <c r="A60">
        <v>9997</v>
      </c>
      <c r="B60">
        <v>1</v>
      </c>
      <c r="C60">
        <v>43802</v>
      </c>
      <c r="D60" s="1">
        <v>2</v>
      </c>
      <c r="E60" t="s">
        <v>7</v>
      </c>
      <c r="F60" t="s">
        <v>8</v>
      </c>
      <c r="G60" t="s">
        <v>9</v>
      </c>
      <c r="H60">
        <f t="shared" si="2"/>
        <v>0</v>
      </c>
      <c r="I60" s="2">
        <f t="shared" si="0"/>
        <v>0</v>
      </c>
      <c r="J60" s="2">
        <f t="shared" si="1"/>
        <v>0</v>
      </c>
      <c r="K60" s="2">
        <f t="shared" si="3"/>
        <v>1</v>
      </c>
      <c r="L60" s="2">
        <f t="shared" si="4"/>
        <v>0</v>
      </c>
      <c r="M60" s="2">
        <f t="shared" si="5"/>
        <v>0</v>
      </c>
      <c r="N60" s="2">
        <f t="shared" si="6"/>
        <v>0</v>
      </c>
      <c r="O60" s="2">
        <f t="shared" si="7"/>
        <v>0</v>
      </c>
      <c r="P60" s="2">
        <f t="shared" si="8"/>
        <v>0</v>
      </c>
      <c r="Q60" s="2">
        <f t="shared" si="9"/>
        <v>0</v>
      </c>
      <c r="R60" s="2">
        <f t="shared" si="10"/>
        <v>0</v>
      </c>
      <c r="S60" s="2">
        <f t="shared" si="11"/>
        <v>0</v>
      </c>
      <c r="T60" s="2">
        <f t="shared" si="12"/>
        <v>0</v>
      </c>
      <c r="U60" s="2">
        <f t="shared" si="13"/>
        <v>0</v>
      </c>
      <c r="V60" s="4">
        <f t="shared" si="14"/>
        <v>0</v>
      </c>
      <c r="W60" s="4">
        <f t="shared" si="15"/>
        <v>0</v>
      </c>
    </row>
    <row r="61" spans="1:23" x14ac:dyDescent="0.25">
      <c r="A61">
        <v>9997</v>
      </c>
      <c r="B61">
        <v>1</v>
      </c>
      <c r="C61">
        <v>43802</v>
      </c>
      <c r="D61" s="1">
        <v>8</v>
      </c>
      <c r="E61" t="s">
        <v>7</v>
      </c>
      <c r="F61" t="s">
        <v>8</v>
      </c>
      <c r="G61" t="s">
        <v>9</v>
      </c>
      <c r="H61">
        <f t="shared" si="2"/>
        <v>0</v>
      </c>
      <c r="I61" s="2">
        <f t="shared" si="0"/>
        <v>0</v>
      </c>
      <c r="J61" s="2">
        <f t="shared" si="1"/>
        <v>0</v>
      </c>
      <c r="K61" s="2">
        <f t="shared" si="3"/>
        <v>0</v>
      </c>
      <c r="L61" s="2">
        <f t="shared" si="4"/>
        <v>0</v>
      </c>
      <c r="M61" s="2">
        <f t="shared" si="5"/>
        <v>0</v>
      </c>
      <c r="N61" s="2">
        <f t="shared" si="6"/>
        <v>0</v>
      </c>
      <c r="O61" s="2">
        <f t="shared" si="7"/>
        <v>0</v>
      </c>
      <c r="P61" s="2">
        <f t="shared" si="8"/>
        <v>0</v>
      </c>
      <c r="Q61" s="2">
        <f t="shared" si="9"/>
        <v>1</v>
      </c>
      <c r="R61" s="2">
        <f t="shared" si="10"/>
        <v>0</v>
      </c>
      <c r="S61" s="2">
        <f t="shared" si="11"/>
        <v>0</v>
      </c>
      <c r="T61" s="2">
        <f t="shared" si="12"/>
        <v>0</v>
      </c>
      <c r="U61" s="2">
        <f t="shared" si="13"/>
        <v>0</v>
      </c>
      <c r="V61" s="4">
        <f t="shared" si="14"/>
        <v>0</v>
      </c>
      <c r="W61" s="4">
        <f t="shared" si="15"/>
        <v>0</v>
      </c>
    </row>
    <row r="62" spans="1:23" x14ac:dyDescent="0.25">
      <c r="A62">
        <v>9997</v>
      </c>
      <c r="B62">
        <v>1</v>
      </c>
      <c r="C62">
        <v>43802</v>
      </c>
      <c r="D62" s="1">
        <v>3</v>
      </c>
      <c r="E62" t="s">
        <v>7</v>
      </c>
      <c r="F62" t="s">
        <v>8</v>
      </c>
      <c r="G62" t="s">
        <v>9</v>
      </c>
      <c r="H62">
        <f t="shared" si="2"/>
        <v>0</v>
      </c>
      <c r="I62" s="2">
        <f t="shared" si="0"/>
        <v>0</v>
      </c>
      <c r="J62" s="2">
        <f t="shared" si="1"/>
        <v>0</v>
      </c>
      <c r="K62" s="2">
        <f t="shared" si="3"/>
        <v>0</v>
      </c>
      <c r="L62" s="2">
        <f t="shared" si="4"/>
        <v>1</v>
      </c>
      <c r="M62" s="2">
        <f t="shared" si="5"/>
        <v>0</v>
      </c>
      <c r="N62" s="2">
        <f t="shared" si="6"/>
        <v>0</v>
      </c>
      <c r="O62" s="2">
        <f t="shared" si="7"/>
        <v>0</v>
      </c>
      <c r="P62" s="2">
        <f t="shared" si="8"/>
        <v>0</v>
      </c>
      <c r="Q62" s="2">
        <f t="shared" si="9"/>
        <v>0</v>
      </c>
      <c r="R62" s="2">
        <f t="shared" si="10"/>
        <v>0</v>
      </c>
      <c r="S62" s="2">
        <f t="shared" si="11"/>
        <v>0</v>
      </c>
      <c r="T62" s="2">
        <f t="shared" si="12"/>
        <v>0</v>
      </c>
      <c r="U62" s="2">
        <f t="shared" si="13"/>
        <v>0</v>
      </c>
      <c r="V62" s="4">
        <f t="shared" si="14"/>
        <v>0</v>
      </c>
      <c r="W62" s="4">
        <f t="shared" si="15"/>
        <v>0</v>
      </c>
    </row>
    <row r="63" spans="1:23" x14ac:dyDescent="0.25">
      <c r="A63">
        <v>9997</v>
      </c>
      <c r="B63">
        <v>1</v>
      </c>
      <c r="C63">
        <v>43802</v>
      </c>
      <c r="D63" s="1" t="s">
        <v>10</v>
      </c>
      <c r="E63" t="s">
        <v>7</v>
      </c>
      <c r="F63" t="s">
        <v>8</v>
      </c>
      <c r="G63" t="s">
        <v>9</v>
      </c>
      <c r="H63">
        <f t="shared" si="2"/>
        <v>0</v>
      </c>
      <c r="I63" s="2">
        <f t="shared" si="0"/>
        <v>1</v>
      </c>
      <c r="J63" s="2">
        <f t="shared" si="1"/>
        <v>0</v>
      </c>
      <c r="K63" s="2">
        <f t="shared" si="3"/>
        <v>0</v>
      </c>
      <c r="L63" s="2">
        <f t="shared" si="4"/>
        <v>0</v>
      </c>
      <c r="M63" s="2">
        <f t="shared" si="5"/>
        <v>0</v>
      </c>
      <c r="N63" s="2">
        <f t="shared" si="6"/>
        <v>0</v>
      </c>
      <c r="O63" s="2">
        <f t="shared" si="7"/>
        <v>0</v>
      </c>
      <c r="P63" s="2">
        <f t="shared" si="8"/>
        <v>0</v>
      </c>
      <c r="Q63" s="2">
        <f t="shared" si="9"/>
        <v>0</v>
      </c>
      <c r="R63" s="2">
        <f t="shared" si="10"/>
        <v>0</v>
      </c>
      <c r="S63" s="2">
        <f t="shared" si="11"/>
        <v>0</v>
      </c>
      <c r="T63" s="2">
        <f t="shared" si="12"/>
        <v>0</v>
      </c>
      <c r="U63" s="2">
        <f t="shared" si="13"/>
        <v>0</v>
      </c>
      <c r="V63" s="4">
        <f t="shared" si="14"/>
        <v>0</v>
      </c>
      <c r="W63" s="4">
        <f t="shared" si="15"/>
        <v>0</v>
      </c>
    </row>
    <row r="64" spans="1:23" x14ac:dyDescent="0.25">
      <c r="A64">
        <v>9997</v>
      </c>
      <c r="B64">
        <v>1</v>
      </c>
      <c r="C64">
        <v>43802</v>
      </c>
      <c r="D64" s="1">
        <v>2</v>
      </c>
      <c r="E64" t="s">
        <v>7</v>
      </c>
      <c r="F64" t="s">
        <v>8</v>
      </c>
      <c r="G64" t="s">
        <v>9</v>
      </c>
      <c r="H64">
        <f t="shared" si="2"/>
        <v>0</v>
      </c>
      <c r="I64" s="2">
        <f t="shared" si="0"/>
        <v>0</v>
      </c>
      <c r="J64" s="2">
        <f t="shared" si="1"/>
        <v>0</v>
      </c>
      <c r="K64" s="2">
        <f t="shared" si="3"/>
        <v>1</v>
      </c>
      <c r="L64" s="2">
        <f t="shared" si="4"/>
        <v>0</v>
      </c>
      <c r="M64" s="2">
        <f t="shared" si="5"/>
        <v>0</v>
      </c>
      <c r="N64" s="2">
        <f t="shared" si="6"/>
        <v>0</v>
      </c>
      <c r="O64" s="2">
        <f t="shared" si="7"/>
        <v>0</v>
      </c>
      <c r="P64" s="2">
        <f t="shared" si="8"/>
        <v>0</v>
      </c>
      <c r="Q64" s="2">
        <f t="shared" si="9"/>
        <v>0</v>
      </c>
      <c r="R64" s="2">
        <f t="shared" si="10"/>
        <v>0</v>
      </c>
      <c r="S64" s="2">
        <f t="shared" si="11"/>
        <v>0</v>
      </c>
      <c r="T64" s="2">
        <f t="shared" si="12"/>
        <v>0</v>
      </c>
      <c r="U64" s="2">
        <f t="shared" si="13"/>
        <v>0</v>
      </c>
      <c r="V64" s="4">
        <f t="shared" si="14"/>
        <v>0</v>
      </c>
      <c r="W64" s="4">
        <f t="shared" si="15"/>
        <v>0</v>
      </c>
    </row>
    <row r="65" spans="1:23" x14ac:dyDescent="0.25">
      <c r="A65">
        <v>9997</v>
      </c>
      <c r="B65">
        <v>1</v>
      </c>
      <c r="C65">
        <v>43802</v>
      </c>
      <c r="D65" s="1">
        <v>7</v>
      </c>
      <c r="E65" t="s">
        <v>7</v>
      </c>
      <c r="F65" t="s">
        <v>8</v>
      </c>
      <c r="G65" t="s">
        <v>9</v>
      </c>
      <c r="H65">
        <f t="shared" si="2"/>
        <v>0</v>
      </c>
      <c r="I65" s="2">
        <f t="shared" si="0"/>
        <v>0</v>
      </c>
      <c r="J65" s="2">
        <f t="shared" si="1"/>
        <v>0</v>
      </c>
      <c r="K65" s="2">
        <f t="shared" si="3"/>
        <v>0</v>
      </c>
      <c r="L65" s="2">
        <f t="shared" si="4"/>
        <v>0</v>
      </c>
      <c r="M65" s="2">
        <f t="shared" si="5"/>
        <v>0</v>
      </c>
      <c r="N65" s="2">
        <f t="shared" si="6"/>
        <v>0</v>
      </c>
      <c r="O65" s="2">
        <f t="shared" si="7"/>
        <v>0</v>
      </c>
      <c r="P65" s="2">
        <f t="shared" si="8"/>
        <v>1</v>
      </c>
      <c r="Q65" s="2">
        <f t="shared" si="9"/>
        <v>0</v>
      </c>
      <c r="R65" s="2">
        <f t="shared" si="10"/>
        <v>0</v>
      </c>
      <c r="S65" s="2">
        <f t="shared" si="11"/>
        <v>0</v>
      </c>
      <c r="T65" s="2">
        <f t="shared" si="12"/>
        <v>0</v>
      </c>
      <c r="U65" s="2">
        <f t="shared" si="13"/>
        <v>0</v>
      </c>
      <c r="V65" s="4">
        <f t="shared" si="14"/>
        <v>0</v>
      </c>
      <c r="W65" s="4">
        <f t="shared" si="15"/>
        <v>0</v>
      </c>
    </row>
    <row r="66" spans="1:23" x14ac:dyDescent="0.25">
      <c r="A66">
        <v>9997</v>
      </c>
      <c r="B66">
        <v>1</v>
      </c>
      <c r="C66">
        <v>43802</v>
      </c>
      <c r="D66" s="1">
        <v>2</v>
      </c>
      <c r="E66" t="s">
        <v>7</v>
      </c>
      <c r="F66" t="s">
        <v>8</v>
      </c>
      <c r="G66" t="s">
        <v>9</v>
      </c>
      <c r="H66">
        <f t="shared" si="2"/>
        <v>0</v>
      </c>
      <c r="I66" s="2">
        <f t="shared" si="0"/>
        <v>0</v>
      </c>
      <c r="J66" s="2">
        <f t="shared" si="1"/>
        <v>0</v>
      </c>
      <c r="K66" s="2">
        <f t="shared" si="3"/>
        <v>1</v>
      </c>
      <c r="L66" s="2">
        <f t="shared" si="4"/>
        <v>0</v>
      </c>
      <c r="M66" s="2">
        <f t="shared" si="5"/>
        <v>0</v>
      </c>
      <c r="N66" s="2">
        <f t="shared" si="6"/>
        <v>0</v>
      </c>
      <c r="O66" s="2">
        <f t="shared" si="7"/>
        <v>0</v>
      </c>
      <c r="P66" s="2">
        <f t="shared" si="8"/>
        <v>0</v>
      </c>
      <c r="Q66" s="2">
        <f t="shared" si="9"/>
        <v>0</v>
      </c>
      <c r="R66" s="2">
        <f t="shared" si="10"/>
        <v>0</v>
      </c>
      <c r="S66" s="2">
        <f t="shared" si="11"/>
        <v>0</v>
      </c>
      <c r="T66" s="2">
        <f t="shared" si="12"/>
        <v>0</v>
      </c>
      <c r="U66" s="2">
        <f t="shared" si="13"/>
        <v>0</v>
      </c>
      <c r="V66" s="4">
        <f t="shared" si="14"/>
        <v>0</v>
      </c>
      <c r="W66" s="4">
        <f t="shared" si="15"/>
        <v>0</v>
      </c>
    </row>
    <row r="67" spans="1:23" x14ac:dyDescent="0.25">
      <c r="A67">
        <v>9997</v>
      </c>
      <c r="B67">
        <v>1</v>
      </c>
      <c r="C67">
        <v>43802</v>
      </c>
      <c r="D67" s="1">
        <v>3</v>
      </c>
      <c r="E67" t="s">
        <v>7</v>
      </c>
      <c r="F67" t="s">
        <v>8</v>
      </c>
      <c r="G67" t="s">
        <v>9</v>
      </c>
      <c r="H67">
        <f t="shared" si="2"/>
        <v>0</v>
      </c>
      <c r="I67" s="2">
        <f t="shared" si="0"/>
        <v>0</v>
      </c>
      <c r="J67" s="2">
        <f t="shared" si="1"/>
        <v>0</v>
      </c>
      <c r="K67" s="2">
        <f t="shared" si="3"/>
        <v>0</v>
      </c>
      <c r="L67" s="2">
        <f t="shared" si="4"/>
        <v>1</v>
      </c>
      <c r="M67" s="2">
        <f t="shared" si="5"/>
        <v>0</v>
      </c>
      <c r="N67" s="2">
        <f t="shared" si="6"/>
        <v>0</v>
      </c>
      <c r="O67" s="2">
        <f t="shared" si="7"/>
        <v>0</v>
      </c>
      <c r="P67" s="2">
        <f t="shared" si="8"/>
        <v>0</v>
      </c>
      <c r="Q67" s="2">
        <f t="shared" si="9"/>
        <v>0</v>
      </c>
      <c r="R67" s="2">
        <f t="shared" si="10"/>
        <v>0</v>
      </c>
      <c r="S67" s="2">
        <f t="shared" si="11"/>
        <v>0</v>
      </c>
      <c r="T67" s="2">
        <f t="shared" si="12"/>
        <v>0</v>
      </c>
      <c r="U67" s="2">
        <f t="shared" si="13"/>
        <v>0</v>
      </c>
      <c r="V67" s="4">
        <f t="shared" si="14"/>
        <v>0</v>
      </c>
      <c r="W67" s="4">
        <f t="shared" si="15"/>
        <v>0</v>
      </c>
    </row>
    <row r="68" spans="1:23" x14ac:dyDescent="0.25">
      <c r="A68">
        <v>9997</v>
      </c>
      <c r="B68">
        <v>0.174648</v>
      </c>
      <c r="C68">
        <v>43802</v>
      </c>
      <c r="D68" s="1" t="s">
        <v>10</v>
      </c>
      <c r="E68" t="s">
        <v>7</v>
      </c>
      <c r="F68" t="s">
        <v>8</v>
      </c>
      <c r="G68" t="s">
        <v>9</v>
      </c>
      <c r="H68">
        <f t="shared" si="2"/>
        <v>0</v>
      </c>
      <c r="I68" s="2">
        <f t="shared" si="0"/>
        <v>0.174648</v>
      </c>
      <c r="J68" s="2">
        <f t="shared" si="1"/>
        <v>0</v>
      </c>
      <c r="K68" s="2">
        <f t="shared" si="3"/>
        <v>0</v>
      </c>
      <c r="L68" s="2">
        <f t="shared" si="4"/>
        <v>0</v>
      </c>
      <c r="M68" s="2">
        <f t="shared" si="5"/>
        <v>0</v>
      </c>
      <c r="N68" s="2">
        <f t="shared" si="6"/>
        <v>0</v>
      </c>
      <c r="O68" s="2">
        <f t="shared" si="7"/>
        <v>0</v>
      </c>
      <c r="P68" s="2">
        <f t="shared" si="8"/>
        <v>0</v>
      </c>
      <c r="Q68" s="2">
        <f t="shared" si="9"/>
        <v>0</v>
      </c>
      <c r="R68" s="2">
        <f t="shared" si="10"/>
        <v>0</v>
      </c>
      <c r="S68" s="2">
        <f t="shared" si="11"/>
        <v>0</v>
      </c>
      <c r="T68" s="2">
        <f t="shared" si="12"/>
        <v>0</v>
      </c>
      <c r="U68" s="2">
        <f t="shared" si="13"/>
        <v>0</v>
      </c>
      <c r="V68" s="4">
        <f t="shared" si="14"/>
        <v>0</v>
      </c>
      <c r="W68" s="4">
        <f t="shared" si="15"/>
        <v>0</v>
      </c>
    </row>
    <row r="69" spans="1:23" x14ac:dyDescent="0.25">
      <c r="A69">
        <v>9997</v>
      </c>
      <c r="B69">
        <v>0.82535199999999997</v>
      </c>
      <c r="C69">
        <v>43802</v>
      </c>
      <c r="D69" s="1" t="s">
        <v>10</v>
      </c>
      <c r="E69" t="s">
        <v>7</v>
      </c>
      <c r="F69" t="s">
        <v>8</v>
      </c>
      <c r="G69" t="s">
        <v>12</v>
      </c>
      <c r="H69">
        <f t="shared" si="2"/>
        <v>0</v>
      </c>
      <c r="I69" s="2">
        <f t="shared" si="0"/>
        <v>0.82535199999999997</v>
      </c>
      <c r="J69" s="2">
        <f t="shared" si="1"/>
        <v>0</v>
      </c>
      <c r="K69" s="2">
        <f t="shared" si="3"/>
        <v>0</v>
      </c>
      <c r="L69" s="2">
        <f t="shared" si="4"/>
        <v>0</v>
      </c>
      <c r="M69" s="2">
        <f t="shared" si="5"/>
        <v>0</v>
      </c>
      <c r="N69" s="2">
        <f t="shared" si="6"/>
        <v>0</v>
      </c>
      <c r="O69" s="2">
        <f t="shared" si="7"/>
        <v>0</v>
      </c>
      <c r="P69" s="2">
        <f t="shared" si="8"/>
        <v>0</v>
      </c>
      <c r="Q69" s="2">
        <f t="shared" si="9"/>
        <v>0</v>
      </c>
      <c r="R69" s="2">
        <f t="shared" si="10"/>
        <v>0</v>
      </c>
      <c r="S69" s="2">
        <f t="shared" si="11"/>
        <v>0</v>
      </c>
      <c r="T69" s="2">
        <f t="shared" si="12"/>
        <v>0</v>
      </c>
      <c r="U69" s="2">
        <f t="shared" si="13"/>
        <v>0</v>
      </c>
      <c r="V69" s="4">
        <f t="shared" si="14"/>
        <v>0</v>
      </c>
      <c r="W69" s="4">
        <f t="shared" si="15"/>
        <v>0</v>
      </c>
    </row>
    <row r="70" spans="1:23" x14ac:dyDescent="0.25">
      <c r="A70">
        <v>9997</v>
      </c>
      <c r="B70">
        <v>1</v>
      </c>
      <c r="C70">
        <v>43802</v>
      </c>
      <c r="D70" s="1">
        <v>8</v>
      </c>
      <c r="E70" t="s">
        <v>7</v>
      </c>
      <c r="F70" t="s">
        <v>8</v>
      </c>
      <c r="G70" t="s">
        <v>9</v>
      </c>
      <c r="H70">
        <f t="shared" si="2"/>
        <v>0</v>
      </c>
      <c r="I70" s="2">
        <f t="shared" ref="I70:I133" si="16">IF(D70="KG",B70,0)</f>
        <v>0</v>
      </c>
      <c r="J70" s="2">
        <f t="shared" ref="J70:J133" si="17">IF(D70=1,B70,0)</f>
        <v>0</v>
      </c>
      <c r="K70" s="2">
        <f t="shared" si="3"/>
        <v>0</v>
      </c>
      <c r="L70" s="2">
        <f t="shared" si="4"/>
        <v>0</v>
      </c>
      <c r="M70" s="2">
        <f t="shared" si="5"/>
        <v>0</v>
      </c>
      <c r="N70" s="2">
        <f t="shared" si="6"/>
        <v>0</v>
      </c>
      <c r="O70" s="2">
        <f t="shared" si="7"/>
        <v>0</v>
      </c>
      <c r="P70" s="2">
        <f t="shared" si="8"/>
        <v>0</v>
      </c>
      <c r="Q70" s="2">
        <f t="shared" si="9"/>
        <v>1</v>
      </c>
      <c r="R70" s="2">
        <f t="shared" si="10"/>
        <v>0</v>
      </c>
      <c r="S70" s="2">
        <f t="shared" si="11"/>
        <v>0</v>
      </c>
      <c r="T70" s="2">
        <f t="shared" si="12"/>
        <v>0</v>
      </c>
      <c r="U70" s="2">
        <f t="shared" si="13"/>
        <v>0</v>
      </c>
      <c r="V70" s="4">
        <f t="shared" si="14"/>
        <v>0</v>
      </c>
      <c r="W70" s="4">
        <f t="shared" si="15"/>
        <v>0</v>
      </c>
    </row>
    <row r="71" spans="1:23" x14ac:dyDescent="0.25">
      <c r="A71">
        <v>9997</v>
      </c>
      <c r="B71">
        <v>1</v>
      </c>
      <c r="C71">
        <v>43802</v>
      </c>
      <c r="D71" s="1">
        <v>10</v>
      </c>
      <c r="E71" t="s">
        <v>7</v>
      </c>
      <c r="F71" t="s">
        <v>8</v>
      </c>
      <c r="G71" t="s">
        <v>9</v>
      </c>
      <c r="H71">
        <f t="shared" ref="H71:H134" si="18">IF(AND(E71="*",F71="N",G71="N"),B71,0)</f>
        <v>0</v>
      </c>
      <c r="I71" s="2">
        <f t="shared" si="16"/>
        <v>0</v>
      </c>
      <c r="J71" s="2">
        <f t="shared" si="17"/>
        <v>0</v>
      </c>
      <c r="K71" s="2">
        <f t="shared" ref="K71:K134" si="19">IF(D71=2,B71,0)</f>
        <v>0</v>
      </c>
      <c r="L71" s="2">
        <f t="shared" ref="L71:L134" si="20">IF(D71=3,B71,0)</f>
        <v>0</v>
      </c>
      <c r="M71" s="2">
        <f t="shared" ref="M71:M134" si="21">IF(D71=4,B71,0)</f>
        <v>0</v>
      </c>
      <c r="N71" s="2">
        <f t="shared" ref="N71:N134" si="22">IF(D71=5,B71,0)</f>
        <v>0</v>
      </c>
      <c r="O71" s="2">
        <f t="shared" ref="O71:O134" si="23">IF(D71=6,B71,0)</f>
        <v>0</v>
      </c>
      <c r="P71" s="2">
        <f t="shared" ref="P71:P134" si="24">IF(D71=7,B71,0)</f>
        <v>0</v>
      </c>
      <c r="Q71" s="2">
        <f t="shared" ref="Q71:Q134" si="25">IF(D71=8,B71,0)</f>
        <v>0</v>
      </c>
      <c r="R71" s="2">
        <f t="shared" ref="R71:R134" si="26">IF(D71=9,B71,0)</f>
        <v>0</v>
      </c>
      <c r="S71" s="2">
        <f t="shared" ref="S71:S134" si="27">IF(D71=10,B71,0)</f>
        <v>1</v>
      </c>
      <c r="T71" s="2">
        <f t="shared" ref="T71:T134" si="28">IF(D71=11,B71,0)</f>
        <v>0</v>
      </c>
      <c r="U71" s="2">
        <f t="shared" ref="U71:U134" si="29">IF(D71=12,B71,0)</f>
        <v>0</v>
      </c>
      <c r="V71" s="4">
        <f t="shared" ref="V71:V134" si="30">M71*$V$1</f>
        <v>0</v>
      </c>
      <c r="W71" s="4">
        <f t="shared" ref="W71:W134" si="31">$V$1*J71</f>
        <v>0</v>
      </c>
    </row>
    <row r="72" spans="1:23" x14ac:dyDescent="0.25">
      <c r="A72">
        <v>9997</v>
      </c>
      <c r="B72">
        <v>0.41690100000000002</v>
      </c>
      <c r="C72">
        <v>43802</v>
      </c>
      <c r="D72" s="1">
        <v>8</v>
      </c>
      <c r="E72" t="s">
        <v>7</v>
      </c>
      <c r="F72" t="s">
        <v>8</v>
      </c>
      <c r="G72" t="s">
        <v>8</v>
      </c>
      <c r="H72">
        <f t="shared" si="18"/>
        <v>0</v>
      </c>
      <c r="I72" s="2">
        <f t="shared" si="16"/>
        <v>0</v>
      </c>
      <c r="J72" s="2">
        <f t="shared" si="17"/>
        <v>0</v>
      </c>
      <c r="K72" s="2">
        <f t="shared" si="19"/>
        <v>0</v>
      </c>
      <c r="L72" s="2">
        <f t="shared" si="20"/>
        <v>0</v>
      </c>
      <c r="M72" s="2">
        <f t="shared" si="21"/>
        <v>0</v>
      </c>
      <c r="N72" s="2">
        <f t="shared" si="22"/>
        <v>0</v>
      </c>
      <c r="O72" s="2">
        <f t="shared" si="23"/>
        <v>0</v>
      </c>
      <c r="P72" s="2">
        <f t="shared" si="24"/>
        <v>0</v>
      </c>
      <c r="Q72" s="2">
        <f t="shared" si="25"/>
        <v>0.41690100000000002</v>
      </c>
      <c r="R72" s="2">
        <f t="shared" si="26"/>
        <v>0</v>
      </c>
      <c r="S72" s="2">
        <f t="shared" si="27"/>
        <v>0</v>
      </c>
      <c r="T72" s="2">
        <f t="shared" si="28"/>
        <v>0</v>
      </c>
      <c r="U72" s="2">
        <f t="shared" si="29"/>
        <v>0</v>
      </c>
      <c r="V72" s="4">
        <f t="shared" si="30"/>
        <v>0</v>
      </c>
      <c r="W72" s="4">
        <f t="shared" si="31"/>
        <v>0</v>
      </c>
    </row>
    <row r="73" spans="1:23" x14ac:dyDescent="0.25">
      <c r="A73">
        <v>9997</v>
      </c>
      <c r="B73">
        <v>1</v>
      </c>
      <c r="C73">
        <v>43802</v>
      </c>
      <c r="D73" s="1">
        <v>8</v>
      </c>
      <c r="E73" t="s">
        <v>7</v>
      </c>
      <c r="F73" t="s">
        <v>8</v>
      </c>
      <c r="G73" t="s">
        <v>9</v>
      </c>
      <c r="H73">
        <f t="shared" si="18"/>
        <v>0</v>
      </c>
      <c r="I73" s="2">
        <f t="shared" si="16"/>
        <v>0</v>
      </c>
      <c r="J73" s="2">
        <f t="shared" si="17"/>
        <v>0</v>
      </c>
      <c r="K73" s="2">
        <f t="shared" si="19"/>
        <v>0</v>
      </c>
      <c r="L73" s="2">
        <f t="shared" si="20"/>
        <v>0</v>
      </c>
      <c r="M73" s="2">
        <f t="shared" si="21"/>
        <v>0</v>
      </c>
      <c r="N73" s="2">
        <f t="shared" si="22"/>
        <v>0</v>
      </c>
      <c r="O73" s="2">
        <f t="shared" si="23"/>
        <v>0</v>
      </c>
      <c r="P73" s="2">
        <f t="shared" si="24"/>
        <v>0</v>
      </c>
      <c r="Q73" s="2">
        <f t="shared" si="25"/>
        <v>1</v>
      </c>
      <c r="R73" s="2">
        <f t="shared" si="26"/>
        <v>0</v>
      </c>
      <c r="S73" s="2">
        <f t="shared" si="27"/>
        <v>0</v>
      </c>
      <c r="T73" s="2">
        <f t="shared" si="28"/>
        <v>0</v>
      </c>
      <c r="U73" s="2">
        <f t="shared" si="29"/>
        <v>0</v>
      </c>
      <c r="V73" s="4">
        <f t="shared" si="30"/>
        <v>0</v>
      </c>
      <c r="W73" s="4">
        <f t="shared" si="31"/>
        <v>0</v>
      </c>
    </row>
    <row r="74" spans="1:23" x14ac:dyDescent="0.25">
      <c r="A74">
        <v>9997</v>
      </c>
      <c r="B74">
        <v>1</v>
      </c>
      <c r="C74">
        <v>43802</v>
      </c>
      <c r="D74" s="1">
        <v>4</v>
      </c>
      <c r="E74" t="s">
        <v>7</v>
      </c>
      <c r="F74" t="s">
        <v>8</v>
      </c>
      <c r="G74" t="s">
        <v>9</v>
      </c>
      <c r="H74">
        <f t="shared" si="18"/>
        <v>0</v>
      </c>
      <c r="I74" s="2">
        <f t="shared" si="16"/>
        <v>0</v>
      </c>
      <c r="J74" s="2">
        <f t="shared" si="17"/>
        <v>0</v>
      </c>
      <c r="K74" s="2">
        <f t="shared" si="19"/>
        <v>0</v>
      </c>
      <c r="L74" s="2">
        <f t="shared" si="20"/>
        <v>0</v>
      </c>
      <c r="M74" s="2">
        <f t="shared" si="21"/>
        <v>1</v>
      </c>
      <c r="N74" s="2">
        <f t="shared" si="22"/>
        <v>0</v>
      </c>
      <c r="O74" s="2">
        <f t="shared" si="23"/>
        <v>0</v>
      </c>
      <c r="P74" s="2">
        <f t="shared" si="24"/>
        <v>0</v>
      </c>
      <c r="Q74" s="2">
        <f t="shared" si="25"/>
        <v>0</v>
      </c>
      <c r="R74" s="2">
        <f t="shared" si="26"/>
        <v>0</v>
      </c>
      <c r="S74" s="2">
        <f t="shared" si="27"/>
        <v>0</v>
      </c>
      <c r="T74" s="2">
        <f t="shared" si="28"/>
        <v>0</v>
      </c>
      <c r="U74" s="2">
        <f t="shared" si="29"/>
        <v>0</v>
      </c>
      <c r="V74" s="4">
        <f t="shared" si="30"/>
        <v>6010</v>
      </c>
      <c r="W74" s="4">
        <f t="shared" si="31"/>
        <v>0</v>
      </c>
    </row>
    <row r="75" spans="1:23" x14ac:dyDescent="0.25">
      <c r="A75">
        <v>9997</v>
      </c>
      <c r="B75">
        <v>1</v>
      </c>
      <c r="C75">
        <v>43802</v>
      </c>
      <c r="D75" s="1">
        <v>7</v>
      </c>
      <c r="E75" t="s">
        <v>7</v>
      </c>
      <c r="F75" t="s">
        <v>8</v>
      </c>
      <c r="G75" t="s">
        <v>9</v>
      </c>
      <c r="H75">
        <f t="shared" si="18"/>
        <v>0</v>
      </c>
      <c r="I75" s="2">
        <f t="shared" si="16"/>
        <v>0</v>
      </c>
      <c r="J75" s="2">
        <f t="shared" si="17"/>
        <v>0</v>
      </c>
      <c r="K75" s="2">
        <f t="shared" si="19"/>
        <v>0</v>
      </c>
      <c r="L75" s="2">
        <f t="shared" si="20"/>
        <v>0</v>
      </c>
      <c r="M75" s="2">
        <f t="shared" si="21"/>
        <v>0</v>
      </c>
      <c r="N75" s="2">
        <f t="shared" si="22"/>
        <v>0</v>
      </c>
      <c r="O75" s="2">
        <f t="shared" si="23"/>
        <v>0</v>
      </c>
      <c r="P75" s="2">
        <f t="shared" si="24"/>
        <v>1</v>
      </c>
      <c r="Q75" s="2">
        <f t="shared" si="25"/>
        <v>0</v>
      </c>
      <c r="R75" s="2">
        <f t="shared" si="26"/>
        <v>0</v>
      </c>
      <c r="S75" s="2">
        <f t="shared" si="27"/>
        <v>0</v>
      </c>
      <c r="T75" s="2">
        <f t="shared" si="28"/>
        <v>0</v>
      </c>
      <c r="U75" s="2">
        <f t="shared" si="29"/>
        <v>0</v>
      </c>
      <c r="V75" s="4">
        <f t="shared" si="30"/>
        <v>0</v>
      </c>
      <c r="W75" s="4">
        <f t="shared" si="31"/>
        <v>0</v>
      </c>
    </row>
    <row r="76" spans="1:23" x14ac:dyDescent="0.25">
      <c r="A76">
        <v>9997</v>
      </c>
      <c r="B76">
        <v>0.79718299999999997</v>
      </c>
      <c r="C76">
        <v>43802</v>
      </c>
      <c r="D76" s="1">
        <v>5</v>
      </c>
      <c r="E76" t="s">
        <v>7</v>
      </c>
      <c r="F76" t="s">
        <v>8</v>
      </c>
      <c r="G76" t="s">
        <v>9</v>
      </c>
      <c r="H76">
        <f t="shared" si="18"/>
        <v>0</v>
      </c>
      <c r="I76" s="2">
        <f t="shared" si="16"/>
        <v>0</v>
      </c>
      <c r="J76" s="2">
        <f t="shared" si="17"/>
        <v>0</v>
      </c>
      <c r="K76" s="2">
        <f t="shared" si="19"/>
        <v>0</v>
      </c>
      <c r="L76" s="2">
        <f t="shared" si="20"/>
        <v>0</v>
      </c>
      <c r="M76" s="2">
        <f t="shared" si="21"/>
        <v>0</v>
      </c>
      <c r="N76" s="2">
        <f t="shared" si="22"/>
        <v>0.79718299999999997</v>
      </c>
      <c r="O76" s="2">
        <f t="shared" si="23"/>
        <v>0</v>
      </c>
      <c r="P76" s="2">
        <f t="shared" si="24"/>
        <v>0</v>
      </c>
      <c r="Q76" s="2">
        <f t="shared" si="25"/>
        <v>0</v>
      </c>
      <c r="R76" s="2">
        <f t="shared" si="26"/>
        <v>0</v>
      </c>
      <c r="S76" s="2">
        <f t="shared" si="27"/>
        <v>0</v>
      </c>
      <c r="T76" s="2">
        <f t="shared" si="28"/>
        <v>0</v>
      </c>
      <c r="U76" s="2">
        <f t="shared" si="29"/>
        <v>0</v>
      </c>
      <c r="V76" s="4">
        <f t="shared" si="30"/>
        <v>0</v>
      </c>
      <c r="W76" s="4">
        <f t="shared" si="31"/>
        <v>0</v>
      </c>
    </row>
    <row r="77" spans="1:23" x14ac:dyDescent="0.25">
      <c r="A77">
        <v>9997</v>
      </c>
      <c r="B77">
        <v>1</v>
      </c>
      <c r="C77">
        <v>43802</v>
      </c>
      <c r="D77" s="1">
        <v>5</v>
      </c>
      <c r="E77" t="s">
        <v>7</v>
      </c>
      <c r="F77" t="s">
        <v>8</v>
      </c>
      <c r="G77" t="s">
        <v>9</v>
      </c>
      <c r="H77">
        <f t="shared" si="18"/>
        <v>0</v>
      </c>
      <c r="I77" s="2">
        <f t="shared" si="16"/>
        <v>0</v>
      </c>
      <c r="J77" s="2">
        <f t="shared" si="17"/>
        <v>0</v>
      </c>
      <c r="K77" s="2">
        <f t="shared" si="19"/>
        <v>0</v>
      </c>
      <c r="L77" s="2">
        <f t="shared" si="20"/>
        <v>0</v>
      </c>
      <c r="M77" s="2">
        <f t="shared" si="21"/>
        <v>0</v>
      </c>
      <c r="N77" s="2">
        <f t="shared" si="22"/>
        <v>1</v>
      </c>
      <c r="O77" s="2">
        <f t="shared" si="23"/>
        <v>0</v>
      </c>
      <c r="P77" s="2">
        <f t="shared" si="24"/>
        <v>0</v>
      </c>
      <c r="Q77" s="2">
        <f t="shared" si="25"/>
        <v>0</v>
      </c>
      <c r="R77" s="2">
        <f t="shared" si="26"/>
        <v>0</v>
      </c>
      <c r="S77" s="2">
        <f t="shared" si="27"/>
        <v>0</v>
      </c>
      <c r="T77" s="2">
        <f t="shared" si="28"/>
        <v>0</v>
      </c>
      <c r="U77" s="2">
        <f t="shared" si="29"/>
        <v>0</v>
      </c>
      <c r="V77" s="4">
        <f t="shared" si="30"/>
        <v>0</v>
      </c>
      <c r="W77" s="4">
        <f t="shared" si="31"/>
        <v>0</v>
      </c>
    </row>
    <row r="78" spans="1:23" x14ac:dyDescent="0.25">
      <c r="A78">
        <v>9997</v>
      </c>
      <c r="B78">
        <v>1</v>
      </c>
      <c r="C78">
        <v>43802</v>
      </c>
      <c r="D78" s="1">
        <v>3</v>
      </c>
      <c r="E78">
        <v>2</v>
      </c>
      <c r="F78" t="s">
        <v>8</v>
      </c>
      <c r="G78" t="s">
        <v>9</v>
      </c>
      <c r="H78">
        <f t="shared" si="18"/>
        <v>0</v>
      </c>
      <c r="I78" s="2">
        <f t="shared" si="16"/>
        <v>0</v>
      </c>
      <c r="J78" s="2">
        <f t="shared" si="17"/>
        <v>0</v>
      </c>
      <c r="K78" s="2">
        <f t="shared" si="19"/>
        <v>0</v>
      </c>
      <c r="L78" s="2">
        <f t="shared" si="20"/>
        <v>1</v>
      </c>
      <c r="M78" s="2">
        <f t="shared" si="21"/>
        <v>0</v>
      </c>
      <c r="N78" s="2">
        <f t="shared" si="22"/>
        <v>0</v>
      </c>
      <c r="O78" s="2">
        <f t="shared" si="23"/>
        <v>0</v>
      </c>
      <c r="P78" s="2">
        <f t="shared" si="24"/>
        <v>0</v>
      </c>
      <c r="Q78" s="2">
        <f t="shared" si="25"/>
        <v>0</v>
      </c>
      <c r="R78" s="2">
        <f t="shared" si="26"/>
        <v>0</v>
      </c>
      <c r="S78" s="2">
        <f t="shared" si="27"/>
        <v>0</v>
      </c>
      <c r="T78" s="2">
        <f t="shared" si="28"/>
        <v>0</v>
      </c>
      <c r="U78" s="2">
        <f t="shared" si="29"/>
        <v>0</v>
      </c>
      <c r="V78" s="4">
        <f t="shared" si="30"/>
        <v>0</v>
      </c>
      <c r="W78" s="4">
        <f t="shared" si="31"/>
        <v>0</v>
      </c>
    </row>
    <row r="79" spans="1:23" x14ac:dyDescent="0.25">
      <c r="A79">
        <v>9997</v>
      </c>
      <c r="B79">
        <v>1</v>
      </c>
      <c r="C79">
        <v>43802</v>
      </c>
      <c r="D79" s="1">
        <v>1</v>
      </c>
      <c r="E79" t="s">
        <v>7</v>
      </c>
      <c r="F79" t="s">
        <v>8</v>
      </c>
      <c r="G79" t="s">
        <v>9</v>
      </c>
      <c r="H79">
        <f t="shared" si="18"/>
        <v>0</v>
      </c>
      <c r="I79" s="2">
        <f t="shared" si="16"/>
        <v>0</v>
      </c>
      <c r="J79" s="2">
        <f t="shared" si="17"/>
        <v>1</v>
      </c>
      <c r="K79" s="2">
        <f t="shared" si="19"/>
        <v>0</v>
      </c>
      <c r="L79" s="2">
        <f t="shared" si="20"/>
        <v>0</v>
      </c>
      <c r="M79" s="2">
        <f t="shared" si="21"/>
        <v>0</v>
      </c>
      <c r="N79" s="2">
        <f t="shared" si="22"/>
        <v>0</v>
      </c>
      <c r="O79" s="2">
        <f t="shared" si="23"/>
        <v>0</v>
      </c>
      <c r="P79" s="2">
        <f t="shared" si="24"/>
        <v>0</v>
      </c>
      <c r="Q79" s="2">
        <f t="shared" si="25"/>
        <v>0</v>
      </c>
      <c r="R79" s="2">
        <f t="shared" si="26"/>
        <v>0</v>
      </c>
      <c r="S79" s="2">
        <f t="shared" si="27"/>
        <v>0</v>
      </c>
      <c r="T79" s="2">
        <f t="shared" si="28"/>
        <v>0</v>
      </c>
      <c r="U79" s="2">
        <f t="shared" si="29"/>
        <v>0</v>
      </c>
      <c r="V79" s="4">
        <f t="shared" si="30"/>
        <v>0</v>
      </c>
      <c r="W79" s="4">
        <f t="shared" si="31"/>
        <v>6010</v>
      </c>
    </row>
    <row r="80" spans="1:23" x14ac:dyDescent="0.25">
      <c r="A80">
        <v>9997</v>
      </c>
      <c r="B80">
        <v>7.8872999999999999E-2</v>
      </c>
      <c r="C80">
        <v>43802</v>
      </c>
      <c r="D80" s="1" t="s">
        <v>10</v>
      </c>
      <c r="E80" t="s">
        <v>7</v>
      </c>
      <c r="F80" t="s">
        <v>8</v>
      </c>
      <c r="G80" t="s">
        <v>9</v>
      </c>
      <c r="H80">
        <f t="shared" si="18"/>
        <v>0</v>
      </c>
      <c r="I80" s="2">
        <f t="shared" si="16"/>
        <v>7.8872999999999999E-2</v>
      </c>
      <c r="J80" s="2">
        <f t="shared" si="17"/>
        <v>0</v>
      </c>
      <c r="K80" s="2">
        <f t="shared" si="19"/>
        <v>0</v>
      </c>
      <c r="L80" s="2">
        <f t="shared" si="20"/>
        <v>0</v>
      </c>
      <c r="M80" s="2">
        <f t="shared" si="21"/>
        <v>0</v>
      </c>
      <c r="N80" s="2">
        <f t="shared" si="22"/>
        <v>0</v>
      </c>
      <c r="O80" s="2">
        <f t="shared" si="23"/>
        <v>0</v>
      </c>
      <c r="P80" s="2">
        <f t="shared" si="24"/>
        <v>0</v>
      </c>
      <c r="Q80" s="2">
        <f t="shared" si="25"/>
        <v>0</v>
      </c>
      <c r="R80" s="2">
        <f t="shared" si="26"/>
        <v>0</v>
      </c>
      <c r="S80" s="2">
        <f t="shared" si="27"/>
        <v>0</v>
      </c>
      <c r="T80" s="2">
        <f t="shared" si="28"/>
        <v>0</v>
      </c>
      <c r="U80" s="2">
        <f t="shared" si="29"/>
        <v>0</v>
      </c>
      <c r="V80" s="4">
        <f t="shared" si="30"/>
        <v>0</v>
      </c>
      <c r="W80" s="4">
        <f t="shared" si="31"/>
        <v>0</v>
      </c>
    </row>
    <row r="81" spans="1:23" x14ac:dyDescent="0.25">
      <c r="A81">
        <v>9997</v>
      </c>
      <c r="B81">
        <v>1</v>
      </c>
      <c r="C81">
        <v>43802</v>
      </c>
      <c r="D81" s="1" t="s">
        <v>10</v>
      </c>
      <c r="E81" t="s">
        <v>7</v>
      </c>
      <c r="F81" t="s">
        <v>8</v>
      </c>
      <c r="G81" t="s">
        <v>9</v>
      </c>
      <c r="H81">
        <f t="shared" si="18"/>
        <v>0</v>
      </c>
      <c r="I81" s="2">
        <f t="shared" si="16"/>
        <v>1</v>
      </c>
      <c r="J81" s="2">
        <f t="shared" si="17"/>
        <v>0</v>
      </c>
      <c r="K81" s="2">
        <f t="shared" si="19"/>
        <v>0</v>
      </c>
      <c r="L81" s="2">
        <f t="shared" si="20"/>
        <v>0</v>
      </c>
      <c r="M81" s="2">
        <f t="shared" si="21"/>
        <v>0</v>
      </c>
      <c r="N81" s="2">
        <f t="shared" si="22"/>
        <v>0</v>
      </c>
      <c r="O81" s="2">
        <f t="shared" si="23"/>
        <v>0</v>
      </c>
      <c r="P81" s="2">
        <f t="shared" si="24"/>
        <v>0</v>
      </c>
      <c r="Q81" s="2">
        <f t="shared" si="25"/>
        <v>0</v>
      </c>
      <c r="R81" s="2">
        <f t="shared" si="26"/>
        <v>0</v>
      </c>
      <c r="S81" s="2">
        <f t="shared" si="27"/>
        <v>0</v>
      </c>
      <c r="T81" s="2">
        <f t="shared" si="28"/>
        <v>0</v>
      </c>
      <c r="U81" s="2">
        <f t="shared" si="29"/>
        <v>0</v>
      </c>
      <c r="V81" s="4">
        <f t="shared" si="30"/>
        <v>0</v>
      </c>
      <c r="W81" s="4">
        <f t="shared" si="31"/>
        <v>0</v>
      </c>
    </row>
    <row r="82" spans="1:23" x14ac:dyDescent="0.25">
      <c r="A82">
        <v>9997</v>
      </c>
      <c r="B82">
        <v>0.36619699999999999</v>
      </c>
      <c r="C82">
        <v>43802</v>
      </c>
      <c r="D82" s="1">
        <v>10</v>
      </c>
      <c r="E82" t="s">
        <v>7</v>
      </c>
      <c r="F82" t="s">
        <v>8</v>
      </c>
      <c r="G82" t="s">
        <v>9</v>
      </c>
      <c r="H82">
        <f t="shared" si="18"/>
        <v>0</v>
      </c>
      <c r="I82" s="2">
        <f t="shared" si="16"/>
        <v>0</v>
      </c>
      <c r="J82" s="2">
        <f t="shared" si="17"/>
        <v>0</v>
      </c>
      <c r="K82" s="2">
        <f t="shared" si="19"/>
        <v>0</v>
      </c>
      <c r="L82" s="2">
        <f t="shared" si="20"/>
        <v>0</v>
      </c>
      <c r="M82" s="2">
        <f t="shared" si="21"/>
        <v>0</v>
      </c>
      <c r="N82" s="2">
        <f t="shared" si="22"/>
        <v>0</v>
      </c>
      <c r="O82" s="2">
        <f t="shared" si="23"/>
        <v>0</v>
      </c>
      <c r="P82" s="2">
        <f t="shared" si="24"/>
        <v>0</v>
      </c>
      <c r="Q82" s="2">
        <f t="shared" si="25"/>
        <v>0</v>
      </c>
      <c r="R82" s="2">
        <f t="shared" si="26"/>
        <v>0</v>
      </c>
      <c r="S82" s="2">
        <f t="shared" si="27"/>
        <v>0.36619699999999999</v>
      </c>
      <c r="T82" s="2">
        <f t="shared" si="28"/>
        <v>0</v>
      </c>
      <c r="U82" s="2">
        <f t="shared" si="29"/>
        <v>0</v>
      </c>
      <c r="V82" s="4">
        <f t="shared" si="30"/>
        <v>0</v>
      </c>
      <c r="W82" s="4">
        <f t="shared" si="31"/>
        <v>0</v>
      </c>
    </row>
    <row r="83" spans="1:23" x14ac:dyDescent="0.25">
      <c r="A83">
        <v>9997</v>
      </c>
      <c r="B83">
        <v>0.35493000000000002</v>
      </c>
      <c r="C83">
        <v>43802</v>
      </c>
      <c r="D83" s="1">
        <v>6</v>
      </c>
      <c r="E83">
        <v>1</v>
      </c>
      <c r="F83" t="s">
        <v>8</v>
      </c>
      <c r="G83" t="s">
        <v>9</v>
      </c>
      <c r="H83">
        <f t="shared" si="18"/>
        <v>0</v>
      </c>
      <c r="I83" s="2">
        <f t="shared" si="16"/>
        <v>0</v>
      </c>
      <c r="J83" s="2">
        <f t="shared" si="17"/>
        <v>0</v>
      </c>
      <c r="K83" s="2">
        <f t="shared" si="19"/>
        <v>0</v>
      </c>
      <c r="L83" s="2">
        <f t="shared" si="20"/>
        <v>0</v>
      </c>
      <c r="M83" s="2">
        <f t="shared" si="21"/>
        <v>0</v>
      </c>
      <c r="N83" s="2">
        <f t="shared" si="22"/>
        <v>0</v>
      </c>
      <c r="O83" s="2">
        <f t="shared" si="23"/>
        <v>0.35493000000000002</v>
      </c>
      <c r="P83" s="2">
        <f t="shared" si="24"/>
        <v>0</v>
      </c>
      <c r="Q83" s="2">
        <f t="shared" si="25"/>
        <v>0</v>
      </c>
      <c r="R83" s="2">
        <f t="shared" si="26"/>
        <v>0</v>
      </c>
      <c r="S83" s="2">
        <f t="shared" si="27"/>
        <v>0</v>
      </c>
      <c r="T83" s="2">
        <f t="shared" si="28"/>
        <v>0</v>
      </c>
      <c r="U83" s="2">
        <f t="shared" si="29"/>
        <v>0</v>
      </c>
      <c r="V83" s="4">
        <f t="shared" si="30"/>
        <v>0</v>
      </c>
      <c r="W83" s="4">
        <f t="shared" si="31"/>
        <v>0</v>
      </c>
    </row>
    <row r="84" spans="1:23" x14ac:dyDescent="0.25">
      <c r="A84">
        <v>9997</v>
      </c>
      <c r="B84">
        <v>0.64507000000000003</v>
      </c>
      <c r="C84">
        <v>43802</v>
      </c>
      <c r="D84" s="1">
        <v>6</v>
      </c>
      <c r="E84" t="s">
        <v>7</v>
      </c>
      <c r="F84" t="s">
        <v>8</v>
      </c>
      <c r="G84" t="s">
        <v>9</v>
      </c>
      <c r="H84">
        <f t="shared" si="18"/>
        <v>0</v>
      </c>
      <c r="I84" s="2">
        <f t="shared" si="16"/>
        <v>0</v>
      </c>
      <c r="J84" s="2">
        <f t="shared" si="17"/>
        <v>0</v>
      </c>
      <c r="K84" s="2">
        <f t="shared" si="19"/>
        <v>0</v>
      </c>
      <c r="L84" s="2">
        <f t="shared" si="20"/>
        <v>0</v>
      </c>
      <c r="M84" s="2">
        <f t="shared" si="21"/>
        <v>0</v>
      </c>
      <c r="N84" s="2">
        <f t="shared" si="22"/>
        <v>0</v>
      </c>
      <c r="O84" s="2">
        <f t="shared" si="23"/>
        <v>0.64507000000000003</v>
      </c>
      <c r="P84" s="2">
        <f t="shared" si="24"/>
        <v>0</v>
      </c>
      <c r="Q84" s="2">
        <f t="shared" si="25"/>
        <v>0</v>
      </c>
      <c r="R84" s="2">
        <f t="shared" si="26"/>
        <v>0</v>
      </c>
      <c r="S84" s="2">
        <f t="shared" si="27"/>
        <v>0</v>
      </c>
      <c r="T84" s="2">
        <f t="shared" si="28"/>
        <v>0</v>
      </c>
      <c r="U84" s="2">
        <f t="shared" si="29"/>
        <v>0</v>
      </c>
      <c r="V84" s="4">
        <f t="shared" si="30"/>
        <v>0</v>
      </c>
      <c r="W84" s="4">
        <f t="shared" si="31"/>
        <v>0</v>
      </c>
    </row>
    <row r="85" spans="1:23" x14ac:dyDescent="0.25">
      <c r="A85">
        <v>9997</v>
      </c>
      <c r="B85">
        <v>1</v>
      </c>
      <c r="C85">
        <v>43802</v>
      </c>
      <c r="D85" s="1">
        <v>4</v>
      </c>
      <c r="E85" t="s">
        <v>7</v>
      </c>
      <c r="F85" t="s">
        <v>8</v>
      </c>
      <c r="G85" t="s">
        <v>9</v>
      </c>
      <c r="H85">
        <f t="shared" si="18"/>
        <v>0</v>
      </c>
      <c r="I85" s="2">
        <f t="shared" si="16"/>
        <v>0</v>
      </c>
      <c r="J85" s="2">
        <f t="shared" si="17"/>
        <v>0</v>
      </c>
      <c r="K85" s="2">
        <f t="shared" si="19"/>
        <v>0</v>
      </c>
      <c r="L85" s="2">
        <f t="shared" si="20"/>
        <v>0</v>
      </c>
      <c r="M85" s="2">
        <f t="shared" si="21"/>
        <v>1</v>
      </c>
      <c r="N85" s="2">
        <f t="shared" si="22"/>
        <v>0</v>
      </c>
      <c r="O85" s="2">
        <f t="shared" si="23"/>
        <v>0</v>
      </c>
      <c r="P85" s="2">
        <f t="shared" si="24"/>
        <v>0</v>
      </c>
      <c r="Q85" s="2">
        <f t="shared" si="25"/>
        <v>0</v>
      </c>
      <c r="R85" s="2">
        <f t="shared" si="26"/>
        <v>0</v>
      </c>
      <c r="S85" s="2">
        <f t="shared" si="27"/>
        <v>0</v>
      </c>
      <c r="T85" s="2">
        <f t="shared" si="28"/>
        <v>0</v>
      </c>
      <c r="U85" s="2">
        <f t="shared" si="29"/>
        <v>0</v>
      </c>
      <c r="V85" s="4">
        <f t="shared" si="30"/>
        <v>6010</v>
      </c>
      <c r="W85" s="4">
        <f t="shared" si="31"/>
        <v>0</v>
      </c>
    </row>
    <row r="86" spans="1:23" x14ac:dyDescent="0.25">
      <c r="A86">
        <v>9997</v>
      </c>
      <c r="B86">
        <v>1</v>
      </c>
      <c r="C86">
        <v>43802</v>
      </c>
      <c r="D86" s="1">
        <v>9</v>
      </c>
      <c r="E86" t="s">
        <v>7</v>
      </c>
      <c r="F86" t="s">
        <v>8</v>
      </c>
      <c r="G86" t="s">
        <v>9</v>
      </c>
      <c r="H86">
        <f t="shared" si="18"/>
        <v>0</v>
      </c>
      <c r="I86" s="2">
        <f t="shared" si="16"/>
        <v>0</v>
      </c>
      <c r="J86" s="2">
        <f t="shared" si="17"/>
        <v>0</v>
      </c>
      <c r="K86" s="2">
        <f t="shared" si="19"/>
        <v>0</v>
      </c>
      <c r="L86" s="2">
        <f t="shared" si="20"/>
        <v>0</v>
      </c>
      <c r="M86" s="2">
        <f t="shared" si="21"/>
        <v>0</v>
      </c>
      <c r="N86" s="2">
        <f t="shared" si="22"/>
        <v>0</v>
      </c>
      <c r="O86" s="2">
        <f t="shared" si="23"/>
        <v>0</v>
      </c>
      <c r="P86" s="2">
        <f t="shared" si="24"/>
        <v>0</v>
      </c>
      <c r="Q86" s="2">
        <f t="shared" si="25"/>
        <v>0</v>
      </c>
      <c r="R86" s="2">
        <f t="shared" si="26"/>
        <v>1</v>
      </c>
      <c r="S86" s="2">
        <f t="shared" si="27"/>
        <v>0</v>
      </c>
      <c r="T86" s="2">
        <f t="shared" si="28"/>
        <v>0</v>
      </c>
      <c r="U86" s="2">
        <f t="shared" si="29"/>
        <v>0</v>
      </c>
      <c r="V86" s="4">
        <f t="shared" si="30"/>
        <v>0</v>
      </c>
      <c r="W86" s="4">
        <f t="shared" si="31"/>
        <v>0</v>
      </c>
    </row>
    <row r="87" spans="1:23" x14ac:dyDescent="0.25">
      <c r="A87">
        <v>9997</v>
      </c>
      <c r="B87">
        <v>1</v>
      </c>
      <c r="C87">
        <v>43802</v>
      </c>
      <c r="D87" s="1">
        <v>9</v>
      </c>
      <c r="E87" t="s">
        <v>7</v>
      </c>
      <c r="F87" t="s">
        <v>8</v>
      </c>
      <c r="G87" t="s">
        <v>9</v>
      </c>
      <c r="H87">
        <f t="shared" si="18"/>
        <v>0</v>
      </c>
      <c r="I87" s="2">
        <f t="shared" si="16"/>
        <v>0</v>
      </c>
      <c r="J87" s="2">
        <f t="shared" si="17"/>
        <v>0</v>
      </c>
      <c r="K87" s="2">
        <f t="shared" si="19"/>
        <v>0</v>
      </c>
      <c r="L87" s="2">
        <f t="shared" si="20"/>
        <v>0</v>
      </c>
      <c r="M87" s="2">
        <f t="shared" si="21"/>
        <v>0</v>
      </c>
      <c r="N87" s="2">
        <f t="shared" si="22"/>
        <v>0</v>
      </c>
      <c r="O87" s="2">
        <f t="shared" si="23"/>
        <v>0</v>
      </c>
      <c r="P87" s="2">
        <f t="shared" si="24"/>
        <v>0</v>
      </c>
      <c r="Q87" s="2">
        <f t="shared" si="25"/>
        <v>0</v>
      </c>
      <c r="R87" s="2">
        <f t="shared" si="26"/>
        <v>1</v>
      </c>
      <c r="S87" s="2">
        <f t="shared" si="27"/>
        <v>0</v>
      </c>
      <c r="T87" s="2">
        <f t="shared" si="28"/>
        <v>0</v>
      </c>
      <c r="U87" s="2">
        <f t="shared" si="29"/>
        <v>0</v>
      </c>
      <c r="V87" s="4">
        <f t="shared" si="30"/>
        <v>0</v>
      </c>
      <c r="W87" s="4">
        <f t="shared" si="31"/>
        <v>0</v>
      </c>
    </row>
    <row r="88" spans="1:23" x14ac:dyDescent="0.25">
      <c r="A88">
        <v>9997</v>
      </c>
      <c r="B88">
        <v>1</v>
      </c>
      <c r="C88">
        <v>43802</v>
      </c>
      <c r="D88" s="1">
        <v>2</v>
      </c>
      <c r="E88" t="s">
        <v>7</v>
      </c>
      <c r="F88" t="s">
        <v>8</v>
      </c>
      <c r="G88" t="s">
        <v>9</v>
      </c>
      <c r="H88">
        <f t="shared" si="18"/>
        <v>0</v>
      </c>
      <c r="I88" s="2">
        <f t="shared" si="16"/>
        <v>0</v>
      </c>
      <c r="J88" s="2">
        <f t="shared" si="17"/>
        <v>0</v>
      </c>
      <c r="K88" s="2">
        <f t="shared" si="19"/>
        <v>1</v>
      </c>
      <c r="L88" s="2">
        <f t="shared" si="20"/>
        <v>0</v>
      </c>
      <c r="M88" s="2">
        <f t="shared" si="21"/>
        <v>0</v>
      </c>
      <c r="N88" s="2">
        <f t="shared" si="22"/>
        <v>0</v>
      </c>
      <c r="O88" s="2">
        <f t="shared" si="23"/>
        <v>0</v>
      </c>
      <c r="P88" s="2">
        <f t="shared" si="24"/>
        <v>0</v>
      </c>
      <c r="Q88" s="2">
        <f t="shared" si="25"/>
        <v>0</v>
      </c>
      <c r="R88" s="2">
        <f t="shared" si="26"/>
        <v>0</v>
      </c>
      <c r="S88" s="2">
        <f t="shared" si="27"/>
        <v>0</v>
      </c>
      <c r="T88" s="2">
        <f t="shared" si="28"/>
        <v>0</v>
      </c>
      <c r="U88" s="2">
        <f t="shared" si="29"/>
        <v>0</v>
      </c>
      <c r="V88" s="4">
        <f t="shared" si="30"/>
        <v>0</v>
      </c>
      <c r="W88" s="4">
        <f t="shared" si="31"/>
        <v>0</v>
      </c>
    </row>
    <row r="89" spans="1:23" x14ac:dyDescent="0.25">
      <c r="A89">
        <v>9997</v>
      </c>
      <c r="B89">
        <v>1</v>
      </c>
      <c r="C89">
        <v>43802</v>
      </c>
      <c r="D89" s="1">
        <v>9</v>
      </c>
      <c r="E89" t="s">
        <v>7</v>
      </c>
      <c r="F89" t="s">
        <v>8</v>
      </c>
      <c r="G89" t="s">
        <v>9</v>
      </c>
      <c r="H89">
        <f t="shared" si="18"/>
        <v>0</v>
      </c>
      <c r="I89" s="2">
        <f t="shared" si="16"/>
        <v>0</v>
      </c>
      <c r="J89" s="2">
        <f t="shared" si="17"/>
        <v>0</v>
      </c>
      <c r="K89" s="2">
        <f t="shared" si="19"/>
        <v>0</v>
      </c>
      <c r="L89" s="2">
        <f t="shared" si="20"/>
        <v>0</v>
      </c>
      <c r="M89" s="2">
        <f t="shared" si="21"/>
        <v>0</v>
      </c>
      <c r="N89" s="2">
        <f t="shared" si="22"/>
        <v>0</v>
      </c>
      <c r="O89" s="2">
        <f t="shared" si="23"/>
        <v>0</v>
      </c>
      <c r="P89" s="2">
        <f t="shared" si="24"/>
        <v>0</v>
      </c>
      <c r="Q89" s="2">
        <f t="shared" si="25"/>
        <v>0</v>
      </c>
      <c r="R89" s="2">
        <f t="shared" si="26"/>
        <v>1</v>
      </c>
      <c r="S89" s="2">
        <f t="shared" si="27"/>
        <v>0</v>
      </c>
      <c r="T89" s="2">
        <f t="shared" si="28"/>
        <v>0</v>
      </c>
      <c r="U89" s="2">
        <f t="shared" si="29"/>
        <v>0</v>
      </c>
      <c r="V89" s="4">
        <f t="shared" si="30"/>
        <v>0</v>
      </c>
      <c r="W89" s="4">
        <f t="shared" si="31"/>
        <v>0</v>
      </c>
    </row>
    <row r="90" spans="1:23" x14ac:dyDescent="0.25">
      <c r="A90">
        <v>9997</v>
      </c>
      <c r="B90">
        <v>0.79718299999999997</v>
      </c>
      <c r="C90">
        <v>43802</v>
      </c>
      <c r="D90" s="1">
        <v>8</v>
      </c>
      <c r="E90" t="s">
        <v>7</v>
      </c>
      <c r="F90" t="s">
        <v>9</v>
      </c>
      <c r="G90" t="s">
        <v>9</v>
      </c>
      <c r="H90">
        <f t="shared" si="18"/>
        <v>0.79718299999999997</v>
      </c>
      <c r="I90" s="2">
        <f t="shared" si="16"/>
        <v>0</v>
      </c>
      <c r="J90" s="2">
        <f t="shared" si="17"/>
        <v>0</v>
      </c>
      <c r="K90" s="2">
        <f t="shared" si="19"/>
        <v>0</v>
      </c>
      <c r="L90" s="2">
        <f t="shared" si="20"/>
        <v>0</v>
      </c>
      <c r="M90" s="2">
        <f t="shared" si="21"/>
        <v>0</v>
      </c>
      <c r="N90" s="2">
        <f t="shared" si="22"/>
        <v>0</v>
      </c>
      <c r="O90" s="2">
        <f t="shared" si="23"/>
        <v>0</v>
      </c>
      <c r="P90" s="2">
        <f t="shared" si="24"/>
        <v>0</v>
      </c>
      <c r="Q90" s="2">
        <f t="shared" si="25"/>
        <v>0.79718299999999997</v>
      </c>
      <c r="R90" s="2">
        <f t="shared" si="26"/>
        <v>0</v>
      </c>
      <c r="S90" s="2">
        <f t="shared" si="27"/>
        <v>0</v>
      </c>
      <c r="T90" s="2">
        <f t="shared" si="28"/>
        <v>0</v>
      </c>
      <c r="U90" s="2">
        <f t="shared" si="29"/>
        <v>0</v>
      </c>
      <c r="V90" s="4">
        <f t="shared" si="30"/>
        <v>0</v>
      </c>
      <c r="W90" s="4">
        <f t="shared" si="31"/>
        <v>0</v>
      </c>
    </row>
    <row r="91" spans="1:23" x14ac:dyDescent="0.25">
      <c r="A91">
        <v>9997</v>
      </c>
      <c r="B91">
        <v>1</v>
      </c>
      <c r="C91">
        <v>43802</v>
      </c>
      <c r="D91" s="1">
        <v>4</v>
      </c>
      <c r="E91" t="s">
        <v>7</v>
      </c>
      <c r="F91" t="s">
        <v>8</v>
      </c>
      <c r="G91" t="s">
        <v>9</v>
      </c>
      <c r="H91">
        <f t="shared" si="18"/>
        <v>0</v>
      </c>
      <c r="I91" s="2">
        <f t="shared" si="16"/>
        <v>0</v>
      </c>
      <c r="J91" s="2">
        <f t="shared" si="17"/>
        <v>0</v>
      </c>
      <c r="K91" s="2">
        <f t="shared" si="19"/>
        <v>0</v>
      </c>
      <c r="L91" s="2">
        <f t="shared" si="20"/>
        <v>0</v>
      </c>
      <c r="M91" s="2">
        <f t="shared" si="21"/>
        <v>1</v>
      </c>
      <c r="N91" s="2">
        <f t="shared" si="22"/>
        <v>0</v>
      </c>
      <c r="O91" s="2">
        <f t="shared" si="23"/>
        <v>0</v>
      </c>
      <c r="P91" s="2">
        <f t="shared" si="24"/>
        <v>0</v>
      </c>
      <c r="Q91" s="2">
        <f t="shared" si="25"/>
        <v>0</v>
      </c>
      <c r="R91" s="2">
        <f t="shared" si="26"/>
        <v>0</v>
      </c>
      <c r="S91" s="2">
        <f t="shared" si="27"/>
        <v>0</v>
      </c>
      <c r="T91" s="2">
        <f t="shared" si="28"/>
        <v>0</v>
      </c>
      <c r="U91" s="2">
        <f t="shared" si="29"/>
        <v>0</v>
      </c>
      <c r="V91" s="4">
        <f t="shared" si="30"/>
        <v>6010</v>
      </c>
      <c r="W91" s="4">
        <f t="shared" si="31"/>
        <v>0</v>
      </c>
    </row>
    <row r="92" spans="1:23" x14ac:dyDescent="0.25">
      <c r="A92">
        <v>9997</v>
      </c>
      <c r="B92">
        <v>1</v>
      </c>
      <c r="C92">
        <v>43802</v>
      </c>
      <c r="D92" s="1">
        <v>5</v>
      </c>
      <c r="E92" t="s">
        <v>7</v>
      </c>
      <c r="F92" t="s">
        <v>8</v>
      </c>
      <c r="G92" t="s">
        <v>9</v>
      </c>
      <c r="H92">
        <f t="shared" si="18"/>
        <v>0</v>
      </c>
      <c r="I92" s="2">
        <f t="shared" si="16"/>
        <v>0</v>
      </c>
      <c r="J92" s="2">
        <f t="shared" si="17"/>
        <v>0</v>
      </c>
      <c r="K92" s="2">
        <f t="shared" si="19"/>
        <v>0</v>
      </c>
      <c r="L92" s="2">
        <f t="shared" si="20"/>
        <v>0</v>
      </c>
      <c r="M92" s="2">
        <f t="shared" si="21"/>
        <v>0</v>
      </c>
      <c r="N92" s="2">
        <f t="shared" si="22"/>
        <v>1</v>
      </c>
      <c r="O92" s="2">
        <f t="shared" si="23"/>
        <v>0</v>
      </c>
      <c r="P92" s="2">
        <f t="shared" si="24"/>
        <v>0</v>
      </c>
      <c r="Q92" s="2">
        <f t="shared" si="25"/>
        <v>0</v>
      </c>
      <c r="R92" s="2">
        <f t="shared" si="26"/>
        <v>0</v>
      </c>
      <c r="S92" s="2">
        <f t="shared" si="27"/>
        <v>0</v>
      </c>
      <c r="T92" s="2">
        <f t="shared" si="28"/>
        <v>0</v>
      </c>
      <c r="U92" s="2">
        <f t="shared" si="29"/>
        <v>0</v>
      </c>
      <c r="V92" s="4">
        <f t="shared" si="30"/>
        <v>0</v>
      </c>
      <c r="W92" s="4">
        <f t="shared" si="31"/>
        <v>0</v>
      </c>
    </row>
    <row r="93" spans="1:23" x14ac:dyDescent="0.25">
      <c r="A93">
        <v>9997</v>
      </c>
      <c r="B93">
        <v>1</v>
      </c>
      <c r="C93">
        <v>43802</v>
      </c>
      <c r="D93" s="1">
        <v>4</v>
      </c>
      <c r="E93" t="s">
        <v>7</v>
      </c>
      <c r="F93" t="s">
        <v>8</v>
      </c>
      <c r="G93" t="s">
        <v>9</v>
      </c>
      <c r="H93">
        <f t="shared" si="18"/>
        <v>0</v>
      </c>
      <c r="I93" s="2">
        <f t="shared" si="16"/>
        <v>0</v>
      </c>
      <c r="J93" s="2">
        <f t="shared" si="17"/>
        <v>0</v>
      </c>
      <c r="K93" s="2">
        <f t="shared" si="19"/>
        <v>0</v>
      </c>
      <c r="L93" s="2">
        <f t="shared" si="20"/>
        <v>0</v>
      </c>
      <c r="M93" s="2">
        <f t="shared" si="21"/>
        <v>1</v>
      </c>
      <c r="N93" s="2">
        <f t="shared" si="22"/>
        <v>0</v>
      </c>
      <c r="O93" s="2">
        <f t="shared" si="23"/>
        <v>0</v>
      </c>
      <c r="P93" s="2">
        <f t="shared" si="24"/>
        <v>0</v>
      </c>
      <c r="Q93" s="2">
        <f t="shared" si="25"/>
        <v>0</v>
      </c>
      <c r="R93" s="2">
        <f t="shared" si="26"/>
        <v>0</v>
      </c>
      <c r="S93" s="2">
        <f t="shared" si="27"/>
        <v>0</v>
      </c>
      <c r="T93" s="2">
        <f t="shared" si="28"/>
        <v>0</v>
      </c>
      <c r="U93" s="2">
        <f t="shared" si="29"/>
        <v>0</v>
      </c>
      <c r="V93" s="4">
        <f t="shared" si="30"/>
        <v>6010</v>
      </c>
      <c r="W93" s="4">
        <f t="shared" si="31"/>
        <v>0</v>
      </c>
    </row>
    <row r="94" spans="1:23" x14ac:dyDescent="0.25">
      <c r="A94">
        <v>9997</v>
      </c>
      <c r="B94">
        <v>1</v>
      </c>
      <c r="C94">
        <v>43802</v>
      </c>
      <c r="D94" s="1">
        <v>8</v>
      </c>
      <c r="E94" t="s">
        <v>7</v>
      </c>
      <c r="F94" t="s">
        <v>8</v>
      </c>
      <c r="G94" t="s">
        <v>9</v>
      </c>
      <c r="H94">
        <f t="shared" si="18"/>
        <v>0</v>
      </c>
      <c r="I94" s="2">
        <f t="shared" si="16"/>
        <v>0</v>
      </c>
      <c r="J94" s="2">
        <f t="shared" si="17"/>
        <v>0</v>
      </c>
      <c r="K94" s="2">
        <f t="shared" si="19"/>
        <v>0</v>
      </c>
      <c r="L94" s="2">
        <f t="shared" si="20"/>
        <v>0</v>
      </c>
      <c r="M94" s="2">
        <f t="shared" si="21"/>
        <v>0</v>
      </c>
      <c r="N94" s="2">
        <f t="shared" si="22"/>
        <v>0</v>
      </c>
      <c r="O94" s="2">
        <f t="shared" si="23"/>
        <v>0</v>
      </c>
      <c r="P94" s="2">
        <f t="shared" si="24"/>
        <v>0</v>
      </c>
      <c r="Q94" s="2">
        <f t="shared" si="25"/>
        <v>1</v>
      </c>
      <c r="R94" s="2">
        <f t="shared" si="26"/>
        <v>0</v>
      </c>
      <c r="S94" s="2">
        <f t="shared" si="27"/>
        <v>0</v>
      </c>
      <c r="T94" s="2">
        <f t="shared" si="28"/>
        <v>0</v>
      </c>
      <c r="U94" s="2">
        <f t="shared" si="29"/>
        <v>0</v>
      </c>
      <c r="V94" s="4">
        <f t="shared" si="30"/>
        <v>0</v>
      </c>
      <c r="W94" s="4">
        <f t="shared" si="31"/>
        <v>0</v>
      </c>
    </row>
    <row r="95" spans="1:23" x14ac:dyDescent="0.25">
      <c r="A95">
        <v>9997</v>
      </c>
      <c r="B95">
        <v>1</v>
      </c>
      <c r="C95">
        <v>43802</v>
      </c>
      <c r="D95" s="1">
        <v>1</v>
      </c>
      <c r="E95" t="s">
        <v>7</v>
      </c>
      <c r="F95" t="s">
        <v>8</v>
      </c>
      <c r="G95" t="s">
        <v>9</v>
      </c>
      <c r="H95">
        <f t="shared" si="18"/>
        <v>0</v>
      </c>
      <c r="I95" s="2">
        <f t="shared" si="16"/>
        <v>0</v>
      </c>
      <c r="J95" s="2">
        <f t="shared" si="17"/>
        <v>1</v>
      </c>
      <c r="K95" s="2">
        <f t="shared" si="19"/>
        <v>0</v>
      </c>
      <c r="L95" s="2">
        <f t="shared" si="20"/>
        <v>0</v>
      </c>
      <c r="M95" s="2">
        <f t="shared" si="21"/>
        <v>0</v>
      </c>
      <c r="N95" s="2">
        <f t="shared" si="22"/>
        <v>0</v>
      </c>
      <c r="O95" s="2">
        <f t="shared" si="23"/>
        <v>0</v>
      </c>
      <c r="P95" s="2">
        <f t="shared" si="24"/>
        <v>0</v>
      </c>
      <c r="Q95" s="2">
        <f t="shared" si="25"/>
        <v>0</v>
      </c>
      <c r="R95" s="2">
        <f t="shared" si="26"/>
        <v>0</v>
      </c>
      <c r="S95" s="2">
        <f t="shared" si="27"/>
        <v>0</v>
      </c>
      <c r="T95" s="2">
        <f t="shared" si="28"/>
        <v>0</v>
      </c>
      <c r="U95" s="2">
        <f t="shared" si="29"/>
        <v>0</v>
      </c>
      <c r="V95" s="4">
        <f t="shared" si="30"/>
        <v>0</v>
      </c>
      <c r="W95" s="4">
        <f t="shared" si="31"/>
        <v>6010</v>
      </c>
    </row>
    <row r="96" spans="1:23" x14ac:dyDescent="0.25">
      <c r="A96">
        <v>9997</v>
      </c>
      <c r="B96">
        <v>1</v>
      </c>
      <c r="C96">
        <v>43802</v>
      </c>
      <c r="D96" s="1">
        <v>7</v>
      </c>
      <c r="E96" t="s">
        <v>7</v>
      </c>
      <c r="F96" t="s">
        <v>8</v>
      </c>
      <c r="G96" t="s">
        <v>9</v>
      </c>
      <c r="H96">
        <f t="shared" si="18"/>
        <v>0</v>
      </c>
      <c r="I96" s="2">
        <f t="shared" si="16"/>
        <v>0</v>
      </c>
      <c r="J96" s="2">
        <f t="shared" si="17"/>
        <v>0</v>
      </c>
      <c r="K96" s="2">
        <f t="shared" si="19"/>
        <v>0</v>
      </c>
      <c r="L96" s="2">
        <f t="shared" si="20"/>
        <v>0</v>
      </c>
      <c r="M96" s="2">
        <f t="shared" si="21"/>
        <v>0</v>
      </c>
      <c r="N96" s="2">
        <f t="shared" si="22"/>
        <v>0</v>
      </c>
      <c r="O96" s="2">
        <f t="shared" si="23"/>
        <v>0</v>
      </c>
      <c r="P96" s="2">
        <f t="shared" si="24"/>
        <v>1</v>
      </c>
      <c r="Q96" s="2">
        <f t="shared" si="25"/>
        <v>0</v>
      </c>
      <c r="R96" s="2">
        <f t="shared" si="26"/>
        <v>0</v>
      </c>
      <c r="S96" s="2">
        <f t="shared" si="27"/>
        <v>0</v>
      </c>
      <c r="T96" s="2">
        <f t="shared" si="28"/>
        <v>0</v>
      </c>
      <c r="U96" s="2">
        <f t="shared" si="29"/>
        <v>0</v>
      </c>
      <c r="V96" s="4">
        <f t="shared" si="30"/>
        <v>0</v>
      </c>
      <c r="W96" s="4">
        <f t="shared" si="31"/>
        <v>0</v>
      </c>
    </row>
    <row r="97" spans="1:23" x14ac:dyDescent="0.25">
      <c r="A97">
        <v>9997</v>
      </c>
      <c r="B97">
        <v>1</v>
      </c>
      <c r="C97">
        <v>43802</v>
      </c>
      <c r="D97" s="1">
        <v>10</v>
      </c>
      <c r="E97" t="s">
        <v>7</v>
      </c>
      <c r="F97" t="s">
        <v>8</v>
      </c>
      <c r="G97" t="s">
        <v>9</v>
      </c>
      <c r="H97">
        <f t="shared" si="18"/>
        <v>0</v>
      </c>
      <c r="I97" s="2">
        <f t="shared" si="16"/>
        <v>0</v>
      </c>
      <c r="J97" s="2">
        <f t="shared" si="17"/>
        <v>0</v>
      </c>
      <c r="K97" s="2">
        <f t="shared" si="19"/>
        <v>0</v>
      </c>
      <c r="L97" s="2">
        <f t="shared" si="20"/>
        <v>0</v>
      </c>
      <c r="M97" s="2">
        <f t="shared" si="21"/>
        <v>0</v>
      </c>
      <c r="N97" s="2">
        <f t="shared" si="22"/>
        <v>0</v>
      </c>
      <c r="O97" s="2">
        <f t="shared" si="23"/>
        <v>0</v>
      </c>
      <c r="P97" s="2">
        <f t="shared" si="24"/>
        <v>0</v>
      </c>
      <c r="Q97" s="2">
        <f t="shared" si="25"/>
        <v>0</v>
      </c>
      <c r="R97" s="2">
        <f t="shared" si="26"/>
        <v>0</v>
      </c>
      <c r="S97" s="2">
        <f t="shared" si="27"/>
        <v>1</v>
      </c>
      <c r="T97" s="2">
        <f t="shared" si="28"/>
        <v>0</v>
      </c>
      <c r="U97" s="2">
        <f t="shared" si="29"/>
        <v>0</v>
      </c>
      <c r="V97" s="4">
        <f t="shared" si="30"/>
        <v>0</v>
      </c>
      <c r="W97" s="4">
        <f t="shared" si="31"/>
        <v>0</v>
      </c>
    </row>
    <row r="98" spans="1:23" x14ac:dyDescent="0.25">
      <c r="A98">
        <v>9997</v>
      </c>
      <c r="B98">
        <v>1</v>
      </c>
      <c r="C98">
        <v>43802</v>
      </c>
      <c r="D98" s="1">
        <v>6</v>
      </c>
      <c r="E98" t="s">
        <v>7</v>
      </c>
      <c r="F98" t="s">
        <v>8</v>
      </c>
      <c r="G98" t="s">
        <v>9</v>
      </c>
      <c r="H98">
        <f t="shared" si="18"/>
        <v>0</v>
      </c>
      <c r="I98" s="2">
        <f t="shared" si="16"/>
        <v>0</v>
      </c>
      <c r="J98" s="2">
        <f t="shared" si="17"/>
        <v>0</v>
      </c>
      <c r="K98" s="2">
        <f t="shared" si="19"/>
        <v>0</v>
      </c>
      <c r="L98" s="2">
        <f t="shared" si="20"/>
        <v>0</v>
      </c>
      <c r="M98" s="2">
        <f t="shared" si="21"/>
        <v>0</v>
      </c>
      <c r="N98" s="2">
        <f t="shared" si="22"/>
        <v>0</v>
      </c>
      <c r="O98" s="2">
        <f t="shared" si="23"/>
        <v>1</v>
      </c>
      <c r="P98" s="2">
        <f t="shared" si="24"/>
        <v>0</v>
      </c>
      <c r="Q98" s="2">
        <f t="shared" si="25"/>
        <v>0</v>
      </c>
      <c r="R98" s="2">
        <f t="shared" si="26"/>
        <v>0</v>
      </c>
      <c r="S98" s="2">
        <f t="shared" si="27"/>
        <v>0</v>
      </c>
      <c r="T98" s="2">
        <f t="shared" si="28"/>
        <v>0</v>
      </c>
      <c r="U98" s="2">
        <f t="shared" si="29"/>
        <v>0</v>
      </c>
      <c r="V98" s="4">
        <f t="shared" si="30"/>
        <v>0</v>
      </c>
      <c r="W98" s="4">
        <f t="shared" si="31"/>
        <v>0</v>
      </c>
    </row>
    <row r="99" spans="1:23" x14ac:dyDescent="0.25">
      <c r="A99">
        <v>9997</v>
      </c>
      <c r="B99">
        <v>1</v>
      </c>
      <c r="C99">
        <v>43802</v>
      </c>
      <c r="D99" s="1">
        <v>2</v>
      </c>
      <c r="E99" t="s">
        <v>7</v>
      </c>
      <c r="F99" t="s">
        <v>8</v>
      </c>
      <c r="G99" t="s">
        <v>8</v>
      </c>
      <c r="H99">
        <f t="shared" si="18"/>
        <v>0</v>
      </c>
      <c r="I99" s="2">
        <f t="shared" si="16"/>
        <v>0</v>
      </c>
      <c r="J99" s="2">
        <f t="shared" si="17"/>
        <v>0</v>
      </c>
      <c r="K99" s="2">
        <f t="shared" si="19"/>
        <v>1</v>
      </c>
      <c r="L99" s="2">
        <f t="shared" si="20"/>
        <v>0</v>
      </c>
      <c r="M99" s="2">
        <f t="shared" si="21"/>
        <v>0</v>
      </c>
      <c r="N99" s="2">
        <f t="shared" si="22"/>
        <v>0</v>
      </c>
      <c r="O99" s="2">
        <f t="shared" si="23"/>
        <v>0</v>
      </c>
      <c r="P99" s="2">
        <f t="shared" si="24"/>
        <v>0</v>
      </c>
      <c r="Q99" s="2">
        <f t="shared" si="25"/>
        <v>0</v>
      </c>
      <c r="R99" s="2">
        <f t="shared" si="26"/>
        <v>0</v>
      </c>
      <c r="S99" s="2">
        <f t="shared" si="27"/>
        <v>0</v>
      </c>
      <c r="T99" s="2">
        <f t="shared" si="28"/>
        <v>0</v>
      </c>
      <c r="U99" s="2">
        <f t="shared" si="29"/>
        <v>0</v>
      </c>
      <c r="V99" s="4">
        <f t="shared" si="30"/>
        <v>0</v>
      </c>
      <c r="W99" s="4">
        <f t="shared" si="31"/>
        <v>0</v>
      </c>
    </row>
    <row r="100" spans="1:23" x14ac:dyDescent="0.25">
      <c r="A100">
        <v>9997</v>
      </c>
      <c r="B100">
        <v>1</v>
      </c>
      <c r="C100">
        <v>43802</v>
      </c>
      <c r="D100" s="1">
        <v>8</v>
      </c>
      <c r="E100">
        <v>2</v>
      </c>
      <c r="F100" t="s">
        <v>8</v>
      </c>
      <c r="G100" t="s">
        <v>9</v>
      </c>
      <c r="H100">
        <f t="shared" si="18"/>
        <v>0</v>
      </c>
      <c r="I100" s="2">
        <f t="shared" si="16"/>
        <v>0</v>
      </c>
      <c r="J100" s="2">
        <f t="shared" si="17"/>
        <v>0</v>
      </c>
      <c r="K100" s="2">
        <f t="shared" si="19"/>
        <v>0</v>
      </c>
      <c r="L100" s="2">
        <f t="shared" si="20"/>
        <v>0</v>
      </c>
      <c r="M100" s="2">
        <f t="shared" si="21"/>
        <v>0</v>
      </c>
      <c r="N100" s="2">
        <f t="shared" si="22"/>
        <v>0</v>
      </c>
      <c r="O100" s="2">
        <f t="shared" si="23"/>
        <v>0</v>
      </c>
      <c r="P100" s="2">
        <f t="shared" si="24"/>
        <v>0</v>
      </c>
      <c r="Q100" s="2">
        <f t="shared" si="25"/>
        <v>1</v>
      </c>
      <c r="R100" s="2">
        <f t="shared" si="26"/>
        <v>0</v>
      </c>
      <c r="S100" s="2">
        <f t="shared" si="27"/>
        <v>0</v>
      </c>
      <c r="T100" s="2">
        <f t="shared" si="28"/>
        <v>0</v>
      </c>
      <c r="U100" s="2">
        <f t="shared" si="29"/>
        <v>0</v>
      </c>
      <c r="V100" s="4">
        <f t="shared" si="30"/>
        <v>0</v>
      </c>
      <c r="W100" s="4">
        <f t="shared" si="31"/>
        <v>0</v>
      </c>
    </row>
    <row r="101" spans="1:23" x14ac:dyDescent="0.25">
      <c r="A101">
        <v>9997</v>
      </c>
      <c r="B101">
        <v>1</v>
      </c>
      <c r="C101">
        <v>43802</v>
      </c>
      <c r="D101" s="1">
        <v>8</v>
      </c>
      <c r="E101">
        <v>2</v>
      </c>
      <c r="F101" t="s">
        <v>8</v>
      </c>
      <c r="G101" t="s">
        <v>9</v>
      </c>
      <c r="H101">
        <f t="shared" si="18"/>
        <v>0</v>
      </c>
      <c r="I101" s="2">
        <f t="shared" si="16"/>
        <v>0</v>
      </c>
      <c r="J101" s="2">
        <f t="shared" si="17"/>
        <v>0</v>
      </c>
      <c r="K101" s="2">
        <f t="shared" si="19"/>
        <v>0</v>
      </c>
      <c r="L101" s="2">
        <f t="shared" si="20"/>
        <v>0</v>
      </c>
      <c r="M101" s="2">
        <f t="shared" si="21"/>
        <v>0</v>
      </c>
      <c r="N101" s="2">
        <f t="shared" si="22"/>
        <v>0</v>
      </c>
      <c r="O101" s="2">
        <f t="shared" si="23"/>
        <v>0</v>
      </c>
      <c r="P101" s="2">
        <f t="shared" si="24"/>
        <v>0</v>
      </c>
      <c r="Q101" s="2">
        <f t="shared" si="25"/>
        <v>1</v>
      </c>
      <c r="R101" s="2">
        <f t="shared" si="26"/>
        <v>0</v>
      </c>
      <c r="S101" s="2">
        <f t="shared" si="27"/>
        <v>0</v>
      </c>
      <c r="T101" s="2">
        <f t="shared" si="28"/>
        <v>0</v>
      </c>
      <c r="U101" s="2">
        <f t="shared" si="29"/>
        <v>0</v>
      </c>
      <c r="V101" s="4">
        <f t="shared" si="30"/>
        <v>0</v>
      </c>
      <c r="W101" s="4">
        <f t="shared" si="31"/>
        <v>0</v>
      </c>
    </row>
    <row r="102" spans="1:23" x14ac:dyDescent="0.25">
      <c r="A102">
        <v>9997</v>
      </c>
      <c r="B102">
        <v>1</v>
      </c>
      <c r="C102">
        <v>43802</v>
      </c>
      <c r="D102" s="1">
        <v>9</v>
      </c>
      <c r="E102" t="s">
        <v>7</v>
      </c>
      <c r="F102" t="s">
        <v>8</v>
      </c>
      <c r="G102" t="s">
        <v>9</v>
      </c>
      <c r="H102">
        <f t="shared" si="18"/>
        <v>0</v>
      </c>
      <c r="I102" s="2">
        <f t="shared" si="16"/>
        <v>0</v>
      </c>
      <c r="J102" s="2">
        <f t="shared" si="17"/>
        <v>0</v>
      </c>
      <c r="K102" s="2">
        <f t="shared" si="19"/>
        <v>0</v>
      </c>
      <c r="L102" s="2">
        <f t="shared" si="20"/>
        <v>0</v>
      </c>
      <c r="M102" s="2">
        <f t="shared" si="21"/>
        <v>0</v>
      </c>
      <c r="N102" s="2">
        <f t="shared" si="22"/>
        <v>0</v>
      </c>
      <c r="O102" s="2">
        <f t="shared" si="23"/>
        <v>0</v>
      </c>
      <c r="P102" s="2">
        <f t="shared" si="24"/>
        <v>0</v>
      </c>
      <c r="Q102" s="2">
        <f t="shared" si="25"/>
        <v>0</v>
      </c>
      <c r="R102" s="2">
        <f t="shared" si="26"/>
        <v>1</v>
      </c>
      <c r="S102" s="2">
        <f t="shared" si="27"/>
        <v>0</v>
      </c>
      <c r="T102" s="2">
        <f t="shared" si="28"/>
        <v>0</v>
      </c>
      <c r="U102" s="2">
        <f t="shared" si="29"/>
        <v>0</v>
      </c>
      <c r="V102" s="4">
        <f t="shared" si="30"/>
        <v>0</v>
      </c>
      <c r="W102" s="4">
        <f t="shared" si="31"/>
        <v>0</v>
      </c>
    </row>
    <row r="103" spans="1:23" x14ac:dyDescent="0.25">
      <c r="A103">
        <v>9997</v>
      </c>
      <c r="B103">
        <v>1</v>
      </c>
      <c r="C103">
        <v>43802</v>
      </c>
      <c r="D103" s="1">
        <v>8</v>
      </c>
      <c r="E103">
        <v>2</v>
      </c>
      <c r="F103" t="s">
        <v>8</v>
      </c>
      <c r="G103" t="s">
        <v>9</v>
      </c>
      <c r="H103">
        <f t="shared" si="18"/>
        <v>0</v>
      </c>
      <c r="I103" s="2">
        <f t="shared" si="16"/>
        <v>0</v>
      </c>
      <c r="J103" s="2">
        <f t="shared" si="17"/>
        <v>0</v>
      </c>
      <c r="K103" s="2">
        <f t="shared" si="19"/>
        <v>0</v>
      </c>
      <c r="L103" s="2">
        <f t="shared" si="20"/>
        <v>0</v>
      </c>
      <c r="M103" s="2">
        <f t="shared" si="21"/>
        <v>0</v>
      </c>
      <c r="N103" s="2">
        <f t="shared" si="22"/>
        <v>0</v>
      </c>
      <c r="O103" s="2">
        <f t="shared" si="23"/>
        <v>0</v>
      </c>
      <c r="P103" s="2">
        <f t="shared" si="24"/>
        <v>0</v>
      </c>
      <c r="Q103" s="2">
        <f t="shared" si="25"/>
        <v>1</v>
      </c>
      <c r="R103" s="2">
        <f t="shared" si="26"/>
        <v>0</v>
      </c>
      <c r="S103" s="2">
        <f t="shared" si="27"/>
        <v>0</v>
      </c>
      <c r="T103" s="2">
        <f t="shared" si="28"/>
        <v>0</v>
      </c>
      <c r="U103" s="2">
        <f t="shared" si="29"/>
        <v>0</v>
      </c>
      <c r="V103" s="4">
        <f t="shared" si="30"/>
        <v>0</v>
      </c>
      <c r="W103" s="4">
        <f t="shared" si="31"/>
        <v>0</v>
      </c>
    </row>
    <row r="104" spans="1:23" x14ac:dyDescent="0.25">
      <c r="A104">
        <v>9997</v>
      </c>
      <c r="B104">
        <v>1</v>
      </c>
      <c r="C104">
        <v>43802</v>
      </c>
      <c r="D104" s="1">
        <v>7</v>
      </c>
      <c r="E104" t="s">
        <v>7</v>
      </c>
      <c r="F104" t="s">
        <v>8</v>
      </c>
      <c r="G104" t="s">
        <v>9</v>
      </c>
      <c r="H104">
        <f t="shared" si="18"/>
        <v>0</v>
      </c>
      <c r="I104" s="2">
        <f t="shared" si="16"/>
        <v>0</v>
      </c>
      <c r="J104" s="2">
        <f t="shared" si="17"/>
        <v>0</v>
      </c>
      <c r="K104" s="2">
        <f t="shared" si="19"/>
        <v>0</v>
      </c>
      <c r="L104" s="2">
        <f t="shared" si="20"/>
        <v>0</v>
      </c>
      <c r="M104" s="2">
        <f t="shared" si="21"/>
        <v>0</v>
      </c>
      <c r="N104" s="2">
        <f t="shared" si="22"/>
        <v>0</v>
      </c>
      <c r="O104" s="2">
        <f t="shared" si="23"/>
        <v>0</v>
      </c>
      <c r="P104" s="2">
        <f t="shared" si="24"/>
        <v>1</v>
      </c>
      <c r="Q104" s="2">
        <f t="shared" si="25"/>
        <v>0</v>
      </c>
      <c r="R104" s="2">
        <f t="shared" si="26"/>
        <v>0</v>
      </c>
      <c r="S104" s="2">
        <f t="shared" si="27"/>
        <v>0</v>
      </c>
      <c r="T104" s="2">
        <f t="shared" si="28"/>
        <v>0</v>
      </c>
      <c r="U104" s="2">
        <f t="shared" si="29"/>
        <v>0</v>
      </c>
      <c r="V104" s="4">
        <f t="shared" si="30"/>
        <v>0</v>
      </c>
      <c r="W104" s="4">
        <f t="shared" si="31"/>
        <v>0</v>
      </c>
    </row>
    <row r="105" spans="1:23" x14ac:dyDescent="0.25">
      <c r="A105">
        <v>9997</v>
      </c>
      <c r="B105">
        <v>1</v>
      </c>
      <c r="C105">
        <v>43802</v>
      </c>
      <c r="D105" s="1">
        <v>2</v>
      </c>
      <c r="E105" t="s">
        <v>7</v>
      </c>
      <c r="F105" t="s">
        <v>8</v>
      </c>
      <c r="G105" t="s">
        <v>9</v>
      </c>
      <c r="H105">
        <f t="shared" si="18"/>
        <v>0</v>
      </c>
      <c r="I105" s="2">
        <f t="shared" si="16"/>
        <v>0</v>
      </c>
      <c r="J105" s="2">
        <f t="shared" si="17"/>
        <v>0</v>
      </c>
      <c r="K105" s="2">
        <f t="shared" si="19"/>
        <v>1</v>
      </c>
      <c r="L105" s="2">
        <f t="shared" si="20"/>
        <v>0</v>
      </c>
      <c r="M105" s="2">
        <f t="shared" si="21"/>
        <v>0</v>
      </c>
      <c r="N105" s="2">
        <f t="shared" si="22"/>
        <v>0</v>
      </c>
      <c r="O105" s="2">
        <f t="shared" si="23"/>
        <v>0</v>
      </c>
      <c r="P105" s="2">
        <f t="shared" si="24"/>
        <v>0</v>
      </c>
      <c r="Q105" s="2">
        <f t="shared" si="25"/>
        <v>0</v>
      </c>
      <c r="R105" s="2">
        <f t="shared" si="26"/>
        <v>0</v>
      </c>
      <c r="S105" s="2">
        <f t="shared" si="27"/>
        <v>0</v>
      </c>
      <c r="T105" s="2">
        <f t="shared" si="28"/>
        <v>0</v>
      </c>
      <c r="U105" s="2">
        <f t="shared" si="29"/>
        <v>0</v>
      </c>
      <c r="V105" s="4">
        <f t="shared" si="30"/>
        <v>0</v>
      </c>
      <c r="W105" s="4">
        <f t="shared" si="31"/>
        <v>0</v>
      </c>
    </row>
    <row r="106" spans="1:23" x14ac:dyDescent="0.25">
      <c r="A106">
        <v>9997</v>
      </c>
      <c r="B106">
        <v>0.92676099999999995</v>
      </c>
      <c r="C106">
        <v>43802</v>
      </c>
      <c r="D106" s="1">
        <v>1</v>
      </c>
      <c r="E106" t="s">
        <v>7</v>
      </c>
      <c r="F106" t="s">
        <v>8</v>
      </c>
      <c r="G106" t="s">
        <v>9</v>
      </c>
      <c r="H106">
        <f t="shared" si="18"/>
        <v>0</v>
      </c>
      <c r="I106" s="2">
        <f t="shared" si="16"/>
        <v>0</v>
      </c>
      <c r="J106" s="2">
        <f t="shared" si="17"/>
        <v>0.92676099999999995</v>
      </c>
      <c r="K106" s="2">
        <f t="shared" si="19"/>
        <v>0</v>
      </c>
      <c r="L106" s="2">
        <f t="shared" si="20"/>
        <v>0</v>
      </c>
      <c r="M106" s="2">
        <f t="shared" si="21"/>
        <v>0</v>
      </c>
      <c r="N106" s="2">
        <f t="shared" si="22"/>
        <v>0</v>
      </c>
      <c r="O106" s="2">
        <f t="shared" si="23"/>
        <v>0</v>
      </c>
      <c r="P106" s="2">
        <f t="shared" si="24"/>
        <v>0</v>
      </c>
      <c r="Q106" s="2">
        <f t="shared" si="25"/>
        <v>0</v>
      </c>
      <c r="R106" s="2">
        <f t="shared" si="26"/>
        <v>0</v>
      </c>
      <c r="S106" s="2">
        <f t="shared" si="27"/>
        <v>0</v>
      </c>
      <c r="T106" s="2">
        <f t="shared" si="28"/>
        <v>0</v>
      </c>
      <c r="U106" s="2">
        <f t="shared" si="29"/>
        <v>0</v>
      </c>
      <c r="V106" s="4">
        <f t="shared" si="30"/>
        <v>0</v>
      </c>
      <c r="W106" s="4">
        <f t="shared" si="31"/>
        <v>5569.8336099999997</v>
      </c>
    </row>
    <row r="107" spans="1:23" x14ac:dyDescent="0.25">
      <c r="A107">
        <v>9997</v>
      </c>
      <c r="B107">
        <v>0.174648</v>
      </c>
      <c r="C107">
        <v>43802</v>
      </c>
      <c r="D107" s="1" t="s">
        <v>10</v>
      </c>
      <c r="E107" t="s">
        <v>7</v>
      </c>
      <c r="F107" t="s">
        <v>8</v>
      </c>
      <c r="G107" t="s">
        <v>9</v>
      </c>
      <c r="H107">
        <f t="shared" si="18"/>
        <v>0</v>
      </c>
      <c r="I107" s="2">
        <f t="shared" si="16"/>
        <v>0.174648</v>
      </c>
      <c r="J107" s="2">
        <f t="shared" si="17"/>
        <v>0</v>
      </c>
      <c r="K107" s="2">
        <f t="shared" si="19"/>
        <v>0</v>
      </c>
      <c r="L107" s="2">
        <f t="shared" si="20"/>
        <v>0</v>
      </c>
      <c r="M107" s="2">
        <f t="shared" si="21"/>
        <v>0</v>
      </c>
      <c r="N107" s="2">
        <f t="shared" si="22"/>
        <v>0</v>
      </c>
      <c r="O107" s="2">
        <f t="shared" si="23"/>
        <v>0</v>
      </c>
      <c r="P107" s="2">
        <f t="shared" si="24"/>
        <v>0</v>
      </c>
      <c r="Q107" s="2">
        <f t="shared" si="25"/>
        <v>0</v>
      </c>
      <c r="R107" s="2">
        <f t="shared" si="26"/>
        <v>0</v>
      </c>
      <c r="S107" s="2">
        <f t="shared" si="27"/>
        <v>0</v>
      </c>
      <c r="T107" s="2">
        <f t="shared" si="28"/>
        <v>0</v>
      </c>
      <c r="U107" s="2">
        <f t="shared" si="29"/>
        <v>0</v>
      </c>
      <c r="V107" s="4">
        <f t="shared" si="30"/>
        <v>0</v>
      </c>
      <c r="W107" s="4">
        <f t="shared" si="31"/>
        <v>0</v>
      </c>
    </row>
    <row r="108" spans="1:23" x14ac:dyDescent="0.25">
      <c r="A108">
        <v>9997</v>
      </c>
      <c r="B108">
        <v>0.82535199999999997</v>
      </c>
      <c r="C108">
        <v>43802</v>
      </c>
      <c r="D108" s="1" t="s">
        <v>10</v>
      </c>
      <c r="E108" t="s">
        <v>7</v>
      </c>
      <c r="F108" t="s">
        <v>8</v>
      </c>
      <c r="G108" t="s">
        <v>12</v>
      </c>
      <c r="H108">
        <f t="shared" si="18"/>
        <v>0</v>
      </c>
      <c r="I108" s="2">
        <f t="shared" si="16"/>
        <v>0.82535199999999997</v>
      </c>
      <c r="J108" s="2">
        <f t="shared" si="17"/>
        <v>0</v>
      </c>
      <c r="K108" s="2">
        <f t="shared" si="19"/>
        <v>0</v>
      </c>
      <c r="L108" s="2">
        <f t="shared" si="20"/>
        <v>0</v>
      </c>
      <c r="M108" s="2">
        <f t="shared" si="21"/>
        <v>0</v>
      </c>
      <c r="N108" s="2">
        <f t="shared" si="22"/>
        <v>0</v>
      </c>
      <c r="O108" s="2">
        <f t="shared" si="23"/>
        <v>0</v>
      </c>
      <c r="P108" s="2">
        <f t="shared" si="24"/>
        <v>0</v>
      </c>
      <c r="Q108" s="2">
        <f t="shared" si="25"/>
        <v>0</v>
      </c>
      <c r="R108" s="2">
        <f t="shared" si="26"/>
        <v>0</v>
      </c>
      <c r="S108" s="2">
        <f t="shared" si="27"/>
        <v>0</v>
      </c>
      <c r="T108" s="2">
        <f t="shared" si="28"/>
        <v>0</v>
      </c>
      <c r="U108" s="2">
        <f t="shared" si="29"/>
        <v>0</v>
      </c>
      <c r="V108" s="4">
        <f t="shared" si="30"/>
        <v>0</v>
      </c>
      <c r="W108" s="4">
        <f t="shared" si="31"/>
        <v>0</v>
      </c>
    </row>
    <row r="109" spans="1:23" x14ac:dyDescent="0.25">
      <c r="A109">
        <v>9997</v>
      </c>
      <c r="B109">
        <v>1</v>
      </c>
      <c r="C109">
        <v>43802</v>
      </c>
      <c r="D109" s="1">
        <v>1</v>
      </c>
      <c r="E109" t="s">
        <v>7</v>
      </c>
      <c r="F109" t="s">
        <v>8</v>
      </c>
      <c r="G109" t="s">
        <v>9</v>
      </c>
      <c r="H109">
        <f t="shared" si="18"/>
        <v>0</v>
      </c>
      <c r="I109" s="2">
        <f t="shared" si="16"/>
        <v>0</v>
      </c>
      <c r="J109" s="2">
        <f t="shared" si="17"/>
        <v>1</v>
      </c>
      <c r="K109" s="2">
        <f t="shared" si="19"/>
        <v>0</v>
      </c>
      <c r="L109" s="2">
        <f t="shared" si="20"/>
        <v>0</v>
      </c>
      <c r="M109" s="2">
        <f t="shared" si="21"/>
        <v>0</v>
      </c>
      <c r="N109" s="2">
        <f t="shared" si="22"/>
        <v>0</v>
      </c>
      <c r="O109" s="2">
        <f t="shared" si="23"/>
        <v>0</v>
      </c>
      <c r="P109" s="2">
        <f t="shared" si="24"/>
        <v>0</v>
      </c>
      <c r="Q109" s="2">
        <f t="shared" si="25"/>
        <v>0</v>
      </c>
      <c r="R109" s="2">
        <f t="shared" si="26"/>
        <v>0</v>
      </c>
      <c r="S109" s="2">
        <f t="shared" si="27"/>
        <v>0</v>
      </c>
      <c r="T109" s="2">
        <f t="shared" si="28"/>
        <v>0</v>
      </c>
      <c r="U109" s="2">
        <f t="shared" si="29"/>
        <v>0</v>
      </c>
      <c r="V109" s="4">
        <f t="shared" si="30"/>
        <v>0</v>
      </c>
      <c r="W109" s="4">
        <f t="shared" si="31"/>
        <v>6010</v>
      </c>
    </row>
    <row r="110" spans="1:23" x14ac:dyDescent="0.25">
      <c r="A110">
        <v>9997</v>
      </c>
      <c r="B110">
        <v>1</v>
      </c>
      <c r="C110">
        <v>43802</v>
      </c>
      <c r="D110" s="1">
        <v>10</v>
      </c>
      <c r="E110" t="s">
        <v>7</v>
      </c>
      <c r="F110" t="s">
        <v>8</v>
      </c>
      <c r="G110" t="s">
        <v>9</v>
      </c>
      <c r="H110">
        <f t="shared" si="18"/>
        <v>0</v>
      </c>
      <c r="I110" s="2">
        <f t="shared" si="16"/>
        <v>0</v>
      </c>
      <c r="J110" s="2">
        <f t="shared" si="17"/>
        <v>0</v>
      </c>
      <c r="K110" s="2">
        <f t="shared" si="19"/>
        <v>0</v>
      </c>
      <c r="L110" s="2">
        <f t="shared" si="20"/>
        <v>0</v>
      </c>
      <c r="M110" s="2">
        <f t="shared" si="21"/>
        <v>0</v>
      </c>
      <c r="N110" s="2">
        <f t="shared" si="22"/>
        <v>0</v>
      </c>
      <c r="O110" s="2">
        <f t="shared" si="23"/>
        <v>0</v>
      </c>
      <c r="P110" s="2">
        <f t="shared" si="24"/>
        <v>0</v>
      </c>
      <c r="Q110" s="2">
        <f t="shared" si="25"/>
        <v>0</v>
      </c>
      <c r="R110" s="2">
        <f t="shared" si="26"/>
        <v>0</v>
      </c>
      <c r="S110" s="2">
        <f t="shared" si="27"/>
        <v>1</v>
      </c>
      <c r="T110" s="2">
        <f t="shared" si="28"/>
        <v>0</v>
      </c>
      <c r="U110" s="2">
        <f t="shared" si="29"/>
        <v>0</v>
      </c>
      <c r="V110" s="4">
        <f t="shared" si="30"/>
        <v>0</v>
      </c>
      <c r="W110" s="4">
        <f t="shared" si="31"/>
        <v>0</v>
      </c>
    </row>
    <row r="111" spans="1:23" x14ac:dyDescent="0.25">
      <c r="A111">
        <v>9997</v>
      </c>
      <c r="B111">
        <v>1</v>
      </c>
      <c r="C111">
        <v>46995</v>
      </c>
      <c r="D111" s="1" t="s">
        <v>10</v>
      </c>
      <c r="E111" t="s">
        <v>7</v>
      </c>
      <c r="F111" t="s">
        <v>8</v>
      </c>
      <c r="G111" t="s">
        <v>9</v>
      </c>
      <c r="H111">
        <f t="shared" si="18"/>
        <v>0</v>
      </c>
      <c r="I111" s="2">
        <f t="shared" si="16"/>
        <v>1</v>
      </c>
      <c r="J111" s="2">
        <f t="shared" si="17"/>
        <v>0</v>
      </c>
      <c r="K111" s="2">
        <f t="shared" si="19"/>
        <v>0</v>
      </c>
      <c r="L111" s="2">
        <f t="shared" si="20"/>
        <v>0</v>
      </c>
      <c r="M111" s="2">
        <f t="shared" si="21"/>
        <v>0</v>
      </c>
      <c r="N111" s="2">
        <f t="shared" si="22"/>
        <v>0</v>
      </c>
      <c r="O111" s="2">
        <f t="shared" si="23"/>
        <v>0</v>
      </c>
      <c r="P111" s="2">
        <f t="shared" si="24"/>
        <v>0</v>
      </c>
      <c r="Q111" s="2">
        <f t="shared" si="25"/>
        <v>0</v>
      </c>
      <c r="R111" s="2">
        <f t="shared" si="26"/>
        <v>0</v>
      </c>
      <c r="S111" s="2">
        <f t="shared" si="27"/>
        <v>0</v>
      </c>
      <c r="T111" s="2">
        <f t="shared" si="28"/>
        <v>0</v>
      </c>
      <c r="U111" s="2">
        <f t="shared" si="29"/>
        <v>0</v>
      </c>
      <c r="V111" s="4">
        <f t="shared" si="30"/>
        <v>0</v>
      </c>
      <c r="W111" s="4">
        <f t="shared" si="31"/>
        <v>0</v>
      </c>
    </row>
    <row r="112" spans="1:23" x14ac:dyDescent="0.25">
      <c r="A112">
        <v>9997</v>
      </c>
      <c r="B112">
        <v>1</v>
      </c>
      <c r="C112">
        <v>43802</v>
      </c>
      <c r="D112" s="1">
        <v>6</v>
      </c>
      <c r="E112" t="s">
        <v>7</v>
      </c>
      <c r="F112" t="s">
        <v>8</v>
      </c>
      <c r="G112" t="s">
        <v>9</v>
      </c>
      <c r="H112">
        <f t="shared" si="18"/>
        <v>0</v>
      </c>
      <c r="I112" s="2">
        <f t="shared" si="16"/>
        <v>0</v>
      </c>
      <c r="J112" s="2">
        <f t="shared" si="17"/>
        <v>0</v>
      </c>
      <c r="K112" s="2">
        <f t="shared" si="19"/>
        <v>0</v>
      </c>
      <c r="L112" s="2">
        <f t="shared" si="20"/>
        <v>0</v>
      </c>
      <c r="M112" s="2">
        <f t="shared" si="21"/>
        <v>0</v>
      </c>
      <c r="N112" s="2">
        <f t="shared" si="22"/>
        <v>0</v>
      </c>
      <c r="O112" s="2">
        <f t="shared" si="23"/>
        <v>1</v>
      </c>
      <c r="P112" s="2">
        <f t="shared" si="24"/>
        <v>0</v>
      </c>
      <c r="Q112" s="2">
        <f t="shared" si="25"/>
        <v>0</v>
      </c>
      <c r="R112" s="2">
        <f t="shared" si="26"/>
        <v>0</v>
      </c>
      <c r="S112" s="2">
        <f t="shared" si="27"/>
        <v>0</v>
      </c>
      <c r="T112" s="2">
        <f t="shared" si="28"/>
        <v>0</v>
      </c>
      <c r="U112" s="2">
        <f t="shared" si="29"/>
        <v>0</v>
      </c>
      <c r="V112" s="4">
        <f t="shared" si="30"/>
        <v>0</v>
      </c>
      <c r="W112" s="4">
        <f t="shared" si="31"/>
        <v>0</v>
      </c>
    </row>
    <row r="113" spans="1:23" x14ac:dyDescent="0.25">
      <c r="A113">
        <v>9997</v>
      </c>
      <c r="B113">
        <v>1</v>
      </c>
      <c r="C113">
        <v>43802</v>
      </c>
      <c r="D113" s="1">
        <v>9</v>
      </c>
      <c r="E113" t="s">
        <v>7</v>
      </c>
      <c r="F113" t="s">
        <v>8</v>
      </c>
      <c r="G113" t="s">
        <v>9</v>
      </c>
      <c r="H113">
        <f t="shared" si="18"/>
        <v>0</v>
      </c>
      <c r="I113" s="2">
        <f t="shared" si="16"/>
        <v>0</v>
      </c>
      <c r="J113" s="2">
        <f t="shared" si="17"/>
        <v>0</v>
      </c>
      <c r="K113" s="2">
        <f t="shared" si="19"/>
        <v>0</v>
      </c>
      <c r="L113" s="2">
        <f t="shared" si="20"/>
        <v>0</v>
      </c>
      <c r="M113" s="2">
        <f t="shared" si="21"/>
        <v>0</v>
      </c>
      <c r="N113" s="2">
        <f t="shared" si="22"/>
        <v>0</v>
      </c>
      <c r="O113" s="2">
        <f t="shared" si="23"/>
        <v>0</v>
      </c>
      <c r="P113" s="2">
        <f t="shared" si="24"/>
        <v>0</v>
      </c>
      <c r="Q113" s="2">
        <f t="shared" si="25"/>
        <v>0</v>
      </c>
      <c r="R113" s="2">
        <f t="shared" si="26"/>
        <v>1</v>
      </c>
      <c r="S113" s="2">
        <f t="shared" si="27"/>
        <v>0</v>
      </c>
      <c r="T113" s="2">
        <f t="shared" si="28"/>
        <v>0</v>
      </c>
      <c r="U113" s="2">
        <f t="shared" si="29"/>
        <v>0</v>
      </c>
      <c r="V113" s="4">
        <f t="shared" si="30"/>
        <v>0</v>
      </c>
      <c r="W113" s="4">
        <f t="shared" si="31"/>
        <v>0</v>
      </c>
    </row>
    <row r="114" spans="1:23" x14ac:dyDescent="0.25">
      <c r="A114">
        <v>9997</v>
      </c>
      <c r="B114">
        <v>1</v>
      </c>
      <c r="C114">
        <v>43802</v>
      </c>
      <c r="D114" s="1">
        <v>9</v>
      </c>
      <c r="E114" t="s">
        <v>7</v>
      </c>
      <c r="F114" t="s">
        <v>8</v>
      </c>
      <c r="G114" t="s">
        <v>9</v>
      </c>
      <c r="H114">
        <f t="shared" si="18"/>
        <v>0</v>
      </c>
      <c r="I114" s="2">
        <f t="shared" si="16"/>
        <v>0</v>
      </c>
      <c r="J114" s="2">
        <f t="shared" si="17"/>
        <v>0</v>
      </c>
      <c r="K114" s="2">
        <f t="shared" si="19"/>
        <v>0</v>
      </c>
      <c r="L114" s="2">
        <f t="shared" si="20"/>
        <v>0</v>
      </c>
      <c r="M114" s="2">
        <f t="shared" si="21"/>
        <v>0</v>
      </c>
      <c r="N114" s="2">
        <f t="shared" si="22"/>
        <v>0</v>
      </c>
      <c r="O114" s="2">
        <f t="shared" si="23"/>
        <v>0</v>
      </c>
      <c r="P114" s="2">
        <f t="shared" si="24"/>
        <v>0</v>
      </c>
      <c r="Q114" s="2">
        <f t="shared" si="25"/>
        <v>0</v>
      </c>
      <c r="R114" s="2">
        <f t="shared" si="26"/>
        <v>1</v>
      </c>
      <c r="S114" s="2">
        <f t="shared" si="27"/>
        <v>0</v>
      </c>
      <c r="T114" s="2">
        <f t="shared" si="28"/>
        <v>0</v>
      </c>
      <c r="U114" s="2">
        <f t="shared" si="29"/>
        <v>0</v>
      </c>
      <c r="V114" s="4">
        <f t="shared" si="30"/>
        <v>0</v>
      </c>
      <c r="W114" s="4">
        <f t="shared" si="31"/>
        <v>0</v>
      </c>
    </row>
    <row r="115" spans="1:23" x14ac:dyDescent="0.25">
      <c r="A115">
        <v>9997</v>
      </c>
      <c r="B115">
        <v>1</v>
      </c>
      <c r="C115">
        <v>43802</v>
      </c>
      <c r="D115" s="1">
        <v>6</v>
      </c>
      <c r="E115" t="s">
        <v>7</v>
      </c>
      <c r="F115" t="s">
        <v>8</v>
      </c>
      <c r="G115" t="s">
        <v>8</v>
      </c>
      <c r="H115">
        <f t="shared" si="18"/>
        <v>0</v>
      </c>
      <c r="I115" s="2">
        <f t="shared" si="16"/>
        <v>0</v>
      </c>
      <c r="J115" s="2">
        <f t="shared" si="17"/>
        <v>0</v>
      </c>
      <c r="K115" s="2">
        <f t="shared" si="19"/>
        <v>0</v>
      </c>
      <c r="L115" s="2">
        <f t="shared" si="20"/>
        <v>0</v>
      </c>
      <c r="M115" s="2">
        <f t="shared" si="21"/>
        <v>0</v>
      </c>
      <c r="N115" s="2">
        <f t="shared" si="22"/>
        <v>0</v>
      </c>
      <c r="O115" s="2">
        <f t="shared" si="23"/>
        <v>1</v>
      </c>
      <c r="P115" s="2">
        <f t="shared" si="24"/>
        <v>0</v>
      </c>
      <c r="Q115" s="2">
        <f t="shared" si="25"/>
        <v>0</v>
      </c>
      <c r="R115" s="2">
        <f t="shared" si="26"/>
        <v>0</v>
      </c>
      <c r="S115" s="2">
        <f t="shared" si="27"/>
        <v>0</v>
      </c>
      <c r="T115" s="2">
        <f t="shared" si="28"/>
        <v>0</v>
      </c>
      <c r="U115" s="2">
        <f t="shared" si="29"/>
        <v>0</v>
      </c>
      <c r="V115" s="4">
        <f t="shared" si="30"/>
        <v>0</v>
      </c>
      <c r="W115" s="4">
        <f t="shared" si="31"/>
        <v>0</v>
      </c>
    </row>
    <row r="116" spans="1:23" x14ac:dyDescent="0.25">
      <c r="A116">
        <v>9997</v>
      </c>
      <c r="B116">
        <v>1</v>
      </c>
      <c r="C116">
        <v>43802</v>
      </c>
      <c r="D116" s="1">
        <v>6</v>
      </c>
      <c r="E116" t="s">
        <v>7</v>
      </c>
      <c r="F116" t="s">
        <v>8</v>
      </c>
      <c r="G116" t="s">
        <v>9</v>
      </c>
      <c r="H116">
        <f t="shared" si="18"/>
        <v>0</v>
      </c>
      <c r="I116" s="2">
        <f t="shared" si="16"/>
        <v>0</v>
      </c>
      <c r="J116" s="2">
        <f t="shared" si="17"/>
        <v>0</v>
      </c>
      <c r="K116" s="2">
        <f t="shared" si="19"/>
        <v>0</v>
      </c>
      <c r="L116" s="2">
        <f t="shared" si="20"/>
        <v>0</v>
      </c>
      <c r="M116" s="2">
        <f t="shared" si="21"/>
        <v>0</v>
      </c>
      <c r="N116" s="2">
        <f t="shared" si="22"/>
        <v>0</v>
      </c>
      <c r="O116" s="2">
        <f t="shared" si="23"/>
        <v>1</v>
      </c>
      <c r="P116" s="2">
        <f t="shared" si="24"/>
        <v>0</v>
      </c>
      <c r="Q116" s="2">
        <f t="shared" si="25"/>
        <v>0</v>
      </c>
      <c r="R116" s="2">
        <f t="shared" si="26"/>
        <v>0</v>
      </c>
      <c r="S116" s="2">
        <f t="shared" si="27"/>
        <v>0</v>
      </c>
      <c r="T116" s="2">
        <f t="shared" si="28"/>
        <v>0</v>
      </c>
      <c r="U116" s="2">
        <f t="shared" si="29"/>
        <v>0</v>
      </c>
      <c r="V116" s="4">
        <f t="shared" si="30"/>
        <v>0</v>
      </c>
      <c r="W116" s="4">
        <f t="shared" si="31"/>
        <v>0</v>
      </c>
    </row>
    <row r="117" spans="1:23" x14ac:dyDescent="0.25">
      <c r="A117">
        <v>9997</v>
      </c>
      <c r="B117">
        <v>1</v>
      </c>
      <c r="C117">
        <v>44800</v>
      </c>
      <c r="D117" s="1">
        <v>3</v>
      </c>
      <c r="E117" t="s">
        <v>7</v>
      </c>
      <c r="F117" t="s">
        <v>8</v>
      </c>
      <c r="G117" t="s">
        <v>9</v>
      </c>
      <c r="H117">
        <f t="shared" si="18"/>
        <v>0</v>
      </c>
      <c r="I117" s="2">
        <f t="shared" si="16"/>
        <v>0</v>
      </c>
      <c r="J117" s="2">
        <f t="shared" si="17"/>
        <v>0</v>
      </c>
      <c r="K117" s="2">
        <f t="shared" si="19"/>
        <v>0</v>
      </c>
      <c r="L117" s="2">
        <f t="shared" si="20"/>
        <v>1</v>
      </c>
      <c r="M117" s="2">
        <f t="shared" si="21"/>
        <v>0</v>
      </c>
      <c r="N117" s="2">
        <f t="shared" si="22"/>
        <v>0</v>
      </c>
      <c r="O117" s="2">
        <f t="shared" si="23"/>
        <v>0</v>
      </c>
      <c r="P117" s="2">
        <f t="shared" si="24"/>
        <v>0</v>
      </c>
      <c r="Q117" s="2">
        <f t="shared" si="25"/>
        <v>0</v>
      </c>
      <c r="R117" s="2">
        <f t="shared" si="26"/>
        <v>0</v>
      </c>
      <c r="S117" s="2">
        <f t="shared" si="27"/>
        <v>0</v>
      </c>
      <c r="T117" s="2">
        <f t="shared" si="28"/>
        <v>0</v>
      </c>
      <c r="U117" s="2">
        <f t="shared" si="29"/>
        <v>0</v>
      </c>
      <c r="V117" s="4">
        <f t="shared" si="30"/>
        <v>0</v>
      </c>
      <c r="W117" s="4">
        <f t="shared" si="31"/>
        <v>0</v>
      </c>
    </row>
    <row r="118" spans="1:23" x14ac:dyDescent="0.25">
      <c r="A118">
        <v>9997</v>
      </c>
      <c r="B118">
        <v>1</v>
      </c>
      <c r="C118">
        <v>43802</v>
      </c>
      <c r="D118" s="1">
        <v>7</v>
      </c>
      <c r="E118" t="s">
        <v>7</v>
      </c>
      <c r="F118" t="s">
        <v>8</v>
      </c>
      <c r="G118" t="s">
        <v>9</v>
      </c>
      <c r="H118">
        <f t="shared" si="18"/>
        <v>0</v>
      </c>
      <c r="I118" s="2">
        <f t="shared" si="16"/>
        <v>0</v>
      </c>
      <c r="J118" s="2">
        <f t="shared" si="17"/>
        <v>0</v>
      </c>
      <c r="K118" s="2">
        <f t="shared" si="19"/>
        <v>0</v>
      </c>
      <c r="L118" s="2">
        <f t="shared" si="20"/>
        <v>0</v>
      </c>
      <c r="M118" s="2">
        <f t="shared" si="21"/>
        <v>0</v>
      </c>
      <c r="N118" s="2">
        <f t="shared" si="22"/>
        <v>0</v>
      </c>
      <c r="O118" s="2">
        <f t="shared" si="23"/>
        <v>0</v>
      </c>
      <c r="P118" s="2">
        <f t="shared" si="24"/>
        <v>1</v>
      </c>
      <c r="Q118" s="2">
        <f t="shared" si="25"/>
        <v>0</v>
      </c>
      <c r="R118" s="2">
        <f t="shared" si="26"/>
        <v>0</v>
      </c>
      <c r="S118" s="2">
        <f t="shared" si="27"/>
        <v>0</v>
      </c>
      <c r="T118" s="2">
        <f t="shared" si="28"/>
        <v>0</v>
      </c>
      <c r="U118" s="2">
        <f t="shared" si="29"/>
        <v>0</v>
      </c>
      <c r="V118" s="4">
        <f t="shared" si="30"/>
        <v>0</v>
      </c>
      <c r="W118" s="4">
        <f t="shared" si="31"/>
        <v>0</v>
      </c>
    </row>
    <row r="119" spans="1:23" x14ac:dyDescent="0.25">
      <c r="A119">
        <v>9997</v>
      </c>
      <c r="B119">
        <v>1</v>
      </c>
      <c r="C119">
        <v>43802</v>
      </c>
      <c r="D119" s="1">
        <v>2</v>
      </c>
      <c r="E119" t="s">
        <v>7</v>
      </c>
      <c r="F119" t="s">
        <v>8</v>
      </c>
      <c r="G119" t="s">
        <v>9</v>
      </c>
      <c r="H119">
        <f t="shared" si="18"/>
        <v>0</v>
      </c>
      <c r="I119" s="2">
        <f t="shared" si="16"/>
        <v>0</v>
      </c>
      <c r="J119" s="2">
        <f t="shared" si="17"/>
        <v>0</v>
      </c>
      <c r="K119" s="2">
        <f t="shared" si="19"/>
        <v>1</v>
      </c>
      <c r="L119" s="2">
        <f t="shared" si="20"/>
        <v>0</v>
      </c>
      <c r="M119" s="2">
        <f t="shared" si="21"/>
        <v>0</v>
      </c>
      <c r="N119" s="2">
        <f t="shared" si="22"/>
        <v>0</v>
      </c>
      <c r="O119" s="2">
        <f t="shared" si="23"/>
        <v>0</v>
      </c>
      <c r="P119" s="2">
        <f t="shared" si="24"/>
        <v>0</v>
      </c>
      <c r="Q119" s="2">
        <f t="shared" si="25"/>
        <v>0</v>
      </c>
      <c r="R119" s="2">
        <f t="shared" si="26"/>
        <v>0</v>
      </c>
      <c r="S119" s="2">
        <f t="shared" si="27"/>
        <v>0</v>
      </c>
      <c r="T119" s="2">
        <f t="shared" si="28"/>
        <v>0</v>
      </c>
      <c r="U119" s="2">
        <f t="shared" si="29"/>
        <v>0</v>
      </c>
      <c r="V119" s="4">
        <f t="shared" si="30"/>
        <v>0</v>
      </c>
      <c r="W119" s="4">
        <f t="shared" si="31"/>
        <v>0</v>
      </c>
    </row>
    <row r="120" spans="1:23" x14ac:dyDescent="0.25">
      <c r="A120">
        <v>9997</v>
      </c>
      <c r="B120">
        <v>1</v>
      </c>
      <c r="C120">
        <v>43802</v>
      </c>
      <c r="D120" s="1">
        <v>7</v>
      </c>
      <c r="E120" t="s">
        <v>7</v>
      </c>
      <c r="F120" t="s">
        <v>8</v>
      </c>
      <c r="G120" t="s">
        <v>9</v>
      </c>
      <c r="H120">
        <f t="shared" si="18"/>
        <v>0</v>
      </c>
      <c r="I120" s="2">
        <f t="shared" si="16"/>
        <v>0</v>
      </c>
      <c r="J120" s="2">
        <f t="shared" si="17"/>
        <v>0</v>
      </c>
      <c r="K120" s="2">
        <f t="shared" si="19"/>
        <v>0</v>
      </c>
      <c r="L120" s="2">
        <f t="shared" si="20"/>
        <v>0</v>
      </c>
      <c r="M120" s="2">
        <f t="shared" si="21"/>
        <v>0</v>
      </c>
      <c r="N120" s="2">
        <f t="shared" si="22"/>
        <v>0</v>
      </c>
      <c r="O120" s="2">
        <f t="shared" si="23"/>
        <v>0</v>
      </c>
      <c r="P120" s="2">
        <f t="shared" si="24"/>
        <v>1</v>
      </c>
      <c r="Q120" s="2">
        <f t="shared" si="25"/>
        <v>0</v>
      </c>
      <c r="R120" s="2">
        <f t="shared" si="26"/>
        <v>0</v>
      </c>
      <c r="S120" s="2">
        <f t="shared" si="27"/>
        <v>0</v>
      </c>
      <c r="T120" s="2">
        <f t="shared" si="28"/>
        <v>0</v>
      </c>
      <c r="U120" s="2">
        <f t="shared" si="29"/>
        <v>0</v>
      </c>
      <c r="V120" s="4">
        <f t="shared" si="30"/>
        <v>0</v>
      </c>
      <c r="W120" s="4">
        <f t="shared" si="31"/>
        <v>0</v>
      </c>
    </row>
    <row r="121" spans="1:23" x14ac:dyDescent="0.25">
      <c r="A121">
        <v>9997</v>
      </c>
      <c r="B121">
        <v>1</v>
      </c>
      <c r="C121">
        <v>43802</v>
      </c>
      <c r="D121" s="1">
        <v>5</v>
      </c>
      <c r="E121" t="s">
        <v>7</v>
      </c>
      <c r="F121" t="s">
        <v>8</v>
      </c>
      <c r="G121" t="s">
        <v>9</v>
      </c>
      <c r="H121">
        <f t="shared" si="18"/>
        <v>0</v>
      </c>
      <c r="I121" s="2">
        <f t="shared" si="16"/>
        <v>0</v>
      </c>
      <c r="J121" s="2">
        <f t="shared" si="17"/>
        <v>0</v>
      </c>
      <c r="K121" s="2">
        <f t="shared" si="19"/>
        <v>0</v>
      </c>
      <c r="L121" s="2">
        <f t="shared" si="20"/>
        <v>0</v>
      </c>
      <c r="M121" s="2">
        <f t="shared" si="21"/>
        <v>0</v>
      </c>
      <c r="N121" s="2">
        <f t="shared" si="22"/>
        <v>1</v>
      </c>
      <c r="O121" s="2">
        <f t="shared" si="23"/>
        <v>0</v>
      </c>
      <c r="P121" s="2">
        <f t="shared" si="24"/>
        <v>0</v>
      </c>
      <c r="Q121" s="2">
        <f t="shared" si="25"/>
        <v>0</v>
      </c>
      <c r="R121" s="2">
        <f t="shared" si="26"/>
        <v>0</v>
      </c>
      <c r="S121" s="2">
        <f t="shared" si="27"/>
        <v>0</v>
      </c>
      <c r="T121" s="2">
        <f t="shared" si="28"/>
        <v>0</v>
      </c>
      <c r="U121" s="2">
        <f t="shared" si="29"/>
        <v>0</v>
      </c>
      <c r="V121" s="4">
        <f t="shared" si="30"/>
        <v>0</v>
      </c>
      <c r="W121" s="4">
        <f t="shared" si="31"/>
        <v>0</v>
      </c>
    </row>
    <row r="122" spans="1:23" x14ac:dyDescent="0.25">
      <c r="A122">
        <v>9997</v>
      </c>
      <c r="B122">
        <v>1</v>
      </c>
      <c r="C122">
        <v>43802</v>
      </c>
      <c r="D122" s="1">
        <v>9</v>
      </c>
      <c r="E122" t="s">
        <v>7</v>
      </c>
      <c r="F122" t="s">
        <v>8</v>
      </c>
      <c r="G122" t="s">
        <v>9</v>
      </c>
      <c r="H122">
        <f t="shared" si="18"/>
        <v>0</v>
      </c>
      <c r="I122" s="2">
        <f t="shared" si="16"/>
        <v>0</v>
      </c>
      <c r="J122" s="2">
        <f t="shared" si="17"/>
        <v>0</v>
      </c>
      <c r="K122" s="2">
        <f t="shared" si="19"/>
        <v>0</v>
      </c>
      <c r="L122" s="2">
        <f t="shared" si="20"/>
        <v>0</v>
      </c>
      <c r="M122" s="2">
        <f t="shared" si="21"/>
        <v>0</v>
      </c>
      <c r="N122" s="2">
        <f t="shared" si="22"/>
        <v>0</v>
      </c>
      <c r="O122" s="2">
        <f t="shared" si="23"/>
        <v>0</v>
      </c>
      <c r="P122" s="2">
        <f t="shared" si="24"/>
        <v>0</v>
      </c>
      <c r="Q122" s="2">
        <f t="shared" si="25"/>
        <v>0</v>
      </c>
      <c r="R122" s="2">
        <f t="shared" si="26"/>
        <v>1</v>
      </c>
      <c r="S122" s="2">
        <f t="shared" si="27"/>
        <v>0</v>
      </c>
      <c r="T122" s="2">
        <f t="shared" si="28"/>
        <v>0</v>
      </c>
      <c r="U122" s="2">
        <f t="shared" si="29"/>
        <v>0</v>
      </c>
      <c r="V122" s="4">
        <f t="shared" si="30"/>
        <v>0</v>
      </c>
      <c r="W122" s="4">
        <f t="shared" si="31"/>
        <v>0</v>
      </c>
    </row>
    <row r="123" spans="1:23" x14ac:dyDescent="0.25">
      <c r="A123">
        <v>9997</v>
      </c>
      <c r="B123">
        <v>1</v>
      </c>
      <c r="C123">
        <v>43802</v>
      </c>
      <c r="D123" s="1">
        <v>8</v>
      </c>
      <c r="E123" t="s">
        <v>7</v>
      </c>
      <c r="F123" t="s">
        <v>8</v>
      </c>
      <c r="G123" t="s">
        <v>9</v>
      </c>
      <c r="H123">
        <f t="shared" si="18"/>
        <v>0</v>
      </c>
      <c r="I123" s="2">
        <f t="shared" si="16"/>
        <v>0</v>
      </c>
      <c r="J123" s="2">
        <f t="shared" si="17"/>
        <v>0</v>
      </c>
      <c r="K123" s="2">
        <f t="shared" si="19"/>
        <v>0</v>
      </c>
      <c r="L123" s="2">
        <f t="shared" si="20"/>
        <v>0</v>
      </c>
      <c r="M123" s="2">
        <f t="shared" si="21"/>
        <v>0</v>
      </c>
      <c r="N123" s="2">
        <f t="shared" si="22"/>
        <v>0</v>
      </c>
      <c r="O123" s="2">
        <f t="shared" si="23"/>
        <v>0</v>
      </c>
      <c r="P123" s="2">
        <f t="shared" si="24"/>
        <v>0</v>
      </c>
      <c r="Q123" s="2">
        <f t="shared" si="25"/>
        <v>1</v>
      </c>
      <c r="R123" s="2">
        <f t="shared" si="26"/>
        <v>0</v>
      </c>
      <c r="S123" s="2">
        <f t="shared" si="27"/>
        <v>0</v>
      </c>
      <c r="T123" s="2">
        <f t="shared" si="28"/>
        <v>0</v>
      </c>
      <c r="U123" s="2">
        <f t="shared" si="29"/>
        <v>0</v>
      </c>
      <c r="V123" s="4">
        <f t="shared" si="30"/>
        <v>0</v>
      </c>
      <c r="W123" s="4">
        <f t="shared" si="31"/>
        <v>0</v>
      </c>
    </row>
    <row r="124" spans="1:23" x14ac:dyDescent="0.25">
      <c r="A124">
        <v>9997</v>
      </c>
      <c r="B124">
        <v>1</v>
      </c>
      <c r="C124">
        <v>43802</v>
      </c>
      <c r="D124" s="1">
        <v>7</v>
      </c>
      <c r="E124" t="s">
        <v>7</v>
      </c>
      <c r="F124" t="s">
        <v>8</v>
      </c>
      <c r="G124" t="s">
        <v>9</v>
      </c>
      <c r="H124">
        <f t="shared" si="18"/>
        <v>0</v>
      </c>
      <c r="I124" s="2">
        <f t="shared" si="16"/>
        <v>0</v>
      </c>
      <c r="J124" s="2">
        <f t="shared" si="17"/>
        <v>0</v>
      </c>
      <c r="K124" s="2">
        <f t="shared" si="19"/>
        <v>0</v>
      </c>
      <c r="L124" s="2">
        <f t="shared" si="20"/>
        <v>0</v>
      </c>
      <c r="M124" s="2">
        <f t="shared" si="21"/>
        <v>0</v>
      </c>
      <c r="N124" s="2">
        <f t="shared" si="22"/>
        <v>0</v>
      </c>
      <c r="O124" s="2">
        <f t="shared" si="23"/>
        <v>0</v>
      </c>
      <c r="P124" s="2">
        <f t="shared" si="24"/>
        <v>1</v>
      </c>
      <c r="Q124" s="2">
        <f t="shared" si="25"/>
        <v>0</v>
      </c>
      <c r="R124" s="2">
        <f t="shared" si="26"/>
        <v>0</v>
      </c>
      <c r="S124" s="2">
        <f t="shared" si="27"/>
        <v>0</v>
      </c>
      <c r="T124" s="2">
        <f t="shared" si="28"/>
        <v>0</v>
      </c>
      <c r="U124" s="2">
        <f t="shared" si="29"/>
        <v>0</v>
      </c>
      <c r="V124" s="4">
        <f t="shared" si="30"/>
        <v>0</v>
      </c>
      <c r="W124" s="4">
        <f t="shared" si="31"/>
        <v>0</v>
      </c>
    </row>
    <row r="125" spans="1:23" x14ac:dyDescent="0.25">
      <c r="A125">
        <v>9997</v>
      </c>
      <c r="B125">
        <v>1</v>
      </c>
      <c r="C125">
        <v>43802</v>
      </c>
      <c r="D125" s="1">
        <v>4</v>
      </c>
      <c r="E125" t="s">
        <v>7</v>
      </c>
      <c r="F125" t="s">
        <v>8</v>
      </c>
      <c r="G125" t="s">
        <v>9</v>
      </c>
      <c r="H125">
        <f t="shared" si="18"/>
        <v>0</v>
      </c>
      <c r="I125" s="2">
        <f t="shared" si="16"/>
        <v>0</v>
      </c>
      <c r="J125" s="2">
        <f t="shared" si="17"/>
        <v>0</v>
      </c>
      <c r="K125" s="2">
        <f t="shared" si="19"/>
        <v>0</v>
      </c>
      <c r="L125" s="2">
        <f t="shared" si="20"/>
        <v>0</v>
      </c>
      <c r="M125" s="2">
        <f t="shared" si="21"/>
        <v>1</v>
      </c>
      <c r="N125" s="2">
        <f t="shared" si="22"/>
        <v>0</v>
      </c>
      <c r="O125" s="2">
        <f t="shared" si="23"/>
        <v>0</v>
      </c>
      <c r="P125" s="2">
        <f t="shared" si="24"/>
        <v>0</v>
      </c>
      <c r="Q125" s="2">
        <f t="shared" si="25"/>
        <v>0</v>
      </c>
      <c r="R125" s="2">
        <f t="shared" si="26"/>
        <v>0</v>
      </c>
      <c r="S125" s="2">
        <f t="shared" si="27"/>
        <v>0</v>
      </c>
      <c r="T125" s="2">
        <f t="shared" si="28"/>
        <v>0</v>
      </c>
      <c r="U125" s="2">
        <f t="shared" si="29"/>
        <v>0</v>
      </c>
      <c r="V125" s="4">
        <f t="shared" si="30"/>
        <v>6010</v>
      </c>
      <c r="W125" s="4">
        <f t="shared" si="31"/>
        <v>0</v>
      </c>
    </row>
    <row r="126" spans="1:23" x14ac:dyDescent="0.25">
      <c r="A126">
        <v>9997</v>
      </c>
      <c r="B126">
        <v>1</v>
      </c>
      <c r="C126">
        <v>43802</v>
      </c>
      <c r="D126" s="1">
        <v>6</v>
      </c>
      <c r="E126">
        <v>2</v>
      </c>
      <c r="F126" t="s">
        <v>8</v>
      </c>
      <c r="G126" t="s">
        <v>9</v>
      </c>
      <c r="H126">
        <f t="shared" si="18"/>
        <v>0</v>
      </c>
      <c r="I126" s="2">
        <f t="shared" si="16"/>
        <v>0</v>
      </c>
      <c r="J126" s="2">
        <f t="shared" si="17"/>
        <v>0</v>
      </c>
      <c r="K126" s="2">
        <f t="shared" si="19"/>
        <v>0</v>
      </c>
      <c r="L126" s="2">
        <f t="shared" si="20"/>
        <v>0</v>
      </c>
      <c r="M126" s="2">
        <f t="shared" si="21"/>
        <v>0</v>
      </c>
      <c r="N126" s="2">
        <f t="shared" si="22"/>
        <v>0</v>
      </c>
      <c r="O126" s="2">
        <f t="shared" si="23"/>
        <v>1</v>
      </c>
      <c r="P126" s="2">
        <f t="shared" si="24"/>
        <v>0</v>
      </c>
      <c r="Q126" s="2">
        <f t="shared" si="25"/>
        <v>0</v>
      </c>
      <c r="R126" s="2">
        <f t="shared" si="26"/>
        <v>0</v>
      </c>
      <c r="S126" s="2">
        <f t="shared" si="27"/>
        <v>0</v>
      </c>
      <c r="T126" s="2">
        <f t="shared" si="28"/>
        <v>0</v>
      </c>
      <c r="U126" s="2">
        <f t="shared" si="29"/>
        <v>0</v>
      </c>
      <c r="V126" s="4">
        <f t="shared" si="30"/>
        <v>0</v>
      </c>
      <c r="W126" s="4">
        <f t="shared" si="31"/>
        <v>0</v>
      </c>
    </row>
    <row r="127" spans="1:23" x14ac:dyDescent="0.25">
      <c r="A127">
        <v>9997</v>
      </c>
      <c r="B127">
        <v>1</v>
      </c>
      <c r="C127">
        <v>43802</v>
      </c>
      <c r="D127" s="1">
        <v>1</v>
      </c>
      <c r="E127">
        <v>1</v>
      </c>
      <c r="F127" t="s">
        <v>8</v>
      </c>
      <c r="G127" t="s">
        <v>9</v>
      </c>
      <c r="H127">
        <f t="shared" si="18"/>
        <v>0</v>
      </c>
      <c r="I127" s="2">
        <f t="shared" si="16"/>
        <v>0</v>
      </c>
      <c r="J127" s="2">
        <f t="shared" si="17"/>
        <v>1</v>
      </c>
      <c r="K127" s="2">
        <f t="shared" si="19"/>
        <v>0</v>
      </c>
      <c r="L127" s="2">
        <f t="shared" si="20"/>
        <v>0</v>
      </c>
      <c r="M127" s="2">
        <f t="shared" si="21"/>
        <v>0</v>
      </c>
      <c r="N127" s="2">
        <f t="shared" si="22"/>
        <v>0</v>
      </c>
      <c r="O127" s="2">
        <f t="shared" si="23"/>
        <v>0</v>
      </c>
      <c r="P127" s="2">
        <f t="shared" si="24"/>
        <v>0</v>
      </c>
      <c r="Q127" s="2">
        <f t="shared" si="25"/>
        <v>0</v>
      </c>
      <c r="R127" s="2">
        <f t="shared" si="26"/>
        <v>0</v>
      </c>
      <c r="S127" s="2">
        <f t="shared" si="27"/>
        <v>0</v>
      </c>
      <c r="T127" s="2">
        <f t="shared" si="28"/>
        <v>0</v>
      </c>
      <c r="U127" s="2">
        <f t="shared" si="29"/>
        <v>0</v>
      </c>
      <c r="V127" s="4">
        <f t="shared" si="30"/>
        <v>0</v>
      </c>
      <c r="W127" s="4">
        <f t="shared" si="31"/>
        <v>6010</v>
      </c>
    </row>
    <row r="128" spans="1:23" x14ac:dyDescent="0.25">
      <c r="A128">
        <v>9997</v>
      </c>
      <c r="B128">
        <v>0.94929600000000003</v>
      </c>
      <c r="C128">
        <v>43802</v>
      </c>
      <c r="D128" s="1">
        <v>9</v>
      </c>
      <c r="E128" t="s">
        <v>7</v>
      </c>
      <c r="F128" t="s">
        <v>8</v>
      </c>
      <c r="G128" t="s">
        <v>9</v>
      </c>
      <c r="H128">
        <f t="shared" si="18"/>
        <v>0</v>
      </c>
      <c r="I128" s="2">
        <f t="shared" si="16"/>
        <v>0</v>
      </c>
      <c r="J128" s="2">
        <f t="shared" si="17"/>
        <v>0</v>
      </c>
      <c r="K128" s="2">
        <f t="shared" si="19"/>
        <v>0</v>
      </c>
      <c r="L128" s="2">
        <f t="shared" si="20"/>
        <v>0</v>
      </c>
      <c r="M128" s="2">
        <f t="shared" si="21"/>
        <v>0</v>
      </c>
      <c r="N128" s="2">
        <f t="shared" si="22"/>
        <v>0</v>
      </c>
      <c r="O128" s="2">
        <f t="shared" si="23"/>
        <v>0</v>
      </c>
      <c r="P128" s="2">
        <f t="shared" si="24"/>
        <v>0</v>
      </c>
      <c r="Q128" s="2">
        <f t="shared" si="25"/>
        <v>0</v>
      </c>
      <c r="R128" s="2">
        <f t="shared" si="26"/>
        <v>0.94929600000000003</v>
      </c>
      <c r="S128" s="2">
        <f t="shared" si="27"/>
        <v>0</v>
      </c>
      <c r="T128" s="2">
        <f t="shared" si="28"/>
        <v>0</v>
      </c>
      <c r="U128" s="2">
        <f t="shared" si="29"/>
        <v>0</v>
      </c>
      <c r="V128" s="4">
        <f t="shared" si="30"/>
        <v>0</v>
      </c>
      <c r="W128" s="4">
        <f t="shared" si="31"/>
        <v>0</v>
      </c>
    </row>
    <row r="129" spans="1:23" x14ac:dyDescent="0.25">
      <c r="A129">
        <v>9997</v>
      </c>
      <c r="B129">
        <v>1</v>
      </c>
      <c r="C129">
        <v>46979</v>
      </c>
      <c r="D129" s="1" t="s">
        <v>10</v>
      </c>
      <c r="E129" t="s">
        <v>7</v>
      </c>
      <c r="F129" t="s">
        <v>8</v>
      </c>
      <c r="G129" t="s">
        <v>9</v>
      </c>
      <c r="H129">
        <f t="shared" si="18"/>
        <v>0</v>
      </c>
      <c r="I129" s="2">
        <f t="shared" si="16"/>
        <v>1</v>
      </c>
      <c r="J129" s="2">
        <f t="shared" si="17"/>
        <v>0</v>
      </c>
      <c r="K129" s="2">
        <f t="shared" si="19"/>
        <v>0</v>
      </c>
      <c r="L129" s="2">
        <f t="shared" si="20"/>
        <v>0</v>
      </c>
      <c r="M129" s="2">
        <f t="shared" si="21"/>
        <v>0</v>
      </c>
      <c r="N129" s="2">
        <f t="shared" si="22"/>
        <v>0</v>
      </c>
      <c r="O129" s="2">
        <f t="shared" si="23"/>
        <v>0</v>
      </c>
      <c r="P129" s="2">
        <f t="shared" si="24"/>
        <v>0</v>
      </c>
      <c r="Q129" s="2">
        <f t="shared" si="25"/>
        <v>0</v>
      </c>
      <c r="R129" s="2">
        <f t="shared" si="26"/>
        <v>0</v>
      </c>
      <c r="S129" s="2">
        <f t="shared" si="27"/>
        <v>0</v>
      </c>
      <c r="T129" s="2">
        <f t="shared" si="28"/>
        <v>0</v>
      </c>
      <c r="U129" s="2">
        <f t="shared" si="29"/>
        <v>0</v>
      </c>
      <c r="V129" s="4">
        <f t="shared" si="30"/>
        <v>0</v>
      </c>
      <c r="W129" s="4">
        <f t="shared" si="31"/>
        <v>0</v>
      </c>
    </row>
    <row r="130" spans="1:23" x14ac:dyDescent="0.25">
      <c r="A130">
        <v>9997</v>
      </c>
      <c r="B130">
        <v>1</v>
      </c>
      <c r="C130">
        <v>43802</v>
      </c>
      <c r="D130" s="1">
        <v>8</v>
      </c>
      <c r="E130">
        <v>2</v>
      </c>
      <c r="F130" t="s">
        <v>8</v>
      </c>
      <c r="G130" t="s">
        <v>9</v>
      </c>
      <c r="H130">
        <f t="shared" si="18"/>
        <v>0</v>
      </c>
      <c r="I130" s="2">
        <f t="shared" si="16"/>
        <v>0</v>
      </c>
      <c r="J130" s="2">
        <f t="shared" si="17"/>
        <v>0</v>
      </c>
      <c r="K130" s="2">
        <f t="shared" si="19"/>
        <v>0</v>
      </c>
      <c r="L130" s="2">
        <f t="shared" si="20"/>
        <v>0</v>
      </c>
      <c r="M130" s="2">
        <f t="shared" si="21"/>
        <v>0</v>
      </c>
      <c r="N130" s="2">
        <f t="shared" si="22"/>
        <v>0</v>
      </c>
      <c r="O130" s="2">
        <f t="shared" si="23"/>
        <v>0</v>
      </c>
      <c r="P130" s="2">
        <f t="shared" si="24"/>
        <v>0</v>
      </c>
      <c r="Q130" s="2">
        <f t="shared" si="25"/>
        <v>1</v>
      </c>
      <c r="R130" s="2">
        <f t="shared" si="26"/>
        <v>0</v>
      </c>
      <c r="S130" s="2">
        <f t="shared" si="27"/>
        <v>0</v>
      </c>
      <c r="T130" s="2">
        <f t="shared" si="28"/>
        <v>0</v>
      </c>
      <c r="U130" s="2">
        <f t="shared" si="29"/>
        <v>0</v>
      </c>
      <c r="V130" s="4">
        <f t="shared" si="30"/>
        <v>0</v>
      </c>
      <c r="W130" s="4">
        <f t="shared" si="31"/>
        <v>0</v>
      </c>
    </row>
    <row r="131" spans="1:23" x14ac:dyDescent="0.25">
      <c r="A131">
        <v>9997</v>
      </c>
      <c r="B131">
        <v>1</v>
      </c>
      <c r="C131">
        <v>43802</v>
      </c>
      <c r="D131" s="1">
        <v>9</v>
      </c>
      <c r="E131" t="s">
        <v>7</v>
      </c>
      <c r="F131" t="s">
        <v>8</v>
      </c>
      <c r="G131" t="s">
        <v>9</v>
      </c>
      <c r="H131">
        <f t="shared" si="18"/>
        <v>0</v>
      </c>
      <c r="I131" s="2">
        <f t="shared" si="16"/>
        <v>0</v>
      </c>
      <c r="J131" s="2">
        <f t="shared" si="17"/>
        <v>0</v>
      </c>
      <c r="K131" s="2">
        <f t="shared" si="19"/>
        <v>0</v>
      </c>
      <c r="L131" s="2">
        <f t="shared" si="20"/>
        <v>0</v>
      </c>
      <c r="M131" s="2">
        <f t="shared" si="21"/>
        <v>0</v>
      </c>
      <c r="N131" s="2">
        <f t="shared" si="22"/>
        <v>0</v>
      </c>
      <c r="O131" s="2">
        <f t="shared" si="23"/>
        <v>0</v>
      </c>
      <c r="P131" s="2">
        <f t="shared" si="24"/>
        <v>0</v>
      </c>
      <c r="Q131" s="2">
        <f t="shared" si="25"/>
        <v>0</v>
      </c>
      <c r="R131" s="2">
        <f t="shared" si="26"/>
        <v>1</v>
      </c>
      <c r="S131" s="2">
        <f t="shared" si="27"/>
        <v>0</v>
      </c>
      <c r="T131" s="2">
        <f t="shared" si="28"/>
        <v>0</v>
      </c>
      <c r="U131" s="2">
        <f t="shared" si="29"/>
        <v>0</v>
      </c>
      <c r="V131" s="4">
        <f t="shared" si="30"/>
        <v>0</v>
      </c>
      <c r="W131" s="4">
        <f t="shared" si="31"/>
        <v>0</v>
      </c>
    </row>
    <row r="132" spans="1:23" x14ac:dyDescent="0.25">
      <c r="A132">
        <v>9997</v>
      </c>
      <c r="B132">
        <v>1</v>
      </c>
      <c r="C132">
        <v>43802</v>
      </c>
      <c r="D132" s="1">
        <v>2</v>
      </c>
      <c r="E132" t="s">
        <v>7</v>
      </c>
      <c r="F132" t="s">
        <v>8</v>
      </c>
      <c r="G132" t="s">
        <v>9</v>
      </c>
      <c r="H132">
        <f t="shared" si="18"/>
        <v>0</v>
      </c>
      <c r="I132" s="2">
        <f t="shared" si="16"/>
        <v>0</v>
      </c>
      <c r="J132" s="2">
        <f t="shared" si="17"/>
        <v>0</v>
      </c>
      <c r="K132" s="2">
        <f t="shared" si="19"/>
        <v>1</v>
      </c>
      <c r="L132" s="2">
        <f t="shared" si="20"/>
        <v>0</v>
      </c>
      <c r="M132" s="2">
        <f t="shared" si="21"/>
        <v>0</v>
      </c>
      <c r="N132" s="2">
        <f t="shared" si="22"/>
        <v>0</v>
      </c>
      <c r="O132" s="2">
        <f t="shared" si="23"/>
        <v>0</v>
      </c>
      <c r="P132" s="2">
        <f t="shared" si="24"/>
        <v>0</v>
      </c>
      <c r="Q132" s="2">
        <f t="shared" si="25"/>
        <v>0</v>
      </c>
      <c r="R132" s="2">
        <f t="shared" si="26"/>
        <v>0</v>
      </c>
      <c r="S132" s="2">
        <f t="shared" si="27"/>
        <v>0</v>
      </c>
      <c r="T132" s="2">
        <f t="shared" si="28"/>
        <v>0</v>
      </c>
      <c r="U132" s="2">
        <f t="shared" si="29"/>
        <v>0</v>
      </c>
      <c r="V132" s="4">
        <f t="shared" si="30"/>
        <v>0</v>
      </c>
      <c r="W132" s="4">
        <f t="shared" si="31"/>
        <v>0</v>
      </c>
    </row>
    <row r="133" spans="1:23" x14ac:dyDescent="0.25">
      <c r="A133">
        <v>9997</v>
      </c>
      <c r="B133">
        <v>1</v>
      </c>
      <c r="C133">
        <v>43802</v>
      </c>
      <c r="D133" s="1">
        <v>8</v>
      </c>
      <c r="E133" t="s">
        <v>7</v>
      </c>
      <c r="F133" t="s">
        <v>8</v>
      </c>
      <c r="G133" t="s">
        <v>9</v>
      </c>
      <c r="H133">
        <f t="shared" si="18"/>
        <v>0</v>
      </c>
      <c r="I133" s="2">
        <f t="shared" si="16"/>
        <v>0</v>
      </c>
      <c r="J133" s="2">
        <f t="shared" si="17"/>
        <v>0</v>
      </c>
      <c r="K133" s="2">
        <f t="shared" si="19"/>
        <v>0</v>
      </c>
      <c r="L133" s="2">
        <f t="shared" si="20"/>
        <v>0</v>
      </c>
      <c r="M133" s="2">
        <f t="shared" si="21"/>
        <v>0</v>
      </c>
      <c r="N133" s="2">
        <f t="shared" si="22"/>
        <v>0</v>
      </c>
      <c r="O133" s="2">
        <f t="shared" si="23"/>
        <v>0</v>
      </c>
      <c r="P133" s="2">
        <f t="shared" si="24"/>
        <v>0</v>
      </c>
      <c r="Q133" s="2">
        <f t="shared" si="25"/>
        <v>1</v>
      </c>
      <c r="R133" s="2">
        <f t="shared" si="26"/>
        <v>0</v>
      </c>
      <c r="S133" s="2">
        <f t="shared" si="27"/>
        <v>0</v>
      </c>
      <c r="T133" s="2">
        <f t="shared" si="28"/>
        <v>0</v>
      </c>
      <c r="U133" s="2">
        <f t="shared" si="29"/>
        <v>0</v>
      </c>
      <c r="V133" s="4">
        <f t="shared" si="30"/>
        <v>0</v>
      </c>
      <c r="W133" s="4">
        <f t="shared" si="31"/>
        <v>0</v>
      </c>
    </row>
    <row r="134" spans="1:23" x14ac:dyDescent="0.25">
      <c r="A134">
        <v>9997</v>
      </c>
      <c r="B134">
        <v>1</v>
      </c>
      <c r="C134">
        <v>43802</v>
      </c>
      <c r="D134" s="1">
        <v>7</v>
      </c>
      <c r="E134" t="s">
        <v>7</v>
      </c>
      <c r="F134" t="s">
        <v>8</v>
      </c>
      <c r="G134" t="s">
        <v>9</v>
      </c>
      <c r="H134">
        <f t="shared" si="18"/>
        <v>0</v>
      </c>
      <c r="I134" s="2">
        <f t="shared" ref="I134:I197" si="32">IF(D134="KG",B134,0)</f>
        <v>0</v>
      </c>
      <c r="J134" s="2">
        <f t="shared" ref="J134:J197" si="33">IF(D134=1,B134,0)</f>
        <v>0</v>
      </c>
      <c r="K134" s="2">
        <f t="shared" si="19"/>
        <v>0</v>
      </c>
      <c r="L134" s="2">
        <f t="shared" si="20"/>
        <v>0</v>
      </c>
      <c r="M134" s="2">
        <f t="shared" si="21"/>
        <v>0</v>
      </c>
      <c r="N134" s="2">
        <f t="shared" si="22"/>
        <v>0</v>
      </c>
      <c r="O134" s="2">
        <f t="shared" si="23"/>
        <v>0</v>
      </c>
      <c r="P134" s="2">
        <f t="shared" si="24"/>
        <v>1</v>
      </c>
      <c r="Q134" s="2">
        <f t="shared" si="25"/>
        <v>0</v>
      </c>
      <c r="R134" s="2">
        <f t="shared" si="26"/>
        <v>0</v>
      </c>
      <c r="S134" s="2">
        <f t="shared" si="27"/>
        <v>0</v>
      </c>
      <c r="T134" s="2">
        <f t="shared" si="28"/>
        <v>0</v>
      </c>
      <c r="U134" s="2">
        <f t="shared" si="29"/>
        <v>0</v>
      </c>
      <c r="V134" s="4">
        <f t="shared" si="30"/>
        <v>0</v>
      </c>
      <c r="W134" s="4">
        <f t="shared" si="31"/>
        <v>0</v>
      </c>
    </row>
    <row r="135" spans="1:23" x14ac:dyDescent="0.25">
      <c r="A135">
        <v>9997</v>
      </c>
      <c r="B135">
        <v>1</v>
      </c>
      <c r="C135">
        <v>43802</v>
      </c>
      <c r="D135" s="1">
        <v>6</v>
      </c>
      <c r="E135" t="s">
        <v>7</v>
      </c>
      <c r="F135" t="s">
        <v>8</v>
      </c>
      <c r="G135" t="s">
        <v>9</v>
      </c>
      <c r="H135">
        <f t="shared" ref="H135:H198" si="34">IF(AND(E135="*",F135="N",G135="N"),B135,0)</f>
        <v>0</v>
      </c>
      <c r="I135" s="2">
        <f t="shared" si="32"/>
        <v>0</v>
      </c>
      <c r="J135" s="2">
        <f t="shared" si="33"/>
        <v>0</v>
      </c>
      <c r="K135" s="2">
        <f t="shared" ref="K135:K198" si="35">IF(D135=2,B135,0)</f>
        <v>0</v>
      </c>
      <c r="L135" s="2">
        <f t="shared" ref="L135:L198" si="36">IF(D135=3,B135,0)</f>
        <v>0</v>
      </c>
      <c r="M135" s="2">
        <f t="shared" ref="M135:M198" si="37">IF(D135=4,B135,0)</f>
        <v>0</v>
      </c>
      <c r="N135" s="2">
        <f t="shared" ref="N135:N198" si="38">IF(D135=5,B135,0)</f>
        <v>0</v>
      </c>
      <c r="O135" s="2">
        <f t="shared" ref="O135:O198" si="39">IF(D135=6,B135,0)</f>
        <v>1</v>
      </c>
      <c r="P135" s="2">
        <f t="shared" ref="P135:P198" si="40">IF(D135=7,B135,0)</f>
        <v>0</v>
      </c>
      <c r="Q135" s="2">
        <f t="shared" ref="Q135:Q198" si="41">IF(D135=8,B135,0)</f>
        <v>0</v>
      </c>
      <c r="R135" s="2">
        <f t="shared" ref="R135:R198" si="42">IF(D135=9,B135,0)</f>
        <v>0</v>
      </c>
      <c r="S135" s="2">
        <f t="shared" ref="S135:S198" si="43">IF(D135=10,B135,0)</f>
        <v>0</v>
      </c>
      <c r="T135" s="2">
        <f t="shared" ref="T135:T198" si="44">IF(D135=11,B135,0)</f>
        <v>0</v>
      </c>
      <c r="U135" s="2">
        <f t="shared" ref="U135:U198" si="45">IF(D135=12,B135,0)</f>
        <v>0</v>
      </c>
      <c r="V135" s="4">
        <f t="shared" ref="V135:V198" si="46">M135*$V$1</f>
        <v>0</v>
      </c>
      <c r="W135" s="4">
        <f t="shared" ref="W135:W198" si="47">$V$1*J135</f>
        <v>0</v>
      </c>
    </row>
    <row r="136" spans="1:23" x14ac:dyDescent="0.25">
      <c r="A136">
        <v>9997</v>
      </c>
      <c r="B136">
        <v>1</v>
      </c>
      <c r="C136">
        <v>43802</v>
      </c>
      <c r="D136" s="1">
        <v>2</v>
      </c>
      <c r="E136" t="s">
        <v>7</v>
      </c>
      <c r="F136" t="s">
        <v>8</v>
      </c>
      <c r="G136" t="s">
        <v>9</v>
      </c>
      <c r="H136">
        <f t="shared" si="34"/>
        <v>0</v>
      </c>
      <c r="I136" s="2">
        <f t="shared" si="32"/>
        <v>0</v>
      </c>
      <c r="J136" s="2">
        <f t="shared" si="33"/>
        <v>0</v>
      </c>
      <c r="K136" s="2">
        <f t="shared" si="35"/>
        <v>1</v>
      </c>
      <c r="L136" s="2">
        <f t="shared" si="36"/>
        <v>0</v>
      </c>
      <c r="M136" s="2">
        <f t="shared" si="37"/>
        <v>0</v>
      </c>
      <c r="N136" s="2">
        <f t="shared" si="38"/>
        <v>0</v>
      </c>
      <c r="O136" s="2">
        <f t="shared" si="39"/>
        <v>0</v>
      </c>
      <c r="P136" s="2">
        <f t="shared" si="40"/>
        <v>0</v>
      </c>
      <c r="Q136" s="2">
        <f t="shared" si="41"/>
        <v>0</v>
      </c>
      <c r="R136" s="2">
        <f t="shared" si="42"/>
        <v>0</v>
      </c>
      <c r="S136" s="2">
        <f t="shared" si="43"/>
        <v>0</v>
      </c>
      <c r="T136" s="2">
        <f t="shared" si="44"/>
        <v>0</v>
      </c>
      <c r="U136" s="2">
        <f t="shared" si="45"/>
        <v>0</v>
      </c>
      <c r="V136" s="4">
        <f t="shared" si="46"/>
        <v>0</v>
      </c>
      <c r="W136" s="4">
        <f t="shared" si="47"/>
        <v>0</v>
      </c>
    </row>
    <row r="137" spans="1:23" x14ac:dyDescent="0.25">
      <c r="A137">
        <v>9997</v>
      </c>
      <c r="B137">
        <v>0.74084499999999998</v>
      </c>
      <c r="C137">
        <v>43802</v>
      </c>
      <c r="D137" s="1">
        <v>2</v>
      </c>
      <c r="E137" t="s">
        <v>7</v>
      </c>
      <c r="F137" t="s">
        <v>9</v>
      </c>
      <c r="G137" t="s">
        <v>9</v>
      </c>
      <c r="H137">
        <f t="shared" si="34"/>
        <v>0.74084499999999998</v>
      </c>
      <c r="I137" s="2">
        <f t="shared" si="32"/>
        <v>0</v>
      </c>
      <c r="J137" s="2">
        <f t="shared" si="33"/>
        <v>0</v>
      </c>
      <c r="K137" s="2">
        <f t="shared" si="35"/>
        <v>0.74084499999999998</v>
      </c>
      <c r="L137" s="2">
        <f t="shared" si="36"/>
        <v>0</v>
      </c>
      <c r="M137" s="2">
        <f t="shared" si="37"/>
        <v>0</v>
      </c>
      <c r="N137" s="2">
        <f t="shared" si="38"/>
        <v>0</v>
      </c>
      <c r="O137" s="2">
        <f t="shared" si="39"/>
        <v>0</v>
      </c>
      <c r="P137" s="2">
        <f t="shared" si="40"/>
        <v>0</v>
      </c>
      <c r="Q137" s="2">
        <f t="shared" si="41"/>
        <v>0</v>
      </c>
      <c r="R137" s="2">
        <f t="shared" si="42"/>
        <v>0</v>
      </c>
      <c r="S137" s="2">
        <f t="shared" si="43"/>
        <v>0</v>
      </c>
      <c r="T137" s="2">
        <f t="shared" si="44"/>
        <v>0</v>
      </c>
      <c r="U137" s="2">
        <f t="shared" si="45"/>
        <v>0</v>
      </c>
      <c r="V137" s="4">
        <f t="shared" si="46"/>
        <v>0</v>
      </c>
      <c r="W137" s="4">
        <f t="shared" si="47"/>
        <v>0</v>
      </c>
    </row>
    <row r="138" spans="1:23" x14ac:dyDescent="0.25">
      <c r="A138">
        <v>9997</v>
      </c>
      <c r="B138">
        <v>1</v>
      </c>
      <c r="C138">
        <v>43802</v>
      </c>
      <c r="D138" s="1" t="s">
        <v>10</v>
      </c>
      <c r="E138">
        <v>1</v>
      </c>
      <c r="F138" t="s">
        <v>8</v>
      </c>
      <c r="G138" t="s">
        <v>9</v>
      </c>
      <c r="H138">
        <f t="shared" si="34"/>
        <v>0</v>
      </c>
      <c r="I138" s="2">
        <f t="shared" si="32"/>
        <v>1</v>
      </c>
      <c r="J138" s="2">
        <f t="shared" si="33"/>
        <v>0</v>
      </c>
      <c r="K138" s="2">
        <f t="shared" si="35"/>
        <v>0</v>
      </c>
      <c r="L138" s="2">
        <f t="shared" si="36"/>
        <v>0</v>
      </c>
      <c r="M138" s="2">
        <f t="shared" si="37"/>
        <v>0</v>
      </c>
      <c r="N138" s="2">
        <f t="shared" si="38"/>
        <v>0</v>
      </c>
      <c r="O138" s="2">
        <f t="shared" si="39"/>
        <v>0</v>
      </c>
      <c r="P138" s="2">
        <f t="shared" si="40"/>
        <v>0</v>
      </c>
      <c r="Q138" s="2">
        <f t="shared" si="41"/>
        <v>0</v>
      </c>
      <c r="R138" s="2">
        <f t="shared" si="42"/>
        <v>0</v>
      </c>
      <c r="S138" s="2">
        <f t="shared" si="43"/>
        <v>0</v>
      </c>
      <c r="T138" s="2">
        <f t="shared" si="44"/>
        <v>0</v>
      </c>
      <c r="U138" s="2">
        <f t="shared" si="45"/>
        <v>0</v>
      </c>
      <c r="V138" s="4">
        <f t="shared" si="46"/>
        <v>0</v>
      </c>
      <c r="W138" s="4">
        <f t="shared" si="47"/>
        <v>0</v>
      </c>
    </row>
    <row r="139" spans="1:23" x14ac:dyDescent="0.25">
      <c r="A139">
        <v>9997</v>
      </c>
      <c r="B139">
        <v>1</v>
      </c>
      <c r="C139">
        <v>43802</v>
      </c>
      <c r="D139" s="1">
        <v>2</v>
      </c>
      <c r="E139" t="s">
        <v>7</v>
      </c>
      <c r="F139" t="s">
        <v>8</v>
      </c>
      <c r="G139" t="s">
        <v>9</v>
      </c>
      <c r="H139">
        <f t="shared" si="34"/>
        <v>0</v>
      </c>
      <c r="I139" s="2">
        <f t="shared" si="32"/>
        <v>0</v>
      </c>
      <c r="J139" s="2">
        <f t="shared" si="33"/>
        <v>0</v>
      </c>
      <c r="K139" s="2">
        <f t="shared" si="35"/>
        <v>1</v>
      </c>
      <c r="L139" s="2">
        <f t="shared" si="36"/>
        <v>0</v>
      </c>
      <c r="M139" s="2">
        <f t="shared" si="37"/>
        <v>0</v>
      </c>
      <c r="N139" s="2">
        <f t="shared" si="38"/>
        <v>0</v>
      </c>
      <c r="O139" s="2">
        <f t="shared" si="39"/>
        <v>0</v>
      </c>
      <c r="P139" s="2">
        <f t="shared" si="40"/>
        <v>0</v>
      </c>
      <c r="Q139" s="2">
        <f t="shared" si="41"/>
        <v>0</v>
      </c>
      <c r="R139" s="2">
        <f t="shared" si="42"/>
        <v>0</v>
      </c>
      <c r="S139" s="2">
        <f t="shared" si="43"/>
        <v>0</v>
      </c>
      <c r="T139" s="2">
        <f t="shared" si="44"/>
        <v>0</v>
      </c>
      <c r="U139" s="2">
        <f t="shared" si="45"/>
        <v>0</v>
      </c>
      <c r="V139" s="4">
        <f t="shared" si="46"/>
        <v>0</v>
      </c>
      <c r="W139" s="4">
        <f t="shared" si="47"/>
        <v>0</v>
      </c>
    </row>
    <row r="140" spans="1:23" x14ac:dyDescent="0.25">
      <c r="A140">
        <v>9997</v>
      </c>
      <c r="B140">
        <v>1</v>
      </c>
      <c r="C140">
        <v>43802</v>
      </c>
      <c r="D140" s="1">
        <v>3</v>
      </c>
      <c r="E140" t="s">
        <v>7</v>
      </c>
      <c r="F140" t="s">
        <v>8</v>
      </c>
      <c r="G140" t="s">
        <v>9</v>
      </c>
      <c r="H140">
        <f t="shared" si="34"/>
        <v>0</v>
      </c>
      <c r="I140" s="2">
        <f t="shared" si="32"/>
        <v>0</v>
      </c>
      <c r="J140" s="2">
        <f t="shared" si="33"/>
        <v>0</v>
      </c>
      <c r="K140" s="2">
        <f t="shared" si="35"/>
        <v>0</v>
      </c>
      <c r="L140" s="2">
        <f t="shared" si="36"/>
        <v>1</v>
      </c>
      <c r="M140" s="2">
        <f t="shared" si="37"/>
        <v>0</v>
      </c>
      <c r="N140" s="2">
        <f t="shared" si="38"/>
        <v>0</v>
      </c>
      <c r="O140" s="2">
        <f t="shared" si="39"/>
        <v>0</v>
      </c>
      <c r="P140" s="2">
        <f t="shared" si="40"/>
        <v>0</v>
      </c>
      <c r="Q140" s="2">
        <f t="shared" si="41"/>
        <v>0</v>
      </c>
      <c r="R140" s="2">
        <f t="shared" si="42"/>
        <v>0</v>
      </c>
      <c r="S140" s="2">
        <f t="shared" si="43"/>
        <v>0</v>
      </c>
      <c r="T140" s="2">
        <f t="shared" si="44"/>
        <v>0</v>
      </c>
      <c r="U140" s="2">
        <f t="shared" si="45"/>
        <v>0</v>
      </c>
      <c r="V140" s="4">
        <f t="shared" si="46"/>
        <v>0</v>
      </c>
      <c r="W140" s="4">
        <f t="shared" si="47"/>
        <v>0</v>
      </c>
    </row>
    <row r="141" spans="1:23" x14ac:dyDescent="0.25">
      <c r="A141">
        <v>9997</v>
      </c>
      <c r="B141">
        <v>1</v>
      </c>
      <c r="C141">
        <v>43802</v>
      </c>
      <c r="D141" s="1">
        <v>1</v>
      </c>
      <c r="E141" t="s">
        <v>7</v>
      </c>
      <c r="F141" t="s">
        <v>8</v>
      </c>
      <c r="G141" t="s">
        <v>9</v>
      </c>
      <c r="H141">
        <f t="shared" si="34"/>
        <v>0</v>
      </c>
      <c r="I141" s="2">
        <f t="shared" si="32"/>
        <v>0</v>
      </c>
      <c r="J141" s="2">
        <f t="shared" si="33"/>
        <v>1</v>
      </c>
      <c r="K141" s="2">
        <f t="shared" si="35"/>
        <v>0</v>
      </c>
      <c r="L141" s="2">
        <f t="shared" si="36"/>
        <v>0</v>
      </c>
      <c r="M141" s="2">
        <f t="shared" si="37"/>
        <v>0</v>
      </c>
      <c r="N141" s="2">
        <f t="shared" si="38"/>
        <v>0</v>
      </c>
      <c r="O141" s="2">
        <f t="shared" si="39"/>
        <v>0</v>
      </c>
      <c r="P141" s="2">
        <f t="shared" si="40"/>
        <v>0</v>
      </c>
      <c r="Q141" s="2">
        <f t="shared" si="41"/>
        <v>0</v>
      </c>
      <c r="R141" s="2">
        <f t="shared" si="42"/>
        <v>0</v>
      </c>
      <c r="S141" s="2">
        <f t="shared" si="43"/>
        <v>0</v>
      </c>
      <c r="T141" s="2">
        <f t="shared" si="44"/>
        <v>0</v>
      </c>
      <c r="U141" s="2">
        <f t="shared" si="45"/>
        <v>0</v>
      </c>
      <c r="V141" s="4">
        <f t="shared" si="46"/>
        <v>0</v>
      </c>
      <c r="W141" s="4">
        <f t="shared" si="47"/>
        <v>6010</v>
      </c>
    </row>
    <row r="142" spans="1:23" x14ac:dyDescent="0.25">
      <c r="A142">
        <v>9997</v>
      </c>
      <c r="B142">
        <v>1</v>
      </c>
      <c r="C142">
        <v>43802</v>
      </c>
      <c r="D142" s="1">
        <v>2</v>
      </c>
      <c r="E142" t="s">
        <v>7</v>
      </c>
      <c r="F142" t="s">
        <v>8</v>
      </c>
      <c r="G142" t="s">
        <v>9</v>
      </c>
      <c r="H142">
        <f t="shared" si="34"/>
        <v>0</v>
      </c>
      <c r="I142" s="2">
        <f t="shared" si="32"/>
        <v>0</v>
      </c>
      <c r="J142" s="2">
        <f t="shared" si="33"/>
        <v>0</v>
      </c>
      <c r="K142" s="2">
        <f t="shared" si="35"/>
        <v>1</v>
      </c>
      <c r="L142" s="2">
        <f t="shared" si="36"/>
        <v>0</v>
      </c>
      <c r="M142" s="2">
        <f t="shared" si="37"/>
        <v>0</v>
      </c>
      <c r="N142" s="2">
        <f t="shared" si="38"/>
        <v>0</v>
      </c>
      <c r="O142" s="2">
        <f t="shared" si="39"/>
        <v>0</v>
      </c>
      <c r="P142" s="2">
        <f t="shared" si="40"/>
        <v>0</v>
      </c>
      <c r="Q142" s="2">
        <f t="shared" si="41"/>
        <v>0</v>
      </c>
      <c r="R142" s="2">
        <f t="shared" si="42"/>
        <v>0</v>
      </c>
      <c r="S142" s="2">
        <f t="shared" si="43"/>
        <v>0</v>
      </c>
      <c r="T142" s="2">
        <f t="shared" si="44"/>
        <v>0</v>
      </c>
      <c r="U142" s="2">
        <f t="shared" si="45"/>
        <v>0</v>
      </c>
      <c r="V142" s="4">
        <f t="shared" si="46"/>
        <v>0</v>
      </c>
      <c r="W142" s="4">
        <f t="shared" si="47"/>
        <v>0</v>
      </c>
    </row>
    <row r="143" spans="1:23" x14ac:dyDescent="0.25">
      <c r="A143">
        <v>9997</v>
      </c>
      <c r="B143">
        <v>1</v>
      </c>
      <c r="C143">
        <v>43802</v>
      </c>
      <c r="D143" s="1" t="s">
        <v>10</v>
      </c>
      <c r="E143">
        <v>1</v>
      </c>
      <c r="F143" t="s">
        <v>8</v>
      </c>
      <c r="G143" t="s">
        <v>9</v>
      </c>
      <c r="H143">
        <f t="shared" si="34"/>
        <v>0</v>
      </c>
      <c r="I143" s="2">
        <f t="shared" si="32"/>
        <v>1</v>
      </c>
      <c r="J143" s="2">
        <f t="shared" si="33"/>
        <v>0</v>
      </c>
      <c r="K143" s="2">
        <f t="shared" si="35"/>
        <v>0</v>
      </c>
      <c r="L143" s="2">
        <f t="shared" si="36"/>
        <v>0</v>
      </c>
      <c r="M143" s="2">
        <f t="shared" si="37"/>
        <v>0</v>
      </c>
      <c r="N143" s="2">
        <f t="shared" si="38"/>
        <v>0</v>
      </c>
      <c r="O143" s="2">
        <f t="shared" si="39"/>
        <v>0</v>
      </c>
      <c r="P143" s="2">
        <f t="shared" si="40"/>
        <v>0</v>
      </c>
      <c r="Q143" s="2">
        <f t="shared" si="41"/>
        <v>0</v>
      </c>
      <c r="R143" s="2">
        <f t="shared" si="42"/>
        <v>0</v>
      </c>
      <c r="S143" s="2">
        <f t="shared" si="43"/>
        <v>0</v>
      </c>
      <c r="T143" s="2">
        <f t="shared" si="44"/>
        <v>0</v>
      </c>
      <c r="U143" s="2">
        <f t="shared" si="45"/>
        <v>0</v>
      </c>
      <c r="V143" s="4">
        <f t="shared" si="46"/>
        <v>0</v>
      </c>
      <c r="W143" s="4">
        <f t="shared" si="47"/>
        <v>0</v>
      </c>
    </row>
    <row r="144" spans="1:23" x14ac:dyDescent="0.25">
      <c r="A144">
        <v>9997</v>
      </c>
      <c r="B144">
        <v>1</v>
      </c>
      <c r="C144">
        <v>43802</v>
      </c>
      <c r="D144" s="1">
        <v>2</v>
      </c>
      <c r="E144" t="s">
        <v>7</v>
      </c>
      <c r="F144" t="s">
        <v>8</v>
      </c>
      <c r="G144" t="s">
        <v>9</v>
      </c>
      <c r="H144">
        <f t="shared" si="34"/>
        <v>0</v>
      </c>
      <c r="I144" s="2">
        <f t="shared" si="32"/>
        <v>0</v>
      </c>
      <c r="J144" s="2">
        <f t="shared" si="33"/>
        <v>0</v>
      </c>
      <c r="K144" s="2">
        <f t="shared" si="35"/>
        <v>1</v>
      </c>
      <c r="L144" s="2">
        <f t="shared" si="36"/>
        <v>0</v>
      </c>
      <c r="M144" s="2">
        <f t="shared" si="37"/>
        <v>0</v>
      </c>
      <c r="N144" s="2">
        <f t="shared" si="38"/>
        <v>0</v>
      </c>
      <c r="O144" s="2">
        <f t="shared" si="39"/>
        <v>0</v>
      </c>
      <c r="P144" s="2">
        <f t="shared" si="40"/>
        <v>0</v>
      </c>
      <c r="Q144" s="2">
        <f t="shared" si="41"/>
        <v>0</v>
      </c>
      <c r="R144" s="2">
        <f t="shared" si="42"/>
        <v>0</v>
      </c>
      <c r="S144" s="2">
        <f t="shared" si="43"/>
        <v>0</v>
      </c>
      <c r="T144" s="2">
        <f t="shared" si="44"/>
        <v>0</v>
      </c>
      <c r="U144" s="2">
        <f t="shared" si="45"/>
        <v>0</v>
      </c>
      <c r="V144" s="4">
        <f t="shared" si="46"/>
        <v>0</v>
      </c>
      <c r="W144" s="4">
        <f t="shared" si="47"/>
        <v>0</v>
      </c>
    </row>
    <row r="145" spans="1:23" x14ac:dyDescent="0.25">
      <c r="A145">
        <v>9997</v>
      </c>
      <c r="B145">
        <v>1</v>
      </c>
      <c r="C145">
        <v>43802</v>
      </c>
      <c r="D145" s="1">
        <v>4</v>
      </c>
      <c r="E145" t="s">
        <v>7</v>
      </c>
      <c r="F145" t="s">
        <v>8</v>
      </c>
      <c r="G145" t="s">
        <v>9</v>
      </c>
      <c r="H145">
        <f t="shared" si="34"/>
        <v>0</v>
      </c>
      <c r="I145" s="2">
        <f t="shared" si="32"/>
        <v>0</v>
      </c>
      <c r="J145" s="2">
        <f t="shared" si="33"/>
        <v>0</v>
      </c>
      <c r="K145" s="2">
        <f t="shared" si="35"/>
        <v>0</v>
      </c>
      <c r="L145" s="2">
        <f t="shared" si="36"/>
        <v>0</v>
      </c>
      <c r="M145" s="2">
        <f t="shared" si="37"/>
        <v>1</v>
      </c>
      <c r="N145" s="2">
        <f t="shared" si="38"/>
        <v>0</v>
      </c>
      <c r="O145" s="2">
        <f t="shared" si="39"/>
        <v>0</v>
      </c>
      <c r="P145" s="2">
        <f t="shared" si="40"/>
        <v>0</v>
      </c>
      <c r="Q145" s="2">
        <f t="shared" si="41"/>
        <v>0</v>
      </c>
      <c r="R145" s="2">
        <f t="shared" si="42"/>
        <v>0</v>
      </c>
      <c r="S145" s="2">
        <f t="shared" si="43"/>
        <v>0</v>
      </c>
      <c r="T145" s="2">
        <f t="shared" si="44"/>
        <v>0</v>
      </c>
      <c r="U145" s="2">
        <f t="shared" si="45"/>
        <v>0</v>
      </c>
      <c r="V145" s="4">
        <f t="shared" si="46"/>
        <v>6010</v>
      </c>
      <c r="W145" s="4">
        <f t="shared" si="47"/>
        <v>0</v>
      </c>
    </row>
    <row r="146" spans="1:23" x14ac:dyDescent="0.25">
      <c r="A146">
        <v>9997</v>
      </c>
      <c r="B146">
        <v>1</v>
      </c>
      <c r="C146">
        <v>43802</v>
      </c>
      <c r="D146" s="1">
        <v>7</v>
      </c>
      <c r="E146" t="s">
        <v>7</v>
      </c>
      <c r="F146" t="s">
        <v>8</v>
      </c>
      <c r="G146" t="s">
        <v>8</v>
      </c>
      <c r="H146">
        <f t="shared" si="34"/>
        <v>0</v>
      </c>
      <c r="I146" s="2">
        <f t="shared" si="32"/>
        <v>0</v>
      </c>
      <c r="J146" s="2">
        <f t="shared" si="33"/>
        <v>0</v>
      </c>
      <c r="K146" s="2">
        <f t="shared" si="35"/>
        <v>0</v>
      </c>
      <c r="L146" s="2">
        <f t="shared" si="36"/>
        <v>0</v>
      </c>
      <c r="M146" s="2">
        <f t="shared" si="37"/>
        <v>0</v>
      </c>
      <c r="N146" s="2">
        <f t="shared" si="38"/>
        <v>0</v>
      </c>
      <c r="O146" s="2">
        <f t="shared" si="39"/>
        <v>0</v>
      </c>
      <c r="P146" s="2">
        <f t="shared" si="40"/>
        <v>1</v>
      </c>
      <c r="Q146" s="2">
        <f t="shared" si="41"/>
        <v>0</v>
      </c>
      <c r="R146" s="2">
        <f t="shared" si="42"/>
        <v>0</v>
      </c>
      <c r="S146" s="2">
        <f t="shared" si="43"/>
        <v>0</v>
      </c>
      <c r="T146" s="2">
        <f t="shared" si="44"/>
        <v>0</v>
      </c>
      <c r="U146" s="2">
        <f t="shared" si="45"/>
        <v>0</v>
      </c>
      <c r="V146" s="4">
        <f t="shared" si="46"/>
        <v>0</v>
      </c>
      <c r="W146" s="4">
        <f t="shared" si="47"/>
        <v>0</v>
      </c>
    </row>
    <row r="147" spans="1:23" x14ac:dyDescent="0.25">
      <c r="A147">
        <v>9997</v>
      </c>
      <c r="B147">
        <v>1</v>
      </c>
      <c r="C147">
        <v>43802</v>
      </c>
      <c r="D147" s="1">
        <v>6</v>
      </c>
      <c r="E147" t="s">
        <v>7</v>
      </c>
      <c r="F147" t="s">
        <v>8</v>
      </c>
      <c r="G147" t="s">
        <v>9</v>
      </c>
      <c r="H147">
        <f t="shared" si="34"/>
        <v>0</v>
      </c>
      <c r="I147" s="2">
        <f t="shared" si="32"/>
        <v>0</v>
      </c>
      <c r="J147" s="2">
        <f t="shared" si="33"/>
        <v>0</v>
      </c>
      <c r="K147" s="2">
        <f t="shared" si="35"/>
        <v>0</v>
      </c>
      <c r="L147" s="2">
        <f t="shared" si="36"/>
        <v>0</v>
      </c>
      <c r="M147" s="2">
        <f t="shared" si="37"/>
        <v>0</v>
      </c>
      <c r="N147" s="2">
        <f t="shared" si="38"/>
        <v>0</v>
      </c>
      <c r="O147" s="2">
        <f t="shared" si="39"/>
        <v>1</v>
      </c>
      <c r="P147" s="2">
        <f t="shared" si="40"/>
        <v>0</v>
      </c>
      <c r="Q147" s="2">
        <f t="shared" si="41"/>
        <v>0</v>
      </c>
      <c r="R147" s="2">
        <f t="shared" si="42"/>
        <v>0</v>
      </c>
      <c r="S147" s="2">
        <f t="shared" si="43"/>
        <v>0</v>
      </c>
      <c r="T147" s="2">
        <f t="shared" si="44"/>
        <v>0</v>
      </c>
      <c r="U147" s="2">
        <f t="shared" si="45"/>
        <v>0</v>
      </c>
      <c r="V147" s="4">
        <f t="shared" si="46"/>
        <v>0</v>
      </c>
      <c r="W147" s="4">
        <f t="shared" si="47"/>
        <v>0</v>
      </c>
    </row>
    <row r="148" spans="1:23" x14ac:dyDescent="0.25">
      <c r="A148">
        <v>9997</v>
      </c>
      <c r="B148">
        <v>1</v>
      </c>
      <c r="C148">
        <v>43802</v>
      </c>
      <c r="D148" s="1">
        <v>10</v>
      </c>
      <c r="E148" t="s">
        <v>7</v>
      </c>
      <c r="F148" t="s">
        <v>8</v>
      </c>
      <c r="G148" t="s">
        <v>9</v>
      </c>
      <c r="H148">
        <f t="shared" si="34"/>
        <v>0</v>
      </c>
      <c r="I148" s="2">
        <f t="shared" si="32"/>
        <v>0</v>
      </c>
      <c r="J148" s="2">
        <f t="shared" si="33"/>
        <v>0</v>
      </c>
      <c r="K148" s="2">
        <f t="shared" si="35"/>
        <v>0</v>
      </c>
      <c r="L148" s="2">
        <f t="shared" si="36"/>
        <v>0</v>
      </c>
      <c r="M148" s="2">
        <f t="shared" si="37"/>
        <v>0</v>
      </c>
      <c r="N148" s="2">
        <f t="shared" si="38"/>
        <v>0</v>
      </c>
      <c r="O148" s="2">
        <f t="shared" si="39"/>
        <v>0</v>
      </c>
      <c r="P148" s="2">
        <f t="shared" si="40"/>
        <v>0</v>
      </c>
      <c r="Q148" s="2">
        <f t="shared" si="41"/>
        <v>0</v>
      </c>
      <c r="R148" s="2">
        <f t="shared" si="42"/>
        <v>0</v>
      </c>
      <c r="S148" s="2">
        <f t="shared" si="43"/>
        <v>1</v>
      </c>
      <c r="T148" s="2">
        <f t="shared" si="44"/>
        <v>0</v>
      </c>
      <c r="U148" s="2">
        <f t="shared" si="45"/>
        <v>0</v>
      </c>
      <c r="V148" s="4">
        <f t="shared" si="46"/>
        <v>0</v>
      </c>
      <c r="W148" s="4">
        <f t="shared" si="47"/>
        <v>0</v>
      </c>
    </row>
    <row r="149" spans="1:23" x14ac:dyDescent="0.25">
      <c r="A149">
        <v>9997</v>
      </c>
      <c r="B149">
        <v>1</v>
      </c>
      <c r="C149">
        <v>43802</v>
      </c>
      <c r="D149" s="1">
        <v>6</v>
      </c>
      <c r="E149" t="s">
        <v>7</v>
      </c>
      <c r="F149" t="s">
        <v>8</v>
      </c>
      <c r="G149" t="s">
        <v>9</v>
      </c>
      <c r="H149">
        <f t="shared" si="34"/>
        <v>0</v>
      </c>
      <c r="I149" s="2">
        <f t="shared" si="32"/>
        <v>0</v>
      </c>
      <c r="J149" s="2">
        <f t="shared" si="33"/>
        <v>0</v>
      </c>
      <c r="K149" s="2">
        <f t="shared" si="35"/>
        <v>0</v>
      </c>
      <c r="L149" s="2">
        <f t="shared" si="36"/>
        <v>0</v>
      </c>
      <c r="M149" s="2">
        <f t="shared" si="37"/>
        <v>0</v>
      </c>
      <c r="N149" s="2">
        <f t="shared" si="38"/>
        <v>0</v>
      </c>
      <c r="O149" s="2">
        <f t="shared" si="39"/>
        <v>1</v>
      </c>
      <c r="P149" s="2">
        <f t="shared" si="40"/>
        <v>0</v>
      </c>
      <c r="Q149" s="2">
        <f t="shared" si="41"/>
        <v>0</v>
      </c>
      <c r="R149" s="2">
        <f t="shared" si="42"/>
        <v>0</v>
      </c>
      <c r="S149" s="2">
        <f t="shared" si="43"/>
        <v>0</v>
      </c>
      <c r="T149" s="2">
        <f t="shared" si="44"/>
        <v>0</v>
      </c>
      <c r="U149" s="2">
        <f t="shared" si="45"/>
        <v>0</v>
      </c>
      <c r="V149" s="4">
        <f t="shared" si="46"/>
        <v>0</v>
      </c>
      <c r="W149" s="4">
        <f t="shared" si="47"/>
        <v>0</v>
      </c>
    </row>
    <row r="150" spans="1:23" x14ac:dyDescent="0.25">
      <c r="A150">
        <v>9997</v>
      </c>
      <c r="B150">
        <v>1</v>
      </c>
      <c r="C150">
        <v>43802</v>
      </c>
      <c r="D150" s="1">
        <v>3</v>
      </c>
      <c r="E150" t="s">
        <v>7</v>
      </c>
      <c r="F150" t="s">
        <v>8</v>
      </c>
      <c r="G150" t="s">
        <v>9</v>
      </c>
      <c r="H150">
        <f t="shared" si="34"/>
        <v>0</v>
      </c>
      <c r="I150" s="2">
        <f t="shared" si="32"/>
        <v>0</v>
      </c>
      <c r="J150" s="2">
        <f t="shared" si="33"/>
        <v>0</v>
      </c>
      <c r="K150" s="2">
        <f t="shared" si="35"/>
        <v>0</v>
      </c>
      <c r="L150" s="2">
        <f t="shared" si="36"/>
        <v>1</v>
      </c>
      <c r="M150" s="2">
        <f t="shared" si="37"/>
        <v>0</v>
      </c>
      <c r="N150" s="2">
        <f t="shared" si="38"/>
        <v>0</v>
      </c>
      <c r="O150" s="2">
        <f t="shared" si="39"/>
        <v>0</v>
      </c>
      <c r="P150" s="2">
        <f t="shared" si="40"/>
        <v>0</v>
      </c>
      <c r="Q150" s="2">
        <f t="shared" si="41"/>
        <v>0</v>
      </c>
      <c r="R150" s="2">
        <f t="shared" si="42"/>
        <v>0</v>
      </c>
      <c r="S150" s="2">
        <f t="shared" si="43"/>
        <v>0</v>
      </c>
      <c r="T150" s="2">
        <f t="shared" si="44"/>
        <v>0</v>
      </c>
      <c r="U150" s="2">
        <f t="shared" si="45"/>
        <v>0</v>
      </c>
      <c r="V150" s="4">
        <f t="shared" si="46"/>
        <v>0</v>
      </c>
      <c r="W150" s="4">
        <f t="shared" si="47"/>
        <v>0</v>
      </c>
    </row>
    <row r="151" spans="1:23" x14ac:dyDescent="0.25">
      <c r="A151">
        <v>9997</v>
      </c>
      <c r="B151">
        <v>1</v>
      </c>
      <c r="C151">
        <v>43802</v>
      </c>
      <c r="D151" s="1">
        <v>2</v>
      </c>
      <c r="E151" t="s">
        <v>7</v>
      </c>
      <c r="F151" t="s">
        <v>8</v>
      </c>
      <c r="G151" t="s">
        <v>9</v>
      </c>
      <c r="H151">
        <f t="shared" si="34"/>
        <v>0</v>
      </c>
      <c r="I151" s="2">
        <f t="shared" si="32"/>
        <v>0</v>
      </c>
      <c r="J151" s="2">
        <f t="shared" si="33"/>
        <v>0</v>
      </c>
      <c r="K151" s="2">
        <f t="shared" si="35"/>
        <v>1</v>
      </c>
      <c r="L151" s="2">
        <f t="shared" si="36"/>
        <v>0</v>
      </c>
      <c r="M151" s="2">
        <f t="shared" si="37"/>
        <v>0</v>
      </c>
      <c r="N151" s="2">
        <f t="shared" si="38"/>
        <v>0</v>
      </c>
      <c r="O151" s="2">
        <f t="shared" si="39"/>
        <v>0</v>
      </c>
      <c r="P151" s="2">
        <f t="shared" si="40"/>
        <v>0</v>
      </c>
      <c r="Q151" s="2">
        <f t="shared" si="41"/>
        <v>0</v>
      </c>
      <c r="R151" s="2">
        <f t="shared" si="42"/>
        <v>0</v>
      </c>
      <c r="S151" s="2">
        <f t="shared" si="43"/>
        <v>0</v>
      </c>
      <c r="T151" s="2">
        <f t="shared" si="44"/>
        <v>0</v>
      </c>
      <c r="U151" s="2">
        <f t="shared" si="45"/>
        <v>0</v>
      </c>
      <c r="V151" s="4">
        <f t="shared" si="46"/>
        <v>0</v>
      </c>
      <c r="W151" s="4">
        <f t="shared" si="47"/>
        <v>0</v>
      </c>
    </row>
    <row r="152" spans="1:23" x14ac:dyDescent="0.25">
      <c r="A152">
        <v>9997</v>
      </c>
      <c r="B152">
        <v>1</v>
      </c>
      <c r="C152">
        <v>43802</v>
      </c>
      <c r="D152" s="1">
        <v>10</v>
      </c>
      <c r="E152" t="s">
        <v>7</v>
      </c>
      <c r="F152" t="s">
        <v>8</v>
      </c>
      <c r="G152" t="s">
        <v>9</v>
      </c>
      <c r="H152">
        <f t="shared" si="34"/>
        <v>0</v>
      </c>
      <c r="I152" s="2">
        <f t="shared" si="32"/>
        <v>0</v>
      </c>
      <c r="J152" s="2">
        <f t="shared" si="33"/>
        <v>0</v>
      </c>
      <c r="K152" s="2">
        <f t="shared" si="35"/>
        <v>0</v>
      </c>
      <c r="L152" s="2">
        <f t="shared" si="36"/>
        <v>0</v>
      </c>
      <c r="M152" s="2">
        <f t="shared" si="37"/>
        <v>0</v>
      </c>
      <c r="N152" s="2">
        <f t="shared" si="38"/>
        <v>0</v>
      </c>
      <c r="O152" s="2">
        <f t="shared" si="39"/>
        <v>0</v>
      </c>
      <c r="P152" s="2">
        <f t="shared" si="40"/>
        <v>0</v>
      </c>
      <c r="Q152" s="2">
        <f t="shared" si="41"/>
        <v>0</v>
      </c>
      <c r="R152" s="2">
        <f t="shared" si="42"/>
        <v>0</v>
      </c>
      <c r="S152" s="2">
        <f t="shared" si="43"/>
        <v>1</v>
      </c>
      <c r="T152" s="2">
        <f t="shared" si="44"/>
        <v>0</v>
      </c>
      <c r="U152" s="2">
        <f t="shared" si="45"/>
        <v>0</v>
      </c>
      <c r="V152" s="4">
        <f t="shared" si="46"/>
        <v>0</v>
      </c>
      <c r="W152" s="4">
        <f t="shared" si="47"/>
        <v>0</v>
      </c>
    </row>
    <row r="153" spans="1:23" x14ac:dyDescent="0.25">
      <c r="A153">
        <v>9997</v>
      </c>
      <c r="B153">
        <v>1</v>
      </c>
      <c r="C153">
        <v>43802</v>
      </c>
      <c r="D153" s="1">
        <v>7</v>
      </c>
      <c r="E153" t="s">
        <v>7</v>
      </c>
      <c r="F153" t="s">
        <v>8</v>
      </c>
      <c r="G153" t="s">
        <v>9</v>
      </c>
      <c r="H153">
        <f t="shared" si="34"/>
        <v>0</v>
      </c>
      <c r="I153" s="2">
        <f t="shared" si="32"/>
        <v>0</v>
      </c>
      <c r="J153" s="2">
        <f t="shared" si="33"/>
        <v>0</v>
      </c>
      <c r="K153" s="2">
        <f t="shared" si="35"/>
        <v>0</v>
      </c>
      <c r="L153" s="2">
        <f t="shared" si="36"/>
        <v>0</v>
      </c>
      <c r="M153" s="2">
        <f t="shared" si="37"/>
        <v>0</v>
      </c>
      <c r="N153" s="2">
        <f t="shared" si="38"/>
        <v>0</v>
      </c>
      <c r="O153" s="2">
        <f t="shared" si="39"/>
        <v>0</v>
      </c>
      <c r="P153" s="2">
        <f t="shared" si="40"/>
        <v>1</v>
      </c>
      <c r="Q153" s="2">
        <f t="shared" si="41"/>
        <v>0</v>
      </c>
      <c r="R153" s="2">
        <f t="shared" si="42"/>
        <v>0</v>
      </c>
      <c r="S153" s="2">
        <f t="shared" si="43"/>
        <v>0</v>
      </c>
      <c r="T153" s="2">
        <f t="shared" si="44"/>
        <v>0</v>
      </c>
      <c r="U153" s="2">
        <f t="shared" si="45"/>
        <v>0</v>
      </c>
      <c r="V153" s="4">
        <f t="shared" si="46"/>
        <v>0</v>
      </c>
      <c r="W153" s="4">
        <f t="shared" si="47"/>
        <v>0</v>
      </c>
    </row>
    <row r="154" spans="1:23" x14ac:dyDescent="0.25">
      <c r="A154">
        <v>9997</v>
      </c>
      <c r="B154">
        <v>1</v>
      </c>
      <c r="C154">
        <v>43802</v>
      </c>
      <c r="D154" s="1">
        <v>7</v>
      </c>
      <c r="E154" t="s">
        <v>7</v>
      </c>
      <c r="F154" t="s">
        <v>8</v>
      </c>
      <c r="G154" t="s">
        <v>9</v>
      </c>
      <c r="H154">
        <f t="shared" si="34"/>
        <v>0</v>
      </c>
      <c r="I154" s="2">
        <f t="shared" si="32"/>
        <v>0</v>
      </c>
      <c r="J154" s="2">
        <f t="shared" si="33"/>
        <v>0</v>
      </c>
      <c r="K154" s="2">
        <f t="shared" si="35"/>
        <v>0</v>
      </c>
      <c r="L154" s="2">
        <f t="shared" si="36"/>
        <v>0</v>
      </c>
      <c r="M154" s="2">
        <f t="shared" si="37"/>
        <v>0</v>
      </c>
      <c r="N154" s="2">
        <f t="shared" si="38"/>
        <v>0</v>
      </c>
      <c r="O154" s="2">
        <f t="shared" si="39"/>
        <v>0</v>
      </c>
      <c r="P154" s="2">
        <f t="shared" si="40"/>
        <v>1</v>
      </c>
      <c r="Q154" s="2">
        <f t="shared" si="41"/>
        <v>0</v>
      </c>
      <c r="R154" s="2">
        <f t="shared" si="42"/>
        <v>0</v>
      </c>
      <c r="S154" s="2">
        <f t="shared" si="43"/>
        <v>0</v>
      </c>
      <c r="T154" s="2">
        <f t="shared" si="44"/>
        <v>0</v>
      </c>
      <c r="U154" s="2">
        <f t="shared" si="45"/>
        <v>0</v>
      </c>
      <c r="V154" s="4">
        <f t="shared" si="46"/>
        <v>0</v>
      </c>
      <c r="W154" s="4">
        <f t="shared" si="47"/>
        <v>0</v>
      </c>
    </row>
    <row r="155" spans="1:23" x14ac:dyDescent="0.25">
      <c r="A155">
        <v>9997</v>
      </c>
      <c r="B155">
        <v>1</v>
      </c>
      <c r="C155">
        <v>43802</v>
      </c>
      <c r="D155" s="1">
        <v>10</v>
      </c>
      <c r="E155" t="s">
        <v>7</v>
      </c>
      <c r="F155" t="s">
        <v>8</v>
      </c>
      <c r="G155" t="s">
        <v>9</v>
      </c>
      <c r="H155">
        <f t="shared" si="34"/>
        <v>0</v>
      </c>
      <c r="I155" s="2">
        <f t="shared" si="32"/>
        <v>0</v>
      </c>
      <c r="J155" s="2">
        <f t="shared" si="33"/>
        <v>0</v>
      </c>
      <c r="K155" s="2">
        <f t="shared" si="35"/>
        <v>0</v>
      </c>
      <c r="L155" s="2">
        <f t="shared" si="36"/>
        <v>0</v>
      </c>
      <c r="M155" s="2">
        <f t="shared" si="37"/>
        <v>0</v>
      </c>
      <c r="N155" s="2">
        <f t="shared" si="38"/>
        <v>0</v>
      </c>
      <c r="O155" s="2">
        <f t="shared" si="39"/>
        <v>0</v>
      </c>
      <c r="P155" s="2">
        <f t="shared" si="40"/>
        <v>0</v>
      </c>
      <c r="Q155" s="2">
        <f t="shared" si="41"/>
        <v>0</v>
      </c>
      <c r="R155" s="2">
        <f t="shared" si="42"/>
        <v>0</v>
      </c>
      <c r="S155" s="2">
        <f t="shared" si="43"/>
        <v>1</v>
      </c>
      <c r="T155" s="2">
        <f t="shared" si="44"/>
        <v>0</v>
      </c>
      <c r="U155" s="2">
        <f t="shared" si="45"/>
        <v>0</v>
      </c>
      <c r="V155" s="4">
        <f t="shared" si="46"/>
        <v>0</v>
      </c>
      <c r="W155" s="4">
        <f t="shared" si="47"/>
        <v>0</v>
      </c>
    </row>
    <row r="156" spans="1:23" x14ac:dyDescent="0.25">
      <c r="A156">
        <v>9997</v>
      </c>
      <c r="B156">
        <v>1</v>
      </c>
      <c r="C156">
        <v>43802</v>
      </c>
      <c r="D156" s="1">
        <v>9</v>
      </c>
      <c r="E156" t="s">
        <v>7</v>
      </c>
      <c r="F156" t="s">
        <v>8</v>
      </c>
      <c r="G156" t="s">
        <v>9</v>
      </c>
      <c r="H156">
        <f t="shared" si="34"/>
        <v>0</v>
      </c>
      <c r="I156" s="2">
        <f t="shared" si="32"/>
        <v>0</v>
      </c>
      <c r="J156" s="2">
        <f t="shared" si="33"/>
        <v>0</v>
      </c>
      <c r="K156" s="2">
        <f t="shared" si="35"/>
        <v>0</v>
      </c>
      <c r="L156" s="2">
        <f t="shared" si="36"/>
        <v>0</v>
      </c>
      <c r="M156" s="2">
        <f t="shared" si="37"/>
        <v>0</v>
      </c>
      <c r="N156" s="2">
        <f t="shared" si="38"/>
        <v>0</v>
      </c>
      <c r="O156" s="2">
        <f t="shared" si="39"/>
        <v>0</v>
      </c>
      <c r="P156" s="2">
        <f t="shared" si="40"/>
        <v>0</v>
      </c>
      <c r="Q156" s="2">
        <f t="shared" si="41"/>
        <v>0</v>
      </c>
      <c r="R156" s="2">
        <f t="shared" si="42"/>
        <v>1</v>
      </c>
      <c r="S156" s="2">
        <f t="shared" si="43"/>
        <v>0</v>
      </c>
      <c r="T156" s="2">
        <f t="shared" si="44"/>
        <v>0</v>
      </c>
      <c r="U156" s="2">
        <f t="shared" si="45"/>
        <v>0</v>
      </c>
      <c r="V156" s="4">
        <f t="shared" si="46"/>
        <v>0</v>
      </c>
      <c r="W156" s="4">
        <f t="shared" si="47"/>
        <v>0</v>
      </c>
    </row>
    <row r="157" spans="1:23" x14ac:dyDescent="0.25">
      <c r="A157">
        <v>9997</v>
      </c>
      <c r="B157">
        <v>1</v>
      </c>
      <c r="C157">
        <v>43802</v>
      </c>
      <c r="D157" s="1">
        <v>5</v>
      </c>
      <c r="E157" t="s">
        <v>7</v>
      </c>
      <c r="F157" t="s">
        <v>8</v>
      </c>
      <c r="G157" t="s">
        <v>9</v>
      </c>
      <c r="H157">
        <f t="shared" si="34"/>
        <v>0</v>
      </c>
      <c r="I157" s="2">
        <f t="shared" si="32"/>
        <v>0</v>
      </c>
      <c r="J157" s="2">
        <f t="shared" si="33"/>
        <v>0</v>
      </c>
      <c r="K157" s="2">
        <f t="shared" si="35"/>
        <v>0</v>
      </c>
      <c r="L157" s="2">
        <f t="shared" si="36"/>
        <v>0</v>
      </c>
      <c r="M157" s="2">
        <f t="shared" si="37"/>
        <v>0</v>
      </c>
      <c r="N157" s="2">
        <f t="shared" si="38"/>
        <v>1</v>
      </c>
      <c r="O157" s="2">
        <f t="shared" si="39"/>
        <v>0</v>
      </c>
      <c r="P157" s="2">
        <f t="shared" si="40"/>
        <v>0</v>
      </c>
      <c r="Q157" s="2">
        <f t="shared" si="41"/>
        <v>0</v>
      </c>
      <c r="R157" s="2">
        <f t="shared" si="42"/>
        <v>0</v>
      </c>
      <c r="S157" s="2">
        <f t="shared" si="43"/>
        <v>0</v>
      </c>
      <c r="T157" s="2">
        <f t="shared" si="44"/>
        <v>0</v>
      </c>
      <c r="U157" s="2">
        <f t="shared" si="45"/>
        <v>0</v>
      </c>
      <c r="V157" s="4">
        <f t="shared" si="46"/>
        <v>0</v>
      </c>
      <c r="W157" s="4">
        <f t="shared" si="47"/>
        <v>0</v>
      </c>
    </row>
    <row r="158" spans="1:23" x14ac:dyDescent="0.25">
      <c r="A158">
        <v>9997</v>
      </c>
      <c r="B158">
        <v>1</v>
      </c>
      <c r="C158">
        <v>43802</v>
      </c>
      <c r="D158" s="1">
        <v>2</v>
      </c>
      <c r="E158" t="s">
        <v>7</v>
      </c>
      <c r="F158" t="s">
        <v>8</v>
      </c>
      <c r="G158" t="s">
        <v>9</v>
      </c>
      <c r="H158">
        <f t="shared" si="34"/>
        <v>0</v>
      </c>
      <c r="I158" s="2">
        <f t="shared" si="32"/>
        <v>0</v>
      </c>
      <c r="J158" s="2">
        <f t="shared" si="33"/>
        <v>0</v>
      </c>
      <c r="K158" s="2">
        <f t="shared" si="35"/>
        <v>1</v>
      </c>
      <c r="L158" s="2">
        <f t="shared" si="36"/>
        <v>0</v>
      </c>
      <c r="M158" s="2">
        <f t="shared" si="37"/>
        <v>0</v>
      </c>
      <c r="N158" s="2">
        <f t="shared" si="38"/>
        <v>0</v>
      </c>
      <c r="O158" s="2">
        <f t="shared" si="39"/>
        <v>0</v>
      </c>
      <c r="P158" s="2">
        <f t="shared" si="40"/>
        <v>0</v>
      </c>
      <c r="Q158" s="2">
        <f t="shared" si="41"/>
        <v>0</v>
      </c>
      <c r="R158" s="2">
        <f t="shared" si="42"/>
        <v>0</v>
      </c>
      <c r="S158" s="2">
        <f t="shared" si="43"/>
        <v>0</v>
      </c>
      <c r="T158" s="2">
        <f t="shared" si="44"/>
        <v>0</v>
      </c>
      <c r="U158" s="2">
        <f t="shared" si="45"/>
        <v>0</v>
      </c>
      <c r="V158" s="4">
        <f t="shared" si="46"/>
        <v>0</v>
      </c>
      <c r="W158" s="4">
        <f t="shared" si="47"/>
        <v>0</v>
      </c>
    </row>
    <row r="159" spans="1:23" x14ac:dyDescent="0.25">
      <c r="A159">
        <v>9997</v>
      </c>
      <c r="B159">
        <v>1</v>
      </c>
      <c r="C159">
        <v>43802</v>
      </c>
      <c r="D159" s="1">
        <v>2</v>
      </c>
      <c r="E159" t="s">
        <v>7</v>
      </c>
      <c r="F159" t="s">
        <v>8</v>
      </c>
      <c r="G159" t="s">
        <v>9</v>
      </c>
      <c r="H159">
        <f t="shared" si="34"/>
        <v>0</v>
      </c>
      <c r="I159" s="2">
        <f t="shared" si="32"/>
        <v>0</v>
      </c>
      <c r="J159" s="2">
        <f t="shared" si="33"/>
        <v>0</v>
      </c>
      <c r="K159" s="2">
        <f t="shared" si="35"/>
        <v>1</v>
      </c>
      <c r="L159" s="2">
        <f t="shared" si="36"/>
        <v>0</v>
      </c>
      <c r="M159" s="2">
        <f t="shared" si="37"/>
        <v>0</v>
      </c>
      <c r="N159" s="2">
        <f t="shared" si="38"/>
        <v>0</v>
      </c>
      <c r="O159" s="2">
        <f t="shared" si="39"/>
        <v>0</v>
      </c>
      <c r="P159" s="2">
        <f t="shared" si="40"/>
        <v>0</v>
      </c>
      <c r="Q159" s="2">
        <f t="shared" si="41"/>
        <v>0</v>
      </c>
      <c r="R159" s="2">
        <f t="shared" si="42"/>
        <v>0</v>
      </c>
      <c r="S159" s="2">
        <f t="shared" si="43"/>
        <v>0</v>
      </c>
      <c r="T159" s="2">
        <f t="shared" si="44"/>
        <v>0</v>
      </c>
      <c r="U159" s="2">
        <f t="shared" si="45"/>
        <v>0</v>
      </c>
      <c r="V159" s="4">
        <f t="shared" si="46"/>
        <v>0</v>
      </c>
      <c r="W159" s="4">
        <f t="shared" si="47"/>
        <v>0</v>
      </c>
    </row>
    <row r="160" spans="1:23" x14ac:dyDescent="0.25">
      <c r="A160">
        <v>9997</v>
      </c>
      <c r="B160">
        <v>1</v>
      </c>
      <c r="C160">
        <v>43802</v>
      </c>
      <c r="D160" s="1">
        <v>7</v>
      </c>
      <c r="E160">
        <v>2</v>
      </c>
      <c r="F160" t="s">
        <v>8</v>
      </c>
      <c r="G160" t="s">
        <v>9</v>
      </c>
      <c r="H160">
        <f t="shared" si="34"/>
        <v>0</v>
      </c>
      <c r="I160" s="2">
        <f t="shared" si="32"/>
        <v>0</v>
      </c>
      <c r="J160" s="2">
        <f t="shared" si="33"/>
        <v>0</v>
      </c>
      <c r="K160" s="2">
        <f t="shared" si="35"/>
        <v>0</v>
      </c>
      <c r="L160" s="2">
        <f t="shared" si="36"/>
        <v>0</v>
      </c>
      <c r="M160" s="2">
        <f t="shared" si="37"/>
        <v>0</v>
      </c>
      <c r="N160" s="2">
        <f t="shared" si="38"/>
        <v>0</v>
      </c>
      <c r="O160" s="2">
        <f t="shared" si="39"/>
        <v>0</v>
      </c>
      <c r="P160" s="2">
        <f t="shared" si="40"/>
        <v>1</v>
      </c>
      <c r="Q160" s="2">
        <f t="shared" si="41"/>
        <v>0</v>
      </c>
      <c r="R160" s="2">
        <f t="shared" si="42"/>
        <v>0</v>
      </c>
      <c r="S160" s="2">
        <f t="shared" si="43"/>
        <v>0</v>
      </c>
      <c r="T160" s="2">
        <f t="shared" si="44"/>
        <v>0</v>
      </c>
      <c r="U160" s="2">
        <f t="shared" si="45"/>
        <v>0</v>
      </c>
      <c r="V160" s="4">
        <f t="shared" si="46"/>
        <v>0</v>
      </c>
      <c r="W160" s="4">
        <f t="shared" si="47"/>
        <v>0</v>
      </c>
    </row>
    <row r="161" spans="1:23" x14ac:dyDescent="0.25">
      <c r="A161">
        <v>9997</v>
      </c>
      <c r="B161">
        <v>1</v>
      </c>
      <c r="C161">
        <v>46979</v>
      </c>
      <c r="D161" s="1">
        <v>2</v>
      </c>
      <c r="E161" t="s">
        <v>7</v>
      </c>
      <c r="F161" t="s">
        <v>8</v>
      </c>
      <c r="G161" t="s">
        <v>9</v>
      </c>
      <c r="H161">
        <f t="shared" si="34"/>
        <v>0</v>
      </c>
      <c r="I161" s="2">
        <f t="shared" si="32"/>
        <v>0</v>
      </c>
      <c r="J161" s="2">
        <f t="shared" si="33"/>
        <v>0</v>
      </c>
      <c r="K161" s="2">
        <f t="shared" si="35"/>
        <v>1</v>
      </c>
      <c r="L161" s="2">
        <f t="shared" si="36"/>
        <v>0</v>
      </c>
      <c r="M161" s="2">
        <f t="shared" si="37"/>
        <v>0</v>
      </c>
      <c r="N161" s="2">
        <f t="shared" si="38"/>
        <v>0</v>
      </c>
      <c r="O161" s="2">
        <f t="shared" si="39"/>
        <v>0</v>
      </c>
      <c r="P161" s="2">
        <f t="shared" si="40"/>
        <v>0</v>
      </c>
      <c r="Q161" s="2">
        <f t="shared" si="41"/>
        <v>0</v>
      </c>
      <c r="R161" s="2">
        <f t="shared" si="42"/>
        <v>0</v>
      </c>
      <c r="S161" s="2">
        <f t="shared" si="43"/>
        <v>0</v>
      </c>
      <c r="T161" s="2">
        <f t="shared" si="44"/>
        <v>0</v>
      </c>
      <c r="U161" s="2">
        <f t="shared" si="45"/>
        <v>0</v>
      </c>
      <c r="V161" s="4">
        <f t="shared" si="46"/>
        <v>0</v>
      </c>
      <c r="W161" s="4">
        <f t="shared" si="47"/>
        <v>0</v>
      </c>
    </row>
    <row r="162" spans="1:23" x14ac:dyDescent="0.25">
      <c r="A162">
        <v>9997</v>
      </c>
      <c r="B162">
        <v>1</v>
      </c>
      <c r="C162">
        <v>43802</v>
      </c>
      <c r="D162" s="1">
        <v>3</v>
      </c>
      <c r="E162" t="s">
        <v>7</v>
      </c>
      <c r="F162" t="s">
        <v>8</v>
      </c>
      <c r="G162" t="s">
        <v>9</v>
      </c>
      <c r="H162">
        <f t="shared" si="34"/>
        <v>0</v>
      </c>
      <c r="I162" s="2">
        <f t="shared" si="32"/>
        <v>0</v>
      </c>
      <c r="J162" s="2">
        <f t="shared" si="33"/>
        <v>0</v>
      </c>
      <c r="K162" s="2">
        <f t="shared" si="35"/>
        <v>0</v>
      </c>
      <c r="L162" s="2">
        <f t="shared" si="36"/>
        <v>1</v>
      </c>
      <c r="M162" s="2">
        <f t="shared" si="37"/>
        <v>0</v>
      </c>
      <c r="N162" s="2">
        <f t="shared" si="38"/>
        <v>0</v>
      </c>
      <c r="O162" s="2">
        <f t="shared" si="39"/>
        <v>0</v>
      </c>
      <c r="P162" s="2">
        <f t="shared" si="40"/>
        <v>0</v>
      </c>
      <c r="Q162" s="2">
        <f t="shared" si="41"/>
        <v>0</v>
      </c>
      <c r="R162" s="2">
        <f t="shared" si="42"/>
        <v>0</v>
      </c>
      <c r="S162" s="2">
        <f t="shared" si="43"/>
        <v>0</v>
      </c>
      <c r="T162" s="2">
        <f t="shared" si="44"/>
        <v>0</v>
      </c>
      <c r="U162" s="2">
        <f t="shared" si="45"/>
        <v>0</v>
      </c>
      <c r="V162" s="4">
        <f t="shared" si="46"/>
        <v>0</v>
      </c>
      <c r="W162" s="4">
        <f t="shared" si="47"/>
        <v>0</v>
      </c>
    </row>
    <row r="163" spans="1:23" x14ac:dyDescent="0.25">
      <c r="A163">
        <v>9997</v>
      </c>
      <c r="B163">
        <v>1</v>
      </c>
      <c r="C163">
        <v>43802</v>
      </c>
      <c r="D163" s="1">
        <v>6</v>
      </c>
      <c r="E163" t="s">
        <v>7</v>
      </c>
      <c r="F163" t="s">
        <v>8</v>
      </c>
      <c r="G163" t="s">
        <v>9</v>
      </c>
      <c r="H163">
        <f t="shared" si="34"/>
        <v>0</v>
      </c>
      <c r="I163" s="2">
        <f t="shared" si="32"/>
        <v>0</v>
      </c>
      <c r="J163" s="2">
        <f t="shared" si="33"/>
        <v>0</v>
      </c>
      <c r="K163" s="2">
        <f t="shared" si="35"/>
        <v>0</v>
      </c>
      <c r="L163" s="2">
        <f t="shared" si="36"/>
        <v>0</v>
      </c>
      <c r="M163" s="2">
        <f t="shared" si="37"/>
        <v>0</v>
      </c>
      <c r="N163" s="2">
        <f t="shared" si="38"/>
        <v>0</v>
      </c>
      <c r="O163" s="2">
        <f t="shared" si="39"/>
        <v>1</v>
      </c>
      <c r="P163" s="2">
        <f t="shared" si="40"/>
        <v>0</v>
      </c>
      <c r="Q163" s="2">
        <f t="shared" si="41"/>
        <v>0</v>
      </c>
      <c r="R163" s="2">
        <f t="shared" si="42"/>
        <v>0</v>
      </c>
      <c r="S163" s="2">
        <f t="shared" si="43"/>
        <v>0</v>
      </c>
      <c r="T163" s="2">
        <f t="shared" si="44"/>
        <v>0</v>
      </c>
      <c r="U163" s="2">
        <f t="shared" si="45"/>
        <v>0</v>
      </c>
      <c r="V163" s="4">
        <f t="shared" si="46"/>
        <v>0</v>
      </c>
      <c r="W163" s="4">
        <f t="shared" si="47"/>
        <v>0</v>
      </c>
    </row>
    <row r="164" spans="1:23" x14ac:dyDescent="0.25">
      <c r="A164">
        <v>9997</v>
      </c>
      <c r="B164">
        <v>5.6340000000000001E-3</v>
      </c>
      <c r="C164">
        <v>43802</v>
      </c>
      <c r="D164" s="1" t="s">
        <v>10</v>
      </c>
      <c r="E164" t="s">
        <v>7</v>
      </c>
      <c r="F164" t="s">
        <v>8</v>
      </c>
      <c r="G164" t="s">
        <v>9</v>
      </c>
      <c r="H164">
        <f t="shared" si="34"/>
        <v>0</v>
      </c>
      <c r="I164" s="2">
        <f t="shared" si="32"/>
        <v>5.6340000000000001E-3</v>
      </c>
      <c r="J164" s="2">
        <f t="shared" si="33"/>
        <v>0</v>
      </c>
      <c r="K164" s="2">
        <f t="shared" si="35"/>
        <v>0</v>
      </c>
      <c r="L164" s="2">
        <f t="shared" si="36"/>
        <v>0</v>
      </c>
      <c r="M164" s="2">
        <f t="shared" si="37"/>
        <v>0</v>
      </c>
      <c r="N164" s="2">
        <f t="shared" si="38"/>
        <v>0</v>
      </c>
      <c r="O164" s="2">
        <f t="shared" si="39"/>
        <v>0</v>
      </c>
      <c r="P164" s="2">
        <f t="shared" si="40"/>
        <v>0</v>
      </c>
      <c r="Q164" s="2">
        <f t="shared" si="41"/>
        <v>0</v>
      </c>
      <c r="R164" s="2">
        <f t="shared" si="42"/>
        <v>0</v>
      </c>
      <c r="S164" s="2">
        <f t="shared" si="43"/>
        <v>0</v>
      </c>
      <c r="T164" s="2">
        <f t="shared" si="44"/>
        <v>0</v>
      </c>
      <c r="U164" s="2">
        <f t="shared" si="45"/>
        <v>0</v>
      </c>
      <c r="V164" s="4">
        <f t="shared" si="46"/>
        <v>0</v>
      </c>
      <c r="W164" s="4">
        <f t="shared" si="47"/>
        <v>0</v>
      </c>
    </row>
    <row r="165" spans="1:23" x14ac:dyDescent="0.25">
      <c r="A165">
        <v>9997</v>
      </c>
      <c r="B165">
        <v>0.99436599999999997</v>
      </c>
      <c r="C165">
        <v>43802</v>
      </c>
      <c r="D165" s="1" t="s">
        <v>10</v>
      </c>
      <c r="E165" t="s">
        <v>7</v>
      </c>
      <c r="F165" t="s">
        <v>8</v>
      </c>
      <c r="G165" t="s">
        <v>9</v>
      </c>
      <c r="H165">
        <f t="shared" si="34"/>
        <v>0</v>
      </c>
      <c r="I165" s="2">
        <f t="shared" si="32"/>
        <v>0.99436599999999997</v>
      </c>
      <c r="J165" s="2">
        <f t="shared" si="33"/>
        <v>0</v>
      </c>
      <c r="K165" s="2">
        <f t="shared" si="35"/>
        <v>0</v>
      </c>
      <c r="L165" s="2">
        <f t="shared" si="36"/>
        <v>0</v>
      </c>
      <c r="M165" s="2">
        <f t="shared" si="37"/>
        <v>0</v>
      </c>
      <c r="N165" s="2">
        <f t="shared" si="38"/>
        <v>0</v>
      </c>
      <c r="O165" s="2">
        <f t="shared" si="39"/>
        <v>0</v>
      </c>
      <c r="P165" s="2">
        <f t="shared" si="40"/>
        <v>0</v>
      </c>
      <c r="Q165" s="2">
        <f t="shared" si="41"/>
        <v>0</v>
      </c>
      <c r="R165" s="2">
        <f t="shared" si="42"/>
        <v>0</v>
      </c>
      <c r="S165" s="2">
        <f t="shared" si="43"/>
        <v>0</v>
      </c>
      <c r="T165" s="2">
        <f t="shared" si="44"/>
        <v>0</v>
      </c>
      <c r="U165" s="2">
        <f t="shared" si="45"/>
        <v>0</v>
      </c>
      <c r="V165" s="4">
        <f t="shared" si="46"/>
        <v>0</v>
      </c>
      <c r="W165" s="4">
        <f t="shared" si="47"/>
        <v>0</v>
      </c>
    </row>
    <row r="166" spans="1:23" x14ac:dyDescent="0.25">
      <c r="A166">
        <v>9997</v>
      </c>
      <c r="B166">
        <v>1</v>
      </c>
      <c r="C166">
        <v>43802</v>
      </c>
      <c r="D166" s="1">
        <v>10</v>
      </c>
      <c r="E166">
        <v>2</v>
      </c>
      <c r="F166" t="s">
        <v>8</v>
      </c>
      <c r="G166" t="s">
        <v>9</v>
      </c>
      <c r="H166">
        <f t="shared" si="34"/>
        <v>0</v>
      </c>
      <c r="I166" s="2">
        <f t="shared" si="32"/>
        <v>0</v>
      </c>
      <c r="J166" s="2">
        <f t="shared" si="33"/>
        <v>0</v>
      </c>
      <c r="K166" s="2">
        <f t="shared" si="35"/>
        <v>0</v>
      </c>
      <c r="L166" s="2">
        <f t="shared" si="36"/>
        <v>0</v>
      </c>
      <c r="M166" s="2">
        <f t="shared" si="37"/>
        <v>0</v>
      </c>
      <c r="N166" s="2">
        <f t="shared" si="38"/>
        <v>0</v>
      </c>
      <c r="O166" s="2">
        <f t="shared" si="39"/>
        <v>0</v>
      </c>
      <c r="P166" s="2">
        <f t="shared" si="40"/>
        <v>0</v>
      </c>
      <c r="Q166" s="2">
        <f t="shared" si="41"/>
        <v>0</v>
      </c>
      <c r="R166" s="2">
        <f t="shared" si="42"/>
        <v>0</v>
      </c>
      <c r="S166" s="2">
        <f t="shared" si="43"/>
        <v>1</v>
      </c>
      <c r="T166" s="2">
        <f t="shared" si="44"/>
        <v>0</v>
      </c>
      <c r="U166" s="2">
        <f t="shared" si="45"/>
        <v>0</v>
      </c>
      <c r="V166" s="4">
        <f t="shared" si="46"/>
        <v>0</v>
      </c>
      <c r="W166" s="4">
        <f t="shared" si="47"/>
        <v>0</v>
      </c>
    </row>
    <row r="167" spans="1:23" x14ac:dyDescent="0.25">
      <c r="A167">
        <v>9997</v>
      </c>
      <c r="B167">
        <v>1</v>
      </c>
      <c r="C167">
        <v>43802</v>
      </c>
      <c r="D167" s="1">
        <v>5</v>
      </c>
      <c r="E167" t="s">
        <v>7</v>
      </c>
      <c r="F167" t="s">
        <v>8</v>
      </c>
      <c r="G167" t="s">
        <v>9</v>
      </c>
      <c r="H167">
        <f t="shared" si="34"/>
        <v>0</v>
      </c>
      <c r="I167" s="2">
        <f t="shared" si="32"/>
        <v>0</v>
      </c>
      <c r="J167" s="2">
        <f t="shared" si="33"/>
        <v>0</v>
      </c>
      <c r="K167" s="2">
        <f t="shared" si="35"/>
        <v>0</v>
      </c>
      <c r="L167" s="2">
        <f t="shared" si="36"/>
        <v>0</v>
      </c>
      <c r="M167" s="2">
        <f t="shared" si="37"/>
        <v>0</v>
      </c>
      <c r="N167" s="2">
        <f t="shared" si="38"/>
        <v>1</v>
      </c>
      <c r="O167" s="2">
        <f t="shared" si="39"/>
        <v>0</v>
      </c>
      <c r="P167" s="2">
        <f t="shared" si="40"/>
        <v>0</v>
      </c>
      <c r="Q167" s="2">
        <f t="shared" si="41"/>
        <v>0</v>
      </c>
      <c r="R167" s="2">
        <f t="shared" si="42"/>
        <v>0</v>
      </c>
      <c r="S167" s="2">
        <f t="shared" si="43"/>
        <v>0</v>
      </c>
      <c r="T167" s="2">
        <f t="shared" si="44"/>
        <v>0</v>
      </c>
      <c r="U167" s="2">
        <f t="shared" si="45"/>
        <v>0</v>
      </c>
      <c r="V167" s="4">
        <f t="shared" si="46"/>
        <v>0</v>
      </c>
      <c r="W167" s="4">
        <f t="shared" si="47"/>
        <v>0</v>
      </c>
    </row>
    <row r="168" spans="1:23" x14ac:dyDescent="0.25">
      <c r="A168">
        <v>9997</v>
      </c>
      <c r="B168">
        <v>1</v>
      </c>
      <c r="C168">
        <v>43802</v>
      </c>
      <c r="D168" s="1">
        <v>6</v>
      </c>
      <c r="E168" t="s">
        <v>7</v>
      </c>
      <c r="F168" t="s">
        <v>8</v>
      </c>
      <c r="G168" t="s">
        <v>9</v>
      </c>
      <c r="H168">
        <f t="shared" si="34"/>
        <v>0</v>
      </c>
      <c r="I168" s="2">
        <f t="shared" si="32"/>
        <v>0</v>
      </c>
      <c r="J168" s="2">
        <f t="shared" si="33"/>
        <v>0</v>
      </c>
      <c r="K168" s="2">
        <f t="shared" si="35"/>
        <v>0</v>
      </c>
      <c r="L168" s="2">
        <f t="shared" si="36"/>
        <v>0</v>
      </c>
      <c r="M168" s="2">
        <f t="shared" si="37"/>
        <v>0</v>
      </c>
      <c r="N168" s="2">
        <f t="shared" si="38"/>
        <v>0</v>
      </c>
      <c r="O168" s="2">
        <f t="shared" si="39"/>
        <v>1</v>
      </c>
      <c r="P168" s="2">
        <f t="shared" si="40"/>
        <v>0</v>
      </c>
      <c r="Q168" s="2">
        <f t="shared" si="41"/>
        <v>0</v>
      </c>
      <c r="R168" s="2">
        <f t="shared" si="42"/>
        <v>0</v>
      </c>
      <c r="S168" s="2">
        <f t="shared" si="43"/>
        <v>0</v>
      </c>
      <c r="T168" s="2">
        <f t="shared" si="44"/>
        <v>0</v>
      </c>
      <c r="U168" s="2">
        <f t="shared" si="45"/>
        <v>0</v>
      </c>
      <c r="V168" s="4">
        <f t="shared" si="46"/>
        <v>0</v>
      </c>
      <c r="W168" s="4">
        <f t="shared" si="47"/>
        <v>0</v>
      </c>
    </row>
    <row r="169" spans="1:23" x14ac:dyDescent="0.25">
      <c r="A169">
        <v>9997</v>
      </c>
      <c r="B169">
        <v>0.78591500000000003</v>
      </c>
      <c r="C169">
        <v>43802</v>
      </c>
      <c r="D169" s="1">
        <v>1</v>
      </c>
      <c r="E169" t="s">
        <v>7</v>
      </c>
      <c r="F169" t="s">
        <v>8</v>
      </c>
      <c r="G169" t="s">
        <v>9</v>
      </c>
      <c r="H169">
        <f t="shared" si="34"/>
        <v>0</v>
      </c>
      <c r="I169" s="2">
        <f t="shared" si="32"/>
        <v>0</v>
      </c>
      <c r="J169" s="2">
        <f t="shared" si="33"/>
        <v>0.78591500000000003</v>
      </c>
      <c r="K169" s="2">
        <f t="shared" si="35"/>
        <v>0</v>
      </c>
      <c r="L169" s="2">
        <f t="shared" si="36"/>
        <v>0</v>
      </c>
      <c r="M169" s="2">
        <f t="shared" si="37"/>
        <v>0</v>
      </c>
      <c r="N169" s="2">
        <f t="shared" si="38"/>
        <v>0</v>
      </c>
      <c r="O169" s="2">
        <f t="shared" si="39"/>
        <v>0</v>
      </c>
      <c r="P169" s="2">
        <f t="shared" si="40"/>
        <v>0</v>
      </c>
      <c r="Q169" s="2">
        <f t="shared" si="41"/>
        <v>0</v>
      </c>
      <c r="R169" s="2">
        <f t="shared" si="42"/>
        <v>0</v>
      </c>
      <c r="S169" s="2">
        <f t="shared" si="43"/>
        <v>0</v>
      </c>
      <c r="T169" s="2">
        <f t="shared" si="44"/>
        <v>0</v>
      </c>
      <c r="U169" s="2">
        <f t="shared" si="45"/>
        <v>0</v>
      </c>
      <c r="V169" s="4">
        <f t="shared" si="46"/>
        <v>0</v>
      </c>
      <c r="W169" s="4">
        <f t="shared" si="47"/>
        <v>4723.34915</v>
      </c>
    </row>
    <row r="170" spans="1:23" x14ac:dyDescent="0.25">
      <c r="A170">
        <v>9997</v>
      </c>
      <c r="B170">
        <v>1</v>
      </c>
      <c r="C170">
        <v>43802</v>
      </c>
      <c r="D170" s="1">
        <v>2</v>
      </c>
      <c r="E170" t="s">
        <v>7</v>
      </c>
      <c r="F170" t="s">
        <v>8</v>
      </c>
      <c r="G170" t="s">
        <v>9</v>
      </c>
      <c r="H170">
        <f t="shared" si="34"/>
        <v>0</v>
      </c>
      <c r="I170" s="2">
        <f t="shared" si="32"/>
        <v>0</v>
      </c>
      <c r="J170" s="2">
        <f t="shared" si="33"/>
        <v>0</v>
      </c>
      <c r="K170" s="2">
        <f t="shared" si="35"/>
        <v>1</v>
      </c>
      <c r="L170" s="2">
        <f t="shared" si="36"/>
        <v>0</v>
      </c>
      <c r="M170" s="2">
        <f t="shared" si="37"/>
        <v>0</v>
      </c>
      <c r="N170" s="2">
        <f t="shared" si="38"/>
        <v>0</v>
      </c>
      <c r="O170" s="2">
        <f t="shared" si="39"/>
        <v>0</v>
      </c>
      <c r="P170" s="2">
        <f t="shared" si="40"/>
        <v>0</v>
      </c>
      <c r="Q170" s="2">
        <f t="shared" si="41"/>
        <v>0</v>
      </c>
      <c r="R170" s="2">
        <f t="shared" si="42"/>
        <v>0</v>
      </c>
      <c r="S170" s="2">
        <f t="shared" si="43"/>
        <v>0</v>
      </c>
      <c r="T170" s="2">
        <f t="shared" si="44"/>
        <v>0</v>
      </c>
      <c r="U170" s="2">
        <f t="shared" si="45"/>
        <v>0</v>
      </c>
      <c r="V170" s="4">
        <f t="shared" si="46"/>
        <v>0</v>
      </c>
      <c r="W170" s="4">
        <f t="shared" si="47"/>
        <v>0</v>
      </c>
    </row>
    <row r="171" spans="1:23" x14ac:dyDescent="0.25">
      <c r="A171">
        <v>9997</v>
      </c>
      <c r="B171">
        <v>1</v>
      </c>
      <c r="C171">
        <v>43802</v>
      </c>
      <c r="D171" s="1">
        <v>9</v>
      </c>
      <c r="E171" t="s">
        <v>7</v>
      </c>
      <c r="F171" t="s">
        <v>8</v>
      </c>
      <c r="G171" t="s">
        <v>9</v>
      </c>
      <c r="H171">
        <f t="shared" si="34"/>
        <v>0</v>
      </c>
      <c r="I171" s="2">
        <f t="shared" si="32"/>
        <v>0</v>
      </c>
      <c r="J171" s="2">
        <f t="shared" si="33"/>
        <v>0</v>
      </c>
      <c r="K171" s="2">
        <f t="shared" si="35"/>
        <v>0</v>
      </c>
      <c r="L171" s="2">
        <f t="shared" si="36"/>
        <v>0</v>
      </c>
      <c r="M171" s="2">
        <f t="shared" si="37"/>
        <v>0</v>
      </c>
      <c r="N171" s="2">
        <f t="shared" si="38"/>
        <v>0</v>
      </c>
      <c r="O171" s="2">
        <f t="shared" si="39"/>
        <v>0</v>
      </c>
      <c r="P171" s="2">
        <f t="shared" si="40"/>
        <v>0</v>
      </c>
      <c r="Q171" s="2">
        <f t="shared" si="41"/>
        <v>0</v>
      </c>
      <c r="R171" s="2">
        <f t="shared" si="42"/>
        <v>1</v>
      </c>
      <c r="S171" s="2">
        <f t="shared" si="43"/>
        <v>0</v>
      </c>
      <c r="T171" s="2">
        <f t="shared" si="44"/>
        <v>0</v>
      </c>
      <c r="U171" s="2">
        <f t="shared" si="45"/>
        <v>0</v>
      </c>
      <c r="V171" s="4">
        <f t="shared" si="46"/>
        <v>0</v>
      </c>
      <c r="W171" s="4">
        <f t="shared" si="47"/>
        <v>0</v>
      </c>
    </row>
    <row r="172" spans="1:23" x14ac:dyDescent="0.25">
      <c r="A172">
        <v>9997</v>
      </c>
      <c r="B172">
        <v>1</v>
      </c>
      <c r="C172">
        <v>43802</v>
      </c>
      <c r="D172" s="1">
        <v>5</v>
      </c>
      <c r="E172" t="s">
        <v>7</v>
      </c>
      <c r="F172" t="s">
        <v>8</v>
      </c>
      <c r="G172" t="s">
        <v>9</v>
      </c>
      <c r="H172">
        <f t="shared" si="34"/>
        <v>0</v>
      </c>
      <c r="I172" s="2">
        <f t="shared" si="32"/>
        <v>0</v>
      </c>
      <c r="J172" s="2">
        <f t="shared" si="33"/>
        <v>0</v>
      </c>
      <c r="K172" s="2">
        <f t="shared" si="35"/>
        <v>0</v>
      </c>
      <c r="L172" s="2">
        <f t="shared" si="36"/>
        <v>0</v>
      </c>
      <c r="M172" s="2">
        <f t="shared" si="37"/>
        <v>0</v>
      </c>
      <c r="N172" s="2">
        <f t="shared" si="38"/>
        <v>1</v>
      </c>
      <c r="O172" s="2">
        <f t="shared" si="39"/>
        <v>0</v>
      </c>
      <c r="P172" s="2">
        <f t="shared" si="40"/>
        <v>0</v>
      </c>
      <c r="Q172" s="2">
        <f t="shared" si="41"/>
        <v>0</v>
      </c>
      <c r="R172" s="2">
        <f t="shared" si="42"/>
        <v>0</v>
      </c>
      <c r="S172" s="2">
        <f t="shared" si="43"/>
        <v>0</v>
      </c>
      <c r="T172" s="2">
        <f t="shared" si="44"/>
        <v>0</v>
      </c>
      <c r="U172" s="2">
        <f t="shared" si="45"/>
        <v>0</v>
      </c>
      <c r="V172" s="4">
        <f t="shared" si="46"/>
        <v>0</v>
      </c>
      <c r="W172" s="4">
        <f t="shared" si="47"/>
        <v>0</v>
      </c>
    </row>
    <row r="173" spans="1:23" x14ac:dyDescent="0.25">
      <c r="A173">
        <v>9997</v>
      </c>
      <c r="B173">
        <v>1</v>
      </c>
      <c r="C173">
        <v>43802</v>
      </c>
      <c r="D173" s="1">
        <v>5</v>
      </c>
      <c r="E173" t="s">
        <v>7</v>
      </c>
      <c r="F173" t="s">
        <v>8</v>
      </c>
      <c r="G173" t="s">
        <v>9</v>
      </c>
      <c r="H173">
        <f t="shared" si="34"/>
        <v>0</v>
      </c>
      <c r="I173" s="2">
        <f t="shared" si="32"/>
        <v>0</v>
      </c>
      <c r="J173" s="2">
        <f t="shared" si="33"/>
        <v>0</v>
      </c>
      <c r="K173" s="2">
        <f t="shared" si="35"/>
        <v>0</v>
      </c>
      <c r="L173" s="2">
        <f t="shared" si="36"/>
        <v>0</v>
      </c>
      <c r="M173" s="2">
        <f t="shared" si="37"/>
        <v>0</v>
      </c>
      <c r="N173" s="2">
        <f t="shared" si="38"/>
        <v>1</v>
      </c>
      <c r="O173" s="2">
        <f t="shared" si="39"/>
        <v>0</v>
      </c>
      <c r="P173" s="2">
        <f t="shared" si="40"/>
        <v>0</v>
      </c>
      <c r="Q173" s="2">
        <f t="shared" si="41"/>
        <v>0</v>
      </c>
      <c r="R173" s="2">
        <f t="shared" si="42"/>
        <v>0</v>
      </c>
      <c r="S173" s="2">
        <f t="shared" si="43"/>
        <v>0</v>
      </c>
      <c r="T173" s="2">
        <f t="shared" si="44"/>
        <v>0</v>
      </c>
      <c r="U173" s="2">
        <f t="shared" si="45"/>
        <v>0</v>
      </c>
      <c r="V173" s="4">
        <f t="shared" si="46"/>
        <v>0</v>
      </c>
      <c r="W173" s="4">
        <f t="shared" si="47"/>
        <v>0</v>
      </c>
    </row>
    <row r="174" spans="1:23" x14ac:dyDescent="0.25">
      <c r="A174">
        <v>9997</v>
      </c>
      <c r="B174">
        <v>1</v>
      </c>
      <c r="C174">
        <v>43802</v>
      </c>
      <c r="D174" s="1" t="s">
        <v>10</v>
      </c>
      <c r="E174" t="s">
        <v>7</v>
      </c>
      <c r="F174" t="s">
        <v>8</v>
      </c>
      <c r="G174" t="s">
        <v>9</v>
      </c>
      <c r="H174">
        <f t="shared" si="34"/>
        <v>0</v>
      </c>
      <c r="I174" s="2">
        <f t="shared" si="32"/>
        <v>1</v>
      </c>
      <c r="J174" s="2">
        <f t="shared" si="33"/>
        <v>0</v>
      </c>
      <c r="K174" s="2">
        <f t="shared" si="35"/>
        <v>0</v>
      </c>
      <c r="L174" s="2">
        <f t="shared" si="36"/>
        <v>0</v>
      </c>
      <c r="M174" s="2">
        <f t="shared" si="37"/>
        <v>0</v>
      </c>
      <c r="N174" s="2">
        <f t="shared" si="38"/>
        <v>0</v>
      </c>
      <c r="O174" s="2">
        <f t="shared" si="39"/>
        <v>0</v>
      </c>
      <c r="P174" s="2">
        <f t="shared" si="40"/>
        <v>0</v>
      </c>
      <c r="Q174" s="2">
        <f t="shared" si="41"/>
        <v>0</v>
      </c>
      <c r="R174" s="2">
        <f t="shared" si="42"/>
        <v>0</v>
      </c>
      <c r="S174" s="2">
        <f t="shared" si="43"/>
        <v>0</v>
      </c>
      <c r="T174" s="2">
        <f t="shared" si="44"/>
        <v>0</v>
      </c>
      <c r="U174" s="2">
        <f t="shared" si="45"/>
        <v>0</v>
      </c>
      <c r="V174" s="4">
        <f t="shared" si="46"/>
        <v>0</v>
      </c>
      <c r="W174" s="4">
        <f t="shared" si="47"/>
        <v>0</v>
      </c>
    </row>
    <row r="175" spans="1:23" x14ac:dyDescent="0.25">
      <c r="A175">
        <v>9997</v>
      </c>
      <c r="B175">
        <v>1</v>
      </c>
      <c r="C175">
        <v>43802</v>
      </c>
      <c r="D175" s="1">
        <v>10</v>
      </c>
      <c r="E175" t="s">
        <v>7</v>
      </c>
      <c r="F175" t="s">
        <v>8</v>
      </c>
      <c r="G175" t="s">
        <v>9</v>
      </c>
      <c r="H175">
        <f t="shared" si="34"/>
        <v>0</v>
      </c>
      <c r="I175" s="2">
        <f t="shared" si="32"/>
        <v>0</v>
      </c>
      <c r="J175" s="2">
        <f t="shared" si="33"/>
        <v>0</v>
      </c>
      <c r="K175" s="2">
        <f t="shared" si="35"/>
        <v>0</v>
      </c>
      <c r="L175" s="2">
        <f t="shared" si="36"/>
        <v>0</v>
      </c>
      <c r="M175" s="2">
        <f t="shared" si="37"/>
        <v>0</v>
      </c>
      <c r="N175" s="2">
        <f t="shared" si="38"/>
        <v>0</v>
      </c>
      <c r="O175" s="2">
        <f t="shared" si="39"/>
        <v>0</v>
      </c>
      <c r="P175" s="2">
        <f t="shared" si="40"/>
        <v>0</v>
      </c>
      <c r="Q175" s="2">
        <f t="shared" si="41"/>
        <v>0</v>
      </c>
      <c r="R175" s="2">
        <f t="shared" si="42"/>
        <v>0</v>
      </c>
      <c r="S175" s="2">
        <f t="shared" si="43"/>
        <v>1</v>
      </c>
      <c r="T175" s="2">
        <f t="shared" si="44"/>
        <v>0</v>
      </c>
      <c r="U175" s="2">
        <f t="shared" si="45"/>
        <v>0</v>
      </c>
      <c r="V175" s="4">
        <f t="shared" si="46"/>
        <v>0</v>
      </c>
      <c r="W175" s="4">
        <f t="shared" si="47"/>
        <v>0</v>
      </c>
    </row>
    <row r="176" spans="1:23" x14ac:dyDescent="0.25">
      <c r="A176">
        <v>9997</v>
      </c>
      <c r="B176">
        <v>1</v>
      </c>
      <c r="C176">
        <v>43802</v>
      </c>
      <c r="D176" s="1">
        <v>8</v>
      </c>
      <c r="E176" t="s">
        <v>7</v>
      </c>
      <c r="F176" t="s">
        <v>8</v>
      </c>
      <c r="G176" t="s">
        <v>9</v>
      </c>
      <c r="H176">
        <f t="shared" si="34"/>
        <v>0</v>
      </c>
      <c r="I176" s="2">
        <f t="shared" si="32"/>
        <v>0</v>
      </c>
      <c r="J176" s="2">
        <f t="shared" si="33"/>
        <v>0</v>
      </c>
      <c r="K176" s="2">
        <f t="shared" si="35"/>
        <v>0</v>
      </c>
      <c r="L176" s="2">
        <f t="shared" si="36"/>
        <v>0</v>
      </c>
      <c r="M176" s="2">
        <f t="shared" si="37"/>
        <v>0</v>
      </c>
      <c r="N176" s="2">
        <f t="shared" si="38"/>
        <v>0</v>
      </c>
      <c r="O176" s="2">
        <f t="shared" si="39"/>
        <v>0</v>
      </c>
      <c r="P176" s="2">
        <f t="shared" si="40"/>
        <v>0</v>
      </c>
      <c r="Q176" s="2">
        <f t="shared" si="41"/>
        <v>1</v>
      </c>
      <c r="R176" s="2">
        <f t="shared" si="42"/>
        <v>0</v>
      </c>
      <c r="S176" s="2">
        <f t="shared" si="43"/>
        <v>0</v>
      </c>
      <c r="T176" s="2">
        <f t="shared" si="44"/>
        <v>0</v>
      </c>
      <c r="U176" s="2">
        <f t="shared" si="45"/>
        <v>0</v>
      </c>
      <c r="V176" s="4">
        <f t="shared" si="46"/>
        <v>0</v>
      </c>
      <c r="W176" s="4">
        <f t="shared" si="47"/>
        <v>0</v>
      </c>
    </row>
    <row r="177" spans="1:23" x14ac:dyDescent="0.25">
      <c r="A177">
        <v>9997</v>
      </c>
      <c r="B177">
        <v>1</v>
      </c>
      <c r="C177">
        <v>43802</v>
      </c>
      <c r="D177" s="1">
        <v>5</v>
      </c>
      <c r="E177" t="s">
        <v>7</v>
      </c>
      <c r="F177" t="s">
        <v>8</v>
      </c>
      <c r="G177" t="s">
        <v>9</v>
      </c>
      <c r="H177">
        <f t="shared" si="34"/>
        <v>0</v>
      </c>
      <c r="I177" s="2">
        <f t="shared" si="32"/>
        <v>0</v>
      </c>
      <c r="J177" s="2">
        <f t="shared" si="33"/>
        <v>0</v>
      </c>
      <c r="K177" s="2">
        <f t="shared" si="35"/>
        <v>0</v>
      </c>
      <c r="L177" s="2">
        <f t="shared" si="36"/>
        <v>0</v>
      </c>
      <c r="M177" s="2">
        <f t="shared" si="37"/>
        <v>0</v>
      </c>
      <c r="N177" s="2">
        <f t="shared" si="38"/>
        <v>1</v>
      </c>
      <c r="O177" s="2">
        <f t="shared" si="39"/>
        <v>0</v>
      </c>
      <c r="P177" s="2">
        <f t="shared" si="40"/>
        <v>0</v>
      </c>
      <c r="Q177" s="2">
        <f t="shared" si="41"/>
        <v>0</v>
      </c>
      <c r="R177" s="2">
        <f t="shared" si="42"/>
        <v>0</v>
      </c>
      <c r="S177" s="2">
        <f t="shared" si="43"/>
        <v>0</v>
      </c>
      <c r="T177" s="2">
        <f t="shared" si="44"/>
        <v>0</v>
      </c>
      <c r="U177" s="2">
        <f t="shared" si="45"/>
        <v>0</v>
      </c>
      <c r="V177" s="4">
        <f t="shared" si="46"/>
        <v>0</v>
      </c>
      <c r="W177" s="4">
        <f t="shared" si="47"/>
        <v>0</v>
      </c>
    </row>
    <row r="178" spans="1:23" x14ac:dyDescent="0.25">
      <c r="A178">
        <v>9997</v>
      </c>
      <c r="B178">
        <v>1</v>
      </c>
      <c r="C178">
        <v>43802</v>
      </c>
      <c r="D178" s="1">
        <v>3</v>
      </c>
      <c r="E178" t="s">
        <v>7</v>
      </c>
      <c r="F178" t="s">
        <v>8</v>
      </c>
      <c r="G178" t="s">
        <v>9</v>
      </c>
      <c r="H178">
        <f t="shared" si="34"/>
        <v>0</v>
      </c>
      <c r="I178" s="2">
        <f t="shared" si="32"/>
        <v>0</v>
      </c>
      <c r="J178" s="2">
        <f t="shared" si="33"/>
        <v>0</v>
      </c>
      <c r="K178" s="2">
        <f t="shared" si="35"/>
        <v>0</v>
      </c>
      <c r="L178" s="2">
        <f t="shared" si="36"/>
        <v>1</v>
      </c>
      <c r="M178" s="2">
        <f t="shared" si="37"/>
        <v>0</v>
      </c>
      <c r="N178" s="2">
        <f t="shared" si="38"/>
        <v>0</v>
      </c>
      <c r="O178" s="2">
        <f t="shared" si="39"/>
        <v>0</v>
      </c>
      <c r="P178" s="2">
        <f t="shared" si="40"/>
        <v>0</v>
      </c>
      <c r="Q178" s="2">
        <f t="shared" si="41"/>
        <v>0</v>
      </c>
      <c r="R178" s="2">
        <f t="shared" si="42"/>
        <v>0</v>
      </c>
      <c r="S178" s="2">
        <f t="shared" si="43"/>
        <v>0</v>
      </c>
      <c r="T178" s="2">
        <f t="shared" si="44"/>
        <v>0</v>
      </c>
      <c r="U178" s="2">
        <f t="shared" si="45"/>
        <v>0</v>
      </c>
      <c r="V178" s="4">
        <f t="shared" si="46"/>
        <v>0</v>
      </c>
      <c r="W178" s="4">
        <f t="shared" si="47"/>
        <v>0</v>
      </c>
    </row>
    <row r="179" spans="1:23" x14ac:dyDescent="0.25">
      <c r="A179">
        <v>9997</v>
      </c>
      <c r="B179">
        <v>1</v>
      </c>
      <c r="C179">
        <v>43802</v>
      </c>
      <c r="D179" s="1">
        <v>2</v>
      </c>
      <c r="E179" t="s">
        <v>7</v>
      </c>
      <c r="F179" t="s">
        <v>8</v>
      </c>
      <c r="G179" t="s">
        <v>9</v>
      </c>
      <c r="H179">
        <f t="shared" si="34"/>
        <v>0</v>
      </c>
      <c r="I179" s="2">
        <f t="shared" si="32"/>
        <v>0</v>
      </c>
      <c r="J179" s="2">
        <f t="shared" si="33"/>
        <v>0</v>
      </c>
      <c r="K179" s="2">
        <f t="shared" si="35"/>
        <v>1</v>
      </c>
      <c r="L179" s="2">
        <f t="shared" si="36"/>
        <v>0</v>
      </c>
      <c r="M179" s="2">
        <f t="shared" si="37"/>
        <v>0</v>
      </c>
      <c r="N179" s="2">
        <f t="shared" si="38"/>
        <v>0</v>
      </c>
      <c r="O179" s="2">
        <f t="shared" si="39"/>
        <v>0</v>
      </c>
      <c r="P179" s="2">
        <f t="shared" si="40"/>
        <v>0</v>
      </c>
      <c r="Q179" s="2">
        <f t="shared" si="41"/>
        <v>0</v>
      </c>
      <c r="R179" s="2">
        <f t="shared" si="42"/>
        <v>0</v>
      </c>
      <c r="S179" s="2">
        <f t="shared" si="43"/>
        <v>0</v>
      </c>
      <c r="T179" s="2">
        <f t="shared" si="44"/>
        <v>0</v>
      </c>
      <c r="U179" s="2">
        <f t="shared" si="45"/>
        <v>0</v>
      </c>
      <c r="V179" s="4">
        <f t="shared" si="46"/>
        <v>0</v>
      </c>
      <c r="W179" s="4">
        <f t="shared" si="47"/>
        <v>0</v>
      </c>
    </row>
    <row r="180" spans="1:23" x14ac:dyDescent="0.25">
      <c r="A180">
        <v>9997</v>
      </c>
      <c r="B180">
        <v>1</v>
      </c>
      <c r="C180">
        <v>43802</v>
      </c>
      <c r="D180" s="1">
        <v>7</v>
      </c>
      <c r="E180" t="s">
        <v>7</v>
      </c>
      <c r="F180" t="s">
        <v>8</v>
      </c>
      <c r="G180" t="s">
        <v>9</v>
      </c>
      <c r="H180">
        <f t="shared" si="34"/>
        <v>0</v>
      </c>
      <c r="I180" s="2">
        <f t="shared" si="32"/>
        <v>0</v>
      </c>
      <c r="J180" s="2">
        <f t="shared" si="33"/>
        <v>0</v>
      </c>
      <c r="K180" s="2">
        <f t="shared" si="35"/>
        <v>0</v>
      </c>
      <c r="L180" s="2">
        <f t="shared" si="36"/>
        <v>0</v>
      </c>
      <c r="M180" s="2">
        <f t="shared" si="37"/>
        <v>0</v>
      </c>
      <c r="N180" s="2">
        <f t="shared" si="38"/>
        <v>0</v>
      </c>
      <c r="O180" s="2">
        <f t="shared" si="39"/>
        <v>0</v>
      </c>
      <c r="P180" s="2">
        <f t="shared" si="40"/>
        <v>1</v>
      </c>
      <c r="Q180" s="2">
        <f t="shared" si="41"/>
        <v>0</v>
      </c>
      <c r="R180" s="2">
        <f t="shared" si="42"/>
        <v>0</v>
      </c>
      <c r="S180" s="2">
        <f t="shared" si="43"/>
        <v>0</v>
      </c>
      <c r="T180" s="2">
        <f t="shared" si="44"/>
        <v>0</v>
      </c>
      <c r="U180" s="2">
        <f t="shared" si="45"/>
        <v>0</v>
      </c>
      <c r="V180" s="4">
        <f t="shared" si="46"/>
        <v>0</v>
      </c>
      <c r="W180" s="4">
        <f t="shared" si="47"/>
        <v>0</v>
      </c>
    </row>
    <row r="181" spans="1:23" x14ac:dyDescent="0.25">
      <c r="A181">
        <v>9997</v>
      </c>
      <c r="B181">
        <v>1</v>
      </c>
      <c r="C181">
        <v>43802</v>
      </c>
      <c r="D181" s="1">
        <v>4</v>
      </c>
      <c r="E181" t="s">
        <v>7</v>
      </c>
      <c r="F181" t="s">
        <v>8</v>
      </c>
      <c r="G181" t="s">
        <v>9</v>
      </c>
      <c r="H181">
        <f t="shared" si="34"/>
        <v>0</v>
      </c>
      <c r="I181" s="2">
        <f t="shared" si="32"/>
        <v>0</v>
      </c>
      <c r="J181" s="2">
        <f t="shared" si="33"/>
        <v>0</v>
      </c>
      <c r="K181" s="2">
        <f t="shared" si="35"/>
        <v>0</v>
      </c>
      <c r="L181" s="2">
        <f t="shared" si="36"/>
        <v>0</v>
      </c>
      <c r="M181" s="2">
        <f t="shared" si="37"/>
        <v>1</v>
      </c>
      <c r="N181" s="2">
        <f t="shared" si="38"/>
        <v>0</v>
      </c>
      <c r="O181" s="2">
        <f t="shared" si="39"/>
        <v>0</v>
      </c>
      <c r="P181" s="2">
        <f t="shared" si="40"/>
        <v>0</v>
      </c>
      <c r="Q181" s="2">
        <f t="shared" si="41"/>
        <v>0</v>
      </c>
      <c r="R181" s="2">
        <f t="shared" si="42"/>
        <v>0</v>
      </c>
      <c r="S181" s="2">
        <f t="shared" si="43"/>
        <v>0</v>
      </c>
      <c r="T181" s="2">
        <f t="shared" si="44"/>
        <v>0</v>
      </c>
      <c r="U181" s="2">
        <f t="shared" si="45"/>
        <v>0</v>
      </c>
      <c r="V181" s="4">
        <f t="shared" si="46"/>
        <v>6010</v>
      </c>
      <c r="W181" s="4">
        <f t="shared" si="47"/>
        <v>0</v>
      </c>
    </row>
    <row r="182" spans="1:23" x14ac:dyDescent="0.25">
      <c r="A182">
        <v>9997</v>
      </c>
      <c r="B182">
        <v>1</v>
      </c>
      <c r="C182">
        <v>43802</v>
      </c>
      <c r="D182" s="1">
        <v>1</v>
      </c>
      <c r="E182" t="s">
        <v>7</v>
      </c>
      <c r="F182" t="s">
        <v>8</v>
      </c>
      <c r="G182" t="s">
        <v>9</v>
      </c>
      <c r="H182">
        <f t="shared" si="34"/>
        <v>0</v>
      </c>
      <c r="I182" s="2">
        <f t="shared" si="32"/>
        <v>0</v>
      </c>
      <c r="J182" s="2">
        <f t="shared" si="33"/>
        <v>1</v>
      </c>
      <c r="K182" s="2">
        <f t="shared" si="35"/>
        <v>0</v>
      </c>
      <c r="L182" s="2">
        <f t="shared" si="36"/>
        <v>0</v>
      </c>
      <c r="M182" s="2">
        <f t="shared" si="37"/>
        <v>0</v>
      </c>
      <c r="N182" s="2">
        <f t="shared" si="38"/>
        <v>0</v>
      </c>
      <c r="O182" s="2">
        <f t="shared" si="39"/>
        <v>0</v>
      </c>
      <c r="P182" s="2">
        <f t="shared" si="40"/>
        <v>0</v>
      </c>
      <c r="Q182" s="2">
        <f t="shared" si="41"/>
        <v>0</v>
      </c>
      <c r="R182" s="2">
        <f t="shared" si="42"/>
        <v>0</v>
      </c>
      <c r="S182" s="2">
        <f t="shared" si="43"/>
        <v>0</v>
      </c>
      <c r="T182" s="2">
        <f t="shared" si="44"/>
        <v>0</v>
      </c>
      <c r="U182" s="2">
        <f t="shared" si="45"/>
        <v>0</v>
      </c>
      <c r="V182" s="4">
        <f t="shared" si="46"/>
        <v>0</v>
      </c>
      <c r="W182" s="4">
        <f t="shared" si="47"/>
        <v>6010</v>
      </c>
    </row>
    <row r="183" spans="1:23" x14ac:dyDescent="0.25">
      <c r="A183">
        <v>9997</v>
      </c>
      <c r="B183">
        <v>0.70140800000000003</v>
      </c>
      <c r="C183">
        <v>43802</v>
      </c>
      <c r="D183" s="1" t="s">
        <v>10</v>
      </c>
      <c r="E183" t="s">
        <v>7</v>
      </c>
      <c r="F183" t="s">
        <v>8</v>
      </c>
      <c r="G183" t="s">
        <v>9</v>
      </c>
      <c r="H183">
        <f t="shared" si="34"/>
        <v>0</v>
      </c>
      <c r="I183" s="2">
        <f t="shared" si="32"/>
        <v>0.70140800000000003</v>
      </c>
      <c r="J183" s="2">
        <f t="shared" si="33"/>
        <v>0</v>
      </c>
      <c r="K183" s="2">
        <f t="shared" si="35"/>
        <v>0</v>
      </c>
      <c r="L183" s="2">
        <f t="shared" si="36"/>
        <v>0</v>
      </c>
      <c r="M183" s="2">
        <f t="shared" si="37"/>
        <v>0</v>
      </c>
      <c r="N183" s="2">
        <f t="shared" si="38"/>
        <v>0</v>
      </c>
      <c r="O183" s="2">
        <f t="shared" si="39"/>
        <v>0</v>
      </c>
      <c r="P183" s="2">
        <f t="shared" si="40"/>
        <v>0</v>
      </c>
      <c r="Q183" s="2">
        <f t="shared" si="41"/>
        <v>0</v>
      </c>
      <c r="R183" s="2">
        <f t="shared" si="42"/>
        <v>0</v>
      </c>
      <c r="S183" s="2">
        <f t="shared" si="43"/>
        <v>0</v>
      </c>
      <c r="T183" s="2">
        <f t="shared" si="44"/>
        <v>0</v>
      </c>
      <c r="U183" s="2">
        <f t="shared" si="45"/>
        <v>0</v>
      </c>
      <c r="V183" s="4">
        <f t="shared" si="46"/>
        <v>0</v>
      </c>
      <c r="W183" s="4">
        <f t="shared" si="47"/>
        <v>0</v>
      </c>
    </row>
    <row r="184" spans="1:23" x14ac:dyDescent="0.25">
      <c r="A184">
        <v>9997</v>
      </c>
      <c r="B184">
        <v>1</v>
      </c>
      <c r="C184">
        <v>43802</v>
      </c>
      <c r="D184" s="1">
        <v>3</v>
      </c>
      <c r="E184" t="s">
        <v>7</v>
      </c>
      <c r="F184" t="s">
        <v>8</v>
      </c>
      <c r="G184" t="s">
        <v>9</v>
      </c>
      <c r="H184">
        <f t="shared" si="34"/>
        <v>0</v>
      </c>
      <c r="I184" s="2">
        <f t="shared" si="32"/>
        <v>0</v>
      </c>
      <c r="J184" s="2">
        <f t="shared" si="33"/>
        <v>0</v>
      </c>
      <c r="K184" s="2">
        <f t="shared" si="35"/>
        <v>0</v>
      </c>
      <c r="L184" s="2">
        <f t="shared" si="36"/>
        <v>1</v>
      </c>
      <c r="M184" s="2">
        <f t="shared" si="37"/>
        <v>0</v>
      </c>
      <c r="N184" s="2">
        <f t="shared" si="38"/>
        <v>0</v>
      </c>
      <c r="O184" s="2">
        <f t="shared" si="39"/>
        <v>0</v>
      </c>
      <c r="P184" s="2">
        <f t="shared" si="40"/>
        <v>0</v>
      </c>
      <c r="Q184" s="2">
        <f t="shared" si="41"/>
        <v>0</v>
      </c>
      <c r="R184" s="2">
        <f t="shared" si="42"/>
        <v>0</v>
      </c>
      <c r="S184" s="2">
        <f t="shared" si="43"/>
        <v>0</v>
      </c>
      <c r="T184" s="2">
        <f t="shared" si="44"/>
        <v>0</v>
      </c>
      <c r="U184" s="2">
        <f t="shared" si="45"/>
        <v>0</v>
      </c>
      <c r="V184" s="4">
        <f t="shared" si="46"/>
        <v>0</v>
      </c>
      <c r="W184" s="4">
        <f t="shared" si="47"/>
        <v>0</v>
      </c>
    </row>
    <row r="185" spans="1:23" x14ac:dyDescent="0.25">
      <c r="A185">
        <v>9997</v>
      </c>
      <c r="B185">
        <v>0.202817</v>
      </c>
      <c r="C185">
        <v>43802</v>
      </c>
      <c r="D185" s="1">
        <v>2</v>
      </c>
      <c r="E185" t="s">
        <v>7</v>
      </c>
      <c r="F185" t="s">
        <v>8</v>
      </c>
      <c r="G185" t="s">
        <v>9</v>
      </c>
      <c r="H185">
        <f t="shared" si="34"/>
        <v>0</v>
      </c>
      <c r="I185" s="2">
        <f t="shared" si="32"/>
        <v>0</v>
      </c>
      <c r="J185" s="2">
        <f t="shared" si="33"/>
        <v>0</v>
      </c>
      <c r="K185" s="2">
        <f t="shared" si="35"/>
        <v>0.202817</v>
      </c>
      <c r="L185" s="2">
        <f t="shared" si="36"/>
        <v>0</v>
      </c>
      <c r="M185" s="2">
        <f t="shared" si="37"/>
        <v>0</v>
      </c>
      <c r="N185" s="2">
        <f t="shared" si="38"/>
        <v>0</v>
      </c>
      <c r="O185" s="2">
        <f t="shared" si="39"/>
        <v>0</v>
      </c>
      <c r="P185" s="2">
        <f t="shared" si="40"/>
        <v>0</v>
      </c>
      <c r="Q185" s="2">
        <f t="shared" si="41"/>
        <v>0</v>
      </c>
      <c r="R185" s="2">
        <f t="shared" si="42"/>
        <v>0</v>
      </c>
      <c r="S185" s="2">
        <f t="shared" si="43"/>
        <v>0</v>
      </c>
      <c r="T185" s="2">
        <f t="shared" si="44"/>
        <v>0</v>
      </c>
      <c r="U185" s="2">
        <f t="shared" si="45"/>
        <v>0</v>
      </c>
      <c r="V185" s="4">
        <f t="shared" si="46"/>
        <v>0</v>
      </c>
      <c r="W185" s="4">
        <f t="shared" si="47"/>
        <v>0</v>
      </c>
    </row>
    <row r="186" spans="1:23" x14ac:dyDescent="0.25">
      <c r="A186">
        <v>9997</v>
      </c>
      <c r="B186">
        <v>1</v>
      </c>
      <c r="C186">
        <v>43802</v>
      </c>
      <c r="D186" s="1">
        <v>2</v>
      </c>
      <c r="E186" t="s">
        <v>7</v>
      </c>
      <c r="F186" t="s">
        <v>8</v>
      </c>
      <c r="G186" t="s">
        <v>9</v>
      </c>
      <c r="H186">
        <f t="shared" si="34"/>
        <v>0</v>
      </c>
      <c r="I186" s="2">
        <f t="shared" si="32"/>
        <v>0</v>
      </c>
      <c r="J186" s="2">
        <f t="shared" si="33"/>
        <v>0</v>
      </c>
      <c r="K186" s="2">
        <f t="shared" si="35"/>
        <v>1</v>
      </c>
      <c r="L186" s="2">
        <f t="shared" si="36"/>
        <v>0</v>
      </c>
      <c r="M186" s="2">
        <f t="shared" si="37"/>
        <v>0</v>
      </c>
      <c r="N186" s="2">
        <f t="shared" si="38"/>
        <v>0</v>
      </c>
      <c r="O186" s="2">
        <f t="shared" si="39"/>
        <v>0</v>
      </c>
      <c r="P186" s="2">
        <f t="shared" si="40"/>
        <v>0</v>
      </c>
      <c r="Q186" s="2">
        <f t="shared" si="41"/>
        <v>0</v>
      </c>
      <c r="R186" s="2">
        <f t="shared" si="42"/>
        <v>0</v>
      </c>
      <c r="S186" s="2">
        <f t="shared" si="43"/>
        <v>0</v>
      </c>
      <c r="T186" s="2">
        <f t="shared" si="44"/>
        <v>0</v>
      </c>
      <c r="U186" s="2">
        <f t="shared" si="45"/>
        <v>0</v>
      </c>
      <c r="V186" s="4">
        <f t="shared" si="46"/>
        <v>0</v>
      </c>
      <c r="W186" s="4">
        <f t="shared" si="47"/>
        <v>0</v>
      </c>
    </row>
    <row r="187" spans="1:23" x14ac:dyDescent="0.25">
      <c r="A187">
        <v>9997</v>
      </c>
      <c r="B187">
        <v>1</v>
      </c>
      <c r="C187">
        <v>43802</v>
      </c>
      <c r="D187" s="1">
        <v>5</v>
      </c>
      <c r="E187">
        <v>6</v>
      </c>
      <c r="F187" t="s">
        <v>8</v>
      </c>
      <c r="G187" t="s">
        <v>9</v>
      </c>
      <c r="H187">
        <f t="shared" si="34"/>
        <v>0</v>
      </c>
      <c r="I187" s="2">
        <f t="shared" si="32"/>
        <v>0</v>
      </c>
      <c r="J187" s="2">
        <f t="shared" si="33"/>
        <v>0</v>
      </c>
      <c r="K187" s="2">
        <f t="shared" si="35"/>
        <v>0</v>
      </c>
      <c r="L187" s="2">
        <f t="shared" si="36"/>
        <v>0</v>
      </c>
      <c r="M187" s="2">
        <f t="shared" si="37"/>
        <v>0</v>
      </c>
      <c r="N187" s="2">
        <f t="shared" si="38"/>
        <v>1</v>
      </c>
      <c r="O187" s="2">
        <f t="shared" si="39"/>
        <v>0</v>
      </c>
      <c r="P187" s="2">
        <f t="shared" si="40"/>
        <v>0</v>
      </c>
      <c r="Q187" s="2">
        <f t="shared" si="41"/>
        <v>0</v>
      </c>
      <c r="R187" s="2">
        <f t="shared" si="42"/>
        <v>0</v>
      </c>
      <c r="S187" s="2">
        <f t="shared" si="43"/>
        <v>0</v>
      </c>
      <c r="T187" s="2">
        <f t="shared" si="44"/>
        <v>0</v>
      </c>
      <c r="U187" s="2">
        <f t="shared" si="45"/>
        <v>0</v>
      </c>
      <c r="V187" s="4">
        <f t="shared" si="46"/>
        <v>0</v>
      </c>
      <c r="W187" s="4">
        <f t="shared" si="47"/>
        <v>0</v>
      </c>
    </row>
    <row r="188" spans="1:23" x14ac:dyDescent="0.25">
      <c r="A188">
        <v>9997</v>
      </c>
      <c r="B188">
        <v>1</v>
      </c>
      <c r="C188">
        <v>43802</v>
      </c>
      <c r="D188" s="1">
        <v>1</v>
      </c>
      <c r="E188">
        <v>2</v>
      </c>
      <c r="F188" t="s">
        <v>8</v>
      </c>
      <c r="G188" t="s">
        <v>9</v>
      </c>
      <c r="H188">
        <f t="shared" si="34"/>
        <v>0</v>
      </c>
      <c r="I188" s="2">
        <f t="shared" si="32"/>
        <v>0</v>
      </c>
      <c r="J188" s="2">
        <f t="shared" si="33"/>
        <v>1</v>
      </c>
      <c r="K188" s="2">
        <f t="shared" si="35"/>
        <v>0</v>
      </c>
      <c r="L188" s="2">
        <f t="shared" si="36"/>
        <v>0</v>
      </c>
      <c r="M188" s="2">
        <f t="shared" si="37"/>
        <v>0</v>
      </c>
      <c r="N188" s="2">
        <f t="shared" si="38"/>
        <v>0</v>
      </c>
      <c r="O188" s="2">
        <f t="shared" si="39"/>
        <v>0</v>
      </c>
      <c r="P188" s="2">
        <f t="shared" si="40"/>
        <v>0</v>
      </c>
      <c r="Q188" s="2">
        <f t="shared" si="41"/>
        <v>0</v>
      </c>
      <c r="R188" s="2">
        <f t="shared" si="42"/>
        <v>0</v>
      </c>
      <c r="S188" s="2">
        <f t="shared" si="43"/>
        <v>0</v>
      </c>
      <c r="T188" s="2">
        <f t="shared" si="44"/>
        <v>0</v>
      </c>
      <c r="U188" s="2">
        <f t="shared" si="45"/>
        <v>0</v>
      </c>
      <c r="V188" s="4">
        <f t="shared" si="46"/>
        <v>0</v>
      </c>
      <c r="W188" s="4">
        <f t="shared" si="47"/>
        <v>6010</v>
      </c>
    </row>
    <row r="189" spans="1:23" x14ac:dyDescent="0.25">
      <c r="A189">
        <v>9997</v>
      </c>
      <c r="B189">
        <v>1</v>
      </c>
      <c r="C189">
        <v>43802</v>
      </c>
      <c r="D189" s="1">
        <v>1</v>
      </c>
      <c r="E189" t="s">
        <v>7</v>
      </c>
      <c r="F189" t="s">
        <v>8</v>
      </c>
      <c r="G189" t="s">
        <v>9</v>
      </c>
      <c r="H189">
        <f t="shared" si="34"/>
        <v>0</v>
      </c>
      <c r="I189" s="2">
        <f t="shared" si="32"/>
        <v>0</v>
      </c>
      <c r="J189" s="2">
        <f t="shared" si="33"/>
        <v>1</v>
      </c>
      <c r="K189" s="2">
        <f t="shared" si="35"/>
        <v>0</v>
      </c>
      <c r="L189" s="2">
        <f t="shared" si="36"/>
        <v>0</v>
      </c>
      <c r="M189" s="2">
        <f t="shared" si="37"/>
        <v>0</v>
      </c>
      <c r="N189" s="2">
        <f t="shared" si="38"/>
        <v>0</v>
      </c>
      <c r="O189" s="2">
        <f t="shared" si="39"/>
        <v>0</v>
      </c>
      <c r="P189" s="2">
        <f t="shared" si="40"/>
        <v>0</v>
      </c>
      <c r="Q189" s="2">
        <f t="shared" si="41"/>
        <v>0</v>
      </c>
      <c r="R189" s="2">
        <f t="shared" si="42"/>
        <v>0</v>
      </c>
      <c r="S189" s="2">
        <f t="shared" si="43"/>
        <v>0</v>
      </c>
      <c r="T189" s="2">
        <f t="shared" si="44"/>
        <v>0</v>
      </c>
      <c r="U189" s="2">
        <f t="shared" si="45"/>
        <v>0</v>
      </c>
      <c r="V189" s="4">
        <f t="shared" si="46"/>
        <v>0</v>
      </c>
      <c r="W189" s="4">
        <f t="shared" si="47"/>
        <v>6010</v>
      </c>
    </row>
    <row r="190" spans="1:23" x14ac:dyDescent="0.25">
      <c r="A190">
        <v>9997</v>
      </c>
      <c r="B190">
        <v>1</v>
      </c>
      <c r="C190">
        <v>43802</v>
      </c>
      <c r="D190" s="1">
        <v>2</v>
      </c>
      <c r="E190" t="s">
        <v>7</v>
      </c>
      <c r="F190" t="s">
        <v>8</v>
      </c>
      <c r="G190" t="s">
        <v>9</v>
      </c>
      <c r="H190">
        <f t="shared" si="34"/>
        <v>0</v>
      </c>
      <c r="I190" s="2">
        <f t="shared" si="32"/>
        <v>0</v>
      </c>
      <c r="J190" s="2">
        <f t="shared" si="33"/>
        <v>0</v>
      </c>
      <c r="K190" s="2">
        <f t="shared" si="35"/>
        <v>1</v>
      </c>
      <c r="L190" s="2">
        <f t="shared" si="36"/>
        <v>0</v>
      </c>
      <c r="M190" s="2">
        <f t="shared" si="37"/>
        <v>0</v>
      </c>
      <c r="N190" s="2">
        <f t="shared" si="38"/>
        <v>0</v>
      </c>
      <c r="O190" s="2">
        <f t="shared" si="39"/>
        <v>0</v>
      </c>
      <c r="P190" s="2">
        <f t="shared" si="40"/>
        <v>0</v>
      </c>
      <c r="Q190" s="2">
        <f t="shared" si="41"/>
        <v>0</v>
      </c>
      <c r="R190" s="2">
        <f t="shared" si="42"/>
        <v>0</v>
      </c>
      <c r="S190" s="2">
        <f t="shared" si="43"/>
        <v>0</v>
      </c>
      <c r="T190" s="2">
        <f t="shared" si="44"/>
        <v>0</v>
      </c>
      <c r="U190" s="2">
        <f t="shared" si="45"/>
        <v>0</v>
      </c>
      <c r="V190" s="4">
        <f t="shared" si="46"/>
        <v>0</v>
      </c>
      <c r="W190" s="4">
        <f t="shared" si="47"/>
        <v>0</v>
      </c>
    </row>
    <row r="191" spans="1:23" x14ac:dyDescent="0.25">
      <c r="A191">
        <v>9997</v>
      </c>
      <c r="B191">
        <v>1</v>
      </c>
      <c r="C191">
        <v>43802</v>
      </c>
      <c r="D191" s="1">
        <v>3</v>
      </c>
      <c r="E191" t="s">
        <v>7</v>
      </c>
      <c r="F191" t="s">
        <v>8</v>
      </c>
      <c r="G191" t="s">
        <v>9</v>
      </c>
      <c r="H191">
        <f t="shared" si="34"/>
        <v>0</v>
      </c>
      <c r="I191" s="2">
        <f t="shared" si="32"/>
        <v>0</v>
      </c>
      <c r="J191" s="2">
        <f t="shared" si="33"/>
        <v>0</v>
      </c>
      <c r="K191" s="2">
        <f t="shared" si="35"/>
        <v>0</v>
      </c>
      <c r="L191" s="2">
        <f t="shared" si="36"/>
        <v>1</v>
      </c>
      <c r="M191" s="2">
        <f t="shared" si="37"/>
        <v>0</v>
      </c>
      <c r="N191" s="2">
        <f t="shared" si="38"/>
        <v>0</v>
      </c>
      <c r="O191" s="2">
        <f t="shared" si="39"/>
        <v>0</v>
      </c>
      <c r="P191" s="2">
        <f t="shared" si="40"/>
        <v>0</v>
      </c>
      <c r="Q191" s="2">
        <f t="shared" si="41"/>
        <v>0</v>
      </c>
      <c r="R191" s="2">
        <f t="shared" si="42"/>
        <v>0</v>
      </c>
      <c r="S191" s="2">
        <f t="shared" si="43"/>
        <v>0</v>
      </c>
      <c r="T191" s="2">
        <f t="shared" si="44"/>
        <v>0</v>
      </c>
      <c r="U191" s="2">
        <f t="shared" si="45"/>
        <v>0</v>
      </c>
      <c r="V191" s="4">
        <f t="shared" si="46"/>
        <v>0</v>
      </c>
      <c r="W191" s="4">
        <f t="shared" si="47"/>
        <v>0</v>
      </c>
    </row>
    <row r="192" spans="1:23" x14ac:dyDescent="0.25">
      <c r="A192">
        <v>9997</v>
      </c>
      <c r="B192">
        <v>1</v>
      </c>
      <c r="C192">
        <v>43802</v>
      </c>
      <c r="D192" s="1">
        <v>5</v>
      </c>
      <c r="E192" t="s">
        <v>7</v>
      </c>
      <c r="F192" t="s">
        <v>8</v>
      </c>
      <c r="G192" t="s">
        <v>9</v>
      </c>
      <c r="H192">
        <f t="shared" si="34"/>
        <v>0</v>
      </c>
      <c r="I192" s="2">
        <f t="shared" si="32"/>
        <v>0</v>
      </c>
      <c r="J192" s="2">
        <f t="shared" si="33"/>
        <v>0</v>
      </c>
      <c r="K192" s="2">
        <f t="shared" si="35"/>
        <v>0</v>
      </c>
      <c r="L192" s="2">
        <f t="shared" si="36"/>
        <v>0</v>
      </c>
      <c r="M192" s="2">
        <f t="shared" si="37"/>
        <v>0</v>
      </c>
      <c r="N192" s="2">
        <f t="shared" si="38"/>
        <v>1</v>
      </c>
      <c r="O192" s="2">
        <f t="shared" si="39"/>
        <v>0</v>
      </c>
      <c r="P192" s="2">
        <f t="shared" si="40"/>
        <v>0</v>
      </c>
      <c r="Q192" s="2">
        <f t="shared" si="41"/>
        <v>0</v>
      </c>
      <c r="R192" s="2">
        <f t="shared" si="42"/>
        <v>0</v>
      </c>
      <c r="S192" s="2">
        <f t="shared" si="43"/>
        <v>0</v>
      </c>
      <c r="T192" s="2">
        <f t="shared" si="44"/>
        <v>0</v>
      </c>
      <c r="U192" s="2">
        <f t="shared" si="45"/>
        <v>0</v>
      </c>
      <c r="V192" s="4">
        <f t="shared" si="46"/>
        <v>0</v>
      </c>
      <c r="W192" s="4">
        <f t="shared" si="47"/>
        <v>0</v>
      </c>
    </row>
    <row r="193" spans="1:23" x14ac:dyDescent="0.25">
      <c r="A193">
        <v>9997</v>
      </c>
      <c r="B193">
        <v>1</v>
      </c>
      <c r="C193">
        <v>43802</v>
      </c>
      <c r="D193" s="1">
        <v>10</v>
      </c>
      <c r="E193" t="s">
        <v>7</v>
      </c>
      <c r="F193" t="s">
        <v>8</v>
      </c>
      <c r="G193" t="s">
        <v>9</v>
      </c>
      <c r="H193">
        <f t="shared" si="34"/>
        <v>0</v>
      </c>
      <c r="I193" s="2">
        <f t="shared" si="32"/>
        <v>0</v>
      </c>
      <c r="J193" s="2">
        <f t="shared" si="33"/>
        <v>0</v>
      </c>
      <c r="K193" s="2">
        <f t="shared" si="35"/>
        <v>0</v>
      </c>
      <c r="L193" s="2">
        <f t="shared" si="36"/>
        <v>0</v>
      </c>
      <c r="M193" s="2">
        <f t="shared" si="37"/>
        <v>0</v>
      </c>
      <c r="N193" s="2">
        <f t="shared" si="38"/>
        <v>0</v>
      </c>
      <c r="O193" s="2">
        <f t="shared" si="39"/>
        <v>0</v>
      </c>
      <c r="P193" s="2">
        <f t="shared" si="40"/>
        <v>0</v>
      </c>
      <c r="Q193" s="2">
        <f t="shared" si="41"/>
        <v>0</v>
      </c>
      <c r="R193" s="2">
        <f t="shared" si="42"/>
        <v>0</v>
      </c>
      <c r="S193" s="2">
        <f t="shared" si="43"/>
        <v>1</v>
      </c>
      <c r="T193" s="2">
        <f t="shared" si="44"/>
        <v>0</v>
      </c>
      <c r="U193" s="2">
        <f t="shared" si="45"/>
        <v>0</v>
      </c>
      <c r="V193" s="4">
        <f t="shared" si="46"/>
        <v>0</v>
      </c>
      <c r="W193" s="4">
        <f t="shared" si="47"/>
        <v>0</v>
      </c>
    </row>
    <row r="194" spans="1:23" x14ac:dyDescent="0.25">
      <c r="A194">
        <v>9997</v>
      </c>
      <c r="B194">
        <v>1</v>
      </c>
      <c r="C194">
        <v>43802</v>
      </c>
      <c r="D194" s="1">
        <v>4</v>
      </c>
      <c r="E194">
        <v>2</v>
      </c>
      <c r="F194" t="s">
        <v>8</v>
      </c>
      <c r="G194" t="s">
        <v>9</v>
      </c>
      <c r="H194">
        <f t="shared" si="34"/>
        <v>0</v>
      </c>
      <c r="I194" s="2">
        <f t="shared" si="32"/>
        <v>0</v>
      </c>
      <c r="J194" s="2">
        <f t="shared" si="33"/>
        <v>0</v>
      </c>
      <c r="K194" s="2">
        <f t="shared" si="35"/>
        <v>0</v>
      </c>
      <c r="L194" s="2">
        <f t="shared" si="36"/>
        <v>0</v>
      </c>
      <c r="M194" s="2">
        <f t="shared" si="37"/>
        <v>1</v>
      </c>
      <c r="N194" s="2">
        <f t="shared" si="38"/>
        <v>0</v>
      </c>
      <c r="O194" s="2">
        <f t="shared" si="39"/>
        <v>0</v>
      </c>
      <c r="P194" s="2">
        <f t="shared" si="40"/>
        <v>0</v>
      </c>
      <c r="Q194" s="2">
        <f t="shared" si="41"/>
        <v>0</v>
      </c>
      <c r="R194" s="2">
        <f t="shared" si="42"/>
        <v>0</v>
      </c>
      <c r="S194" s="2">
        <f t="shared" si="43"/>
        <v>0</v>
      </c>
      <c r="T194" s="2">
        <f t="shared" si="44"/>
        <v>0</v>
      </c>
      <c r="U194" s="2">
        <f t="shared" si="45"/>
        <v>0</v>
      </c>
      <c r="V194" s="4">
        <f t="shared" si="46"/>
        <v>6010</v>
      </c>
      <c r="W194" s="4">
        <f t="shared" si="47"/>
        <v>0</v>
      </c>
    </row>
    <row r="195" spans="1:23" x14ac:dyDescent="0.25">
      <c r="A195">
        <v>9997</v>
      </c>
      <c r="B195">
        <v>1</v>
      </c>
      <c r="C195">
        <v>43802</v>
      </c>
      <c r="D195" s="1">
        <v>6</v>
      </c>
      <c r="E195" t="s">
        <v>7</v>
      </c>
      <c r="F195" t="s">
        <v>8</v>
      </c>
      <c r="G195" t="s">
        <v>9</v>
      </c>
      <c r="H195">
        <f t="shared" si="34"/>
        <v>0</v>
      </c>
      <c r="I195" s="2">
        <f t="shared" si="32"/>
        <v>0</v>
      </c>
      <c r="J195" s="2">
        <f t="shared" si="33"/>
        <v>0</v>
      </c>
      <c r="K195" s="2">
        <f t="shared" si="35"/>
        <v>0</v>
      </c>
      <c r="L195" s="2">
        <f t="shared" si="36"/>
        <v>0</v>
      </c>
      <c r="M195" s="2">
        <f t="shared" si="37"/>
        <v>0</v>
      </c>
      <c r="N195" s="2">
        <f t="shared" si="38"/>
        <v>0</v>
      </c>
      <c r="O195" s="2">
        <f t="shared" si="39"/>
        <v>1</v>
      </c>
      <c r="P195" s="2">
        <f t="shared" si="40"/>
        <v>0</v>
      </c>
      <c r="Q195" s="2">
        <f t="shared" si="41"/>
        <v>0</v>
      </c>
      <c r="R195" s="2">
        <f t="shared" si="42"/>
        <v>0</v>
      </c>
      <c r="S195" s="2">
        <f t="shared" si="43"/>
        <v>0</v>
      </c>
      <c r="T195" s="2">
        <f t="shared" si="44"/>
        <v>0</v>
      </c>
      <c r="U195" s="2">
        <f t="shared" si="45"/>
        <v>0</v>
      </c>
      <c r="V195" s="4">
        <f t="shared" si="46"/>
        <v>0</v>
      </c>
      <c r="W195" s="4">
        <f t="shared" si="47"/>
        <v>0</v>
      </c>
    </row>
    <row r="196" spans="1:23" x14ac:dyDescent="0.25">
      <c r="A196">
        <v>9997</v>
      </c>
      <c r="B196">
        <v>1</v>
      </c>
      <c r="C196">
        <v>45070</v>
      </c>
      <c r="D196" s="1">
        <v>2</v>
      </c>
      <c r="E196" t="s">
        <v>7</v>
      </c>
      <c r="F196" t="s">
        <v>8</v>
      </c>
      <c r="G196" t="s">
        <v>9</v>
      </c>
      <c r="H196">
        <f t="shared" si="34"/>
        <v>0</v>
      </c>
      <c r="I196" s="2">
        <f t="shared" si="32"/>
        <v>0</v>
      </c>
      <c r="J196" s="2">
        <f t="shared" si="33"/>
        <v>0</v>
      </c>
      <c r="K196" s="2">
        <f t="shared" si="35"/>
        <v>1</v>
      </c>
      <c r="L196" s="2">
        <f t="shared" si="36"/>
        <v>0</v>
      </c>
      <c r="M196" s="2">
        <f t="shared" si="37"/>
        <v>0</v>
      </c>
      <c r="N196" s="2">
        <f t="shared" si="38"/>
        <v>0</v>
      </c>
      <c r="O196" s="2">
        <f t="shared" si="39"/>
        <v>0</v>
      </c>
      <c r="P196" s="2">
        <f t="shared" si="40"/>
        <v>0</v>
      </c>
      <c r="Q196" s="2">
        <f t="shared" si="41"/>
        <v>0</v>
      </c>
      <c r="R196" s="2">
        <f t="shared" si="42"/>
        <v>0</v>
      </c>
      <c r="S196" s="2">
        <f t="shared" si="43"/>
        <v>0</v>
      </c>
      <c r="T196" s="2">
        <f t="shared" si="44"/>
        <v>0</v>
      </c>
      <c r="U196" s="2">
        <f t="shared" si="45"/>
        <v>0</v>
      </c>
      <c r="V196" s="4">
        <f t="shared" si="46"/>
        <v>0</v>
      </c>
      <c r="W196" s="4">
        <f t="shared" si="47"/>
        <v>0</v>
      </c>
    </row>
    <row r="197" spans="1:23" x14ac:dyDescent="0.25">
      <c r="A197">
        <v>9997</v>
      </c>
      <c r="B197">
        <v>1</v>
      </c>
      <c r="C197">
        <v>43802</v>
      </c>
      <c r="D197" s="1">
        <v>4</v>
      </c>
      <c r="E197" t="s">
        <v>7</v>
      </c>
      <c r="F197" t="s">
        <v>8</v>
      </c>
      <c r="G197" t="s">
        <v>9</v>
      </c>
      <c r="H197">
        <f t="shared" si="34"/>
        <v>0</v>
      </c>
      <c r="I197" s="2">
        <f t="shared" si="32"/>
        <v>0</v>
      </c>
      <c r="J197" s="2">
        <f t="shared" si="33"/>
        <v>0</v>
      </c>
      <c r="K197" s="2">
        <f t="shared" si="35"/>
        <v>0</v>
      </c>
      <c r="L197" s="2">
        <f t="shared" si="36"/>
        <v>0</v>
      </c>
      <c r="M197" s="2">
        <f t="shared" si="37"/>
        <v>1</v>
      </c>
      <c r="N197" s="2">
        <f t="shared" si="38"/>
        <v>0</v>
      </c>
      <c r="O197" s="2">
        <f t="shared" si="39"/>
        <v>0</v>
      </c>
      <c r="P197" s="2">
        <f t="shared" si="40"/>
        <v>0</v>
      </c>
      <c r="Q197" s="2">
        <f t="shared" si="41"/>
        <v>0</v>
      </c>
      <c r="R197" s="2">
        <f t="shared" si="42"/>
        <v>0</v>
      </c>
      <c r="S197" s="2">
        <f t="shared" si="43"/>
        <v>0</v>
      </c>
      <c r="T197" s="2">
        <f t="shared" si="44"/>
        <v>0</v>
      </c>
      <c r="U197" s="2">
        <f t="shared" si="45"/>
        <v>0</v>
      </c>
      <c r="V197" s="4">
        <f t="shared" si="46"/>
        <v>6010</v>
      </c>
      <c r="W197" s="4">
        <f t="shared" si="47"/>
        <v>0</v>
      </c>
    </row>
    <row r="198" spans="1:23" x14ac:dyDescent="0.25">
      <c r="A198">
        <v>9997</v>
      </c>
      <c r="B198">
        <v>1</v>
      </c>
      <c r="C198">
        <v>48009</v>
      </c>
      <c r="D198" s="1">
        <v>3</v>
      </c>
      <c r="E198" t="s">
        <v>7</v>
      </c>
      <c r="F198" t="s">
        <v>8</v>
      </c>
      <c r="G198" t="s">
        <v>9</v>
      </c>
      <c r="H198">
        <f t="shared" si="34"/>
        <v>0</v>
      </c>
      <c r="I198" s="2">
        <f t="shared" ref="I198:I261" si="48">IF(D198="KG",B198,0)</f>
        <v>0</v>
      </c>
      <c r="J198" s="2">
        <f t="shared" ref="J198:J261" si="49">IF(D198=1,B198,0)</f>
        <v>0</v>
      </c>
      <c r="K198" s="2">
        <f t="shared" si="35"/>
        <v>0</v>
      </c>
      <c r="L198" s="2">
        <f t="shared" si="36"/>
        <v>1</v>
      </c>
      <c r="M198" s="2">
        <f t="shared" si="37"/>
        <v>0</v>
      </c>
      <c r="N198" s="2">
        <f t="shared" si="38"/>
        <v>0</v>
      </c>
      <c r="O198" s="2">
        <f t="shared" si="39"/>
        <v>0</v>
      </c>
      <c r="P198" s="2">
        <f t="shared" si="40"/>
        <v>0</v>
      </c>
      <c r="Q198" s="2">
        <f t="shared" si="41"/>
        <v>0</v>
      </c>
      <c r="R198" s="2">
        <f t="shared" si="42"/>
        <v>0</v>
      </c>
      <c r="S198" s="2">
        <f t="shared" si="43"/>
        <v>0</v>
      </c>
      <c r="T198" s="2">
        <f t="shared" si="44"/>
        <v>0</v>
      </c>
      <c r="U198" s="2">
        <f t="shared" si="45"/>
        <v>0</v>
      </c>
      <c r="V198" s="4">
        <f t="shared" si="46"/>
        <v>0</v>
      </c>
      <c r="W198" s="4">
        <f t="shared" si="47"/>
        <v>0</v>
      </c>
    </row>
    <row r="199" spans="1:23" x14ac:dyDescent="0.25">
      <c r="A199">
        <v>9997</v>
      </c>
      <c r="B199">
        <v>0.28732400000000002</v>
      </c>
      <c r="C199">
        <v>44800</v>
      </c>
      <c r="D199" s="1">
        <v>8</v>
      </c>
      <c r="E199" t="s">
        <v>7</v>
      </c>
      <c r="F199" t="s">
        <v>8</v>
      </c>
      <c r="G199" t="s">
        <v>9</v>
      </c>
      <c r="H199">
        <f t="shared" ref="H199:H262" si="50">IF(AND(E199="*",F199="N",G199="N"),B199,0)</f>
        <v>0</v>
      </c>
      <c r="I199" s="2">
        <f t="shared" si="48"/>
        <v>0</v>
      </c>
      <c r="J199" s="2">
        <f t="shared" si="49"/>
        <v>0</v>
      </c>
      <c r="K199" s="2">
        <f t="shared" ref="K199:K262" si="51">IF(D199=2,B199,0)</f>
        <v>0</v>
      </c>
      <c r="L199" s="2">
        <f t="shared" ref="L199:L262" si="52">IF(D199=3,B199,0)</f>
        <v>0</v>
      </c>
      <c r="M199" s="2">
        <f t="shared" ref="M199:M262" si="53">IF(D199=4,B199,0)</f>
        <v>0</v>
      </c>
      <c r="N199" s="2">
        <f t="shared" ref="N199:N262" si="54">IF(D199=5,B199,0)</f>
        <v>0</v>
      </c>
      <c r="O199" s="2">
        <f t="shared" ref="O199:O262" si="55">IF(D199=6,B199,0)</f>
        <v>0</v>
      </c>
      <c r="P199" s="2">
        <f t="shared" ref="P199:P262" si="56">IF(D199=7,B199,0)</f>
        <v>0</v>
      </c>
      <c r="Q199" s="2">
        <f t="shared" ref="Q199:Q262" si="57">IF(D199=8,B199,0)</f>
        <v>0.28732400000000002</v>
      </c>
      <c r="R199" s="2">
        <f t="shared" ref="R199:R262" si="58">IF(D199=9,B199,0)</f>
        <v>0</v>
      </c>
      <c r="S199" s="2">
        <f t="shared" ref="S199:S262" si="59">IF(D199=10,B199,0)</f>
        <v>0</v>
      </c>
      <c r="T199" s="2">
        <f t="shared" ref="T199:T262" si="60">IF(D199=11,B199,0)</f>
        <v>0</v>
      </c>
      <c r="U199" s="2">
        <f t="shared" ref="U199:U262" si="61">IF(D199=12,B199,0)</f>
        <v>0</v>
      </c>
      <c r="V199" s="4">
        <f t="shared" ref="V199:V262" si="62">M199*$V$1</f>
        <v>0</v>
      </c>
      <c r="W199" s="4">
        <f t="shared" ref="W199:W262" si="63">$V$1*J199</f>
        <v>0</v>
      </c>
    </row>
    <row r="200" spans="1:23" x14ac:dyDescent="0.25">
      <c r="A200">
        <v>9997</v>
      </c>
      <c r="B200">
        <v>0.71267599999999998</v>
      </c>
      <c r="C200">
        <v>43802</v>
      </c>
      <c r="D200" s="1">
        <v>8</v>
      </c>
      <c r="E200" t="s">
        <v>7</v>
      </c>
      <c r="F200" t="s">
        <v>8</v>
      </c>
      <c r="G200" t="s">
        <v>9</v>
      </c>
      <c r="H200">
        <f t="shared" si="50"/>
        <v>0</v>
      </c>
      <c r="I200" s="2">
        <f t="shared" si="48"/>
        <v>0</v>
      </c>
      <c r="J200" s="2">
        <f t="shared" si="49"/>
        <v>0</v>
      </c>
      <c r="K200" s="2">
        <f t="shared" si="51"/>
        <v>0</v>
      </c>
      <c r="L200" s="2">
        <f t="shared" si="52"/>
        <v>0</v>
      </c>
      <c r="M200" s="2">
        <f t="shared" si="53"/>
        <v>0</v>
      </c>
      <c r="N200" s="2">
        <f t="shared" si="54"/>
        <v>0</v>
      </c>
      <c r="O200" s="2">
        <f t="shared" si="55"/>
        <v>0</v>
      </c>
      <c r="P200" s="2">
        <f t="shared" si="56"/>
        <v>0</v>
      </c>
      <c r="Q200" s="2">
        <f t="shared" si="57"/>
        <v>0.71267599999999998</v>
      </c>
      <c r="R200" s="2">
        <f t="shared" si="58"/>
        <v>0</v>
      </c>
      <c r="S200" s="2">
        <f t="shared" si="59"/>
        <v>0</v>
      </c>
      <c r="T200" s="2">
        <f t="shared" si="60"/>
        <v>0</v>
      </c>
      <c r="U200" s="2">
        <f t="shared" si="61"/>
        <v>0</v>
      </c>
      <c r="V200" s="4">
        <f t="shared" si="62"/>
        <v>0</v>
      </c>
      <c r="W200" s="4">
        <f t="shared" si="63"/>
        <v>0</v>
      </c>
    </row>
    <row r="201" spans="1:23" x14ac:dyDescent="0.25">
      <c r="A201">
        <v>9997</v>
      </c>
      <c r="B201">
        <v>1</v>
      </c>
      <c r="C201">
        <v>43802</v>
      </c>
      <c r="D201" s="1">
        <v>8</v>
      </c>
      <c r="E201" t="s">
        <v>7</v>
      </c>
      <c r="F201" t="s">
        <v>8</v>
      </c>
      <c r="G201" t="s">
        <v>9</v>
      </c>
      <c r="H201">
        <f t="shared" si="50"/>
        <v>0</v>
      </c>
      <c r="I201" s="2">
        <f t="shared" si="48"/>
        <v>0</v>
      </c>
      <c r="J201" s="2">
        <f t="shared" si="49"/>
        <v>0</v>
      </c>
      <c r="K201" s="2">
        <f t="shared" si="51"/>
        <v>0</v>
      </c>
      <c r="L201" s="2">
        <f t="shared" si="52"/>
        <v>0</v>
      </c>
      <c r="M201" s="2">
        <f t="shared" si="53"/>
        <v>0</v>
      </c>
      <c r="N201" s="2">
        <f t="shared" si="54"/>
        <v>0</v>
      </c>
      <c r="O201" s="2">
        <f t="shared" si="55"/>
        <v>0</v>
      </c>
      <c r="P201" s="2">
        <f t="shared" si="56"/>
        <v>0</v>
      </c>
      <c r="Q201" s="2">
        <f t="shared" si="57"/>
        <v>1</v>
      </c>
      <c r="R201" s="2">
        <f t="shared" si="58"/>
        <v>0</v>
      </c>
      <c r="S201" s="2">
        <f t="shared" si="59"/>
        <v>0</v>
      </c>
      <c r="T201" s="2">
        <f t="shared" si="60"/>
        <v>0</v>
      </c>
      <c r="U201" s="2">
        <f t="shared" si="61"/>
        <v>0</v>
      </c>
      <c r="V201" s="4">
        <f t="shared" si="62"/>
        <v>0</v>
      </c>
      <c r="W201" s="4">
        <f t="shared" si="63"/>
        <v>0</v>
      </c>
    </row>
    <row r="202" spans="1:23" x14ac:dyDescent="0.25">
      <c r="A202">
        <v>9997</v>
      </c>
      <c r="B202">
        <v>1</v>
      </c>
      <c r="C202">
        <v>43802</v>
      </c>
      <c r="D202" s="1">
        <v>8</v>
      </c>
      <c r="E202" t="s">
        <v>7</v>
      </c>
      <c r="F202" t="s">
        <v>8</v>
      </c>
      <c r="G202" t="s">
        <v>9</v>
      </c>
      <c r="H202">
        <f t="shared" si="50"/>
        <v>0</v>
      </c>
      <c r="I202" s="2">
        <f t="shared" si="48"/>
        <v>0</v>
      </c>
      <c r="J202" s="2">
        <f t="shared" si="49"/>
        <v>0</v>
      </c>
      <c r="K202" s="2">
        <f t="shared" si="51"/>
        <v>0</v>
      </c>
      <c r="L202" s="2">
        <f t="shared" si="52"/>
        <v>0</v>
      </c>
      <c r="M202" s="2">
        <f t="shared" si="53"/>
        <v>0</v>
      </c>
      <c r="N202" s="2">
        <f t="shared" si="54"/>
        <v>0</v>
      </c>
      <c r="O202" s="2">
        <f t="shared" si="55"/>
        <v>0</v>
      </c>
      <c r="P202" s="2">
        <f t="shared" si="56"/>
        <v>0</v>
      </c>
      <c r="Q202" s="2">
        <f t="shared" si="57"/>
        <v>1</v>
      </c>
      <c r="R202" s="2">
        <f t="shared" si="58"/>
        <v>0</v>
      </c>
      <c r="S202" s="2">
        <f t="shared" si="59"/>
        <v>0</v>
      </c>
      <c r="T202" s="2">
        <f t="shared" si="60"/>
        <v>0</v>
      </c>
      <c r="U202" s="2">
        <f t="shared" si="61"/>
        <v>0</v>
      </c>
      <c r="V202" s="4">
        <f t="shared" si="62"/>
        <v>0</v>
      </c>
      <c r="W202" s="4">
        <f t="shared" si="63"/>
        <v>0</v>
      </c>
    </row>
    <row r="203" spans="1:23" x14ac:dyDescent="0.25">
      <c r="A203">
        <v>9997</v>
      </c>
      <c r="B203">
        <v>1</v>
      </c>
      <c r="C203">
        <v>43802</v>
      </c>
      <c r="D203" s="1">
        <v>7</v>
      </c>
      <c r="E203" t="s">
        <v>7</v>
      </c>
      <c r="F203" t="s">
        <v>8</v>
      </c>
      <c r="G203" t="s">
        <v>9</v>
      </c>
      <c r="H203">
        <f t="shared" si="50"/>
        <v>0</v>
      </c>
      <c r="I203" s="2">
        <f t="shared" si="48"/>
        <v>0</v>
      </c>
      <c r="J203" s="2">
        <f t="shared" si="49"/>
        <v>0</v>
      </c>
      <c r="K203" s="2">
        <f t="shared" si="51"/>
        <v>0</v>
      </c>
      <c r="L203" s="2">
        <f t="shared" si="52"/>
        <v>0</v>
      </c>
      <c r="M203" s="2">
        <f t="shared" si="53"/>
        <v>0</v>
      </c>
      <c r="N203" s="2">
        <f t="shared" si="54"/>
        <v>0</v>
      </c>
      <c r="O203" s="2">
        <f t="shared" si="55"/>
        <v>0</v>
      </c>
      <c r="P203" s="2">
        <f t="shared" si="56"/>
        <v>1</v>
      </c>
      <c r="Q203" s="2">
        <f t="shared" si="57"/>
        <v>0</v>
      </c>
      <c r="R203" s="2">
        <f t="shared" si="58"/>
        <v>0</v>
      </c>
      <c r="S203" s="2">
        <f t="shared" si="59"/>
        <v>0</v>
      </c>
      <c r="T203" s="2">
        <f t="shared" si="60"/>
        <v>0</v>
      </c>
      <c r="U203" s="2">
        <f t="shared" si="61"/>
        <v>0</v>
      </c>
      <c r="V203" s="4">
        <f t="shared" si="62"/>
        <v>0</v>
      </c>
      <c r="W203" s="4">
        <f t="shared" si="63"/>
        <v>0</v>
      </c>
    </row>
    <row r="204" spans="1:23" x14ac:dyDescent="0.25">
      <c r="A204">
        <v>9997</v>
      </c>
      <c r="B204">
        <v>1</v>
      </c>
      <c r="C204">
        <v>43802</v>
      </c>
      <c r="D204" s="1">
        <v>3</v>
      </c>
      <c r="E204" t="s">
        <v>7</v>
      </c>
      <c r="F204" t="s">
        <v>8</v>
      </c>
      <c r="G204" t="s">
        <v>9</v>
      </c>
      <c r="H204">
        <f t="shared" si="50"/>
        <v>0</v>
      </c>
      <c r="I204" s="2">
        <f t="shared" si="48"/>
        <v>0</v>
      </c>
      <c r="J204" s="2">
        <f t="shared" si="49"/>
        <v>0</v>
      </c>
      <c r="K204" s="2">
        <f t="shared" si="51"/>
        <v>0</v>
      </c>
      <c r="L204" s="2">
        <f t="shared" si="52"/>
        <v>1</v>
      </c>
      <c r="M204" s="2">
        <f t="shared" si="53"/>
        <v>0</v>
      </c>
      <c r="N204" s="2">
        <f t="shared" si="54"/>
        <v>0</v>
      </c>
      <c r="O204" s="2">
        <f t="shared" si="55"/>
        <v>0</v>
      </c>
      <c r="P204" s="2">
        <f t="shared" si="56"/>
        <v>0</v>
      </c>
      <c r="Q204" s="2">
        <f t="shared" si="57"/>
        <v>0</v>
      </c>
      <c r="R204" s="2">
        <f t="shared" si="58"/>
        <v>0</v>
      </c>
      <c r="S204" s="2">
        <f t="shared" si="59"/>
        <v>0</v>
      </c>
      <c r="T204" s="2">
        <f t="shared" si="60"/>
        <v>0</v>
      </c>
      <c r="U204" s="2">
        <f t="shared" si="61"/>
        <v>0</v>
      </c>
      <c r="V204" s="4">
        <f t="shared" si="62"/>
        <v>0</v>
      </c>
      <c r="W204" s="4">
        <f t="shared" si="63"/>
        <v>0</v>
      </c>
    </row>
    <row r="205" spans="1:23" x14ac:dyDescent="0.25">
      <c r="A205">
        <v>9997</v>
      </c>
      <c r="B205">
        <v>1</v>
      </c>
      <c r="C205">
        <v>43802</v>
      </c>
      <c r="D205" s="1">
        <v>9</v>
      </c>
      <c r="E205" t="s">
        <v>7</v>
      </c>
      <c r="F205" t="s">
        <v>8</v>
      </c>
      <c r="G205" t="s">
        <v>9</v>
      </c>
      <c r="H205">
        <f t="shared" si="50"/>
        <v>0</v>
      </c>
      <c r="I205" s="2">
        <f t="shared" si="48"/>
        <v>0</v>
      </c>
      <c r="J205" s="2">
        <f t="shared" si="49"/>
        <v>0</v>
      </c>
      <c r="K205" s="2">
        <f t="shared" si="51"/>
        <v>0</v>
      </c>
      <c r="L205" s="2">
        <f t="shared" si="52"/>
        <v>0</v>
      </c>
      <c r="M205" s="2">
        <f t="shared" si="53"/>
        <v>0</v>
      </c>
      <c r="N205" s="2">
        <f t="shared" si="54"/>
        <v>0</v>
      </c>
      <c r="O205" s="2">
        <f t="shared" si="55"/>
        <v>0</v>
      </c>
      <c r="P205" s="2">
        <f t="shared" si="56"/>
        <v>0</v>
      </c>
      <c r="Q205" s="2">
        <f t="shared" si="57"/>
        <v>0</v>
      </c>
      <c r="R205" s="2">
        <f t="shared" si="58"/>
        <v>1</v>
      </c>
      <c r="S205" s="2">
        <f t="shared" si="59"/>
        <v>0</v>
      </c>
      <c r="T205" s="2">
        <f t="shared" si="60"/>
        <v>0</v>
      </c>
      <c r="U205" s="2">
        <f t="shared" si="61"/>
        <v>0</v>
      </c>
      <c r="V205" s="4">
        <f t="shared" si="62"/>
        <v>0</v>
      </c>
      <c r="W205" s="4">
        <f t="shared" si="63"/>
        <v>0</v>
      </c>
    </row>
    <row r="206" spans="1:23" x14ac:dyDescent="0.25">
      <c r="A206">
        <v>9997</v>
      </c>
      <c r="B206">
        <v>1</v>
      </c>
      <c r="C206">
        <v>43802</v>
      </c>
      <c r="D206" s="1">
        <v>5</v>
      </c>
      <c r="E206" t="s">
        <v>7</v>
      </c>
      <c r="F206" t="s">
        <v>8</v>
      </c>
      <c r="G206" t="s">
        <v>9</v>
      </c>
      <c r="H206">
        <f t="shared" si="50"/>
        <v>0</v>
      </c>
      <c r="I206" s="2">
        <f t="shared" si="48"/>
        <v>0</v>
      </c>
      <c r="J206" s="2">
        <f t="shared" si="49"/>
        <v>0</v>
      </c>
      <c r="K206" s="2">
        <f t="shared" si="51"/>
        <v>0</v>
      </c>
      <c r="L206" s="2">
        <f t="shared" si="52"/>
        <v>0</v>
      </c>
      <c r="M206" s="2">
        <f t="shared" si="53"/>
        <v>0</v>
      </c>
      <c r="N206" s="2">
        <f t="shared" si="54"/>
        <v>1</v>
      </c>
      <c r="O206" s="2">
        <f t="shared" si="55"/>
        <v>0</v>
      </c>
      <c r="P206" s="2">
        <f t="shared" si="56"/>
        <v>0</v>
      </c>
      <c r="Q206" s="2">
        <f t="shared" si="57"/>
        <v>0</v>
      </c>
      <c r="R206" s="2">
        <f t="shared" si="58"/>
        <v>0</v>
      </c>
      <c r="S206" s="2">
        <f t="shared" si="59"/>
        <v>0</v>
      </c>
      <c r="T206" s="2">
        <f t="shared" si="60"/>
        <v>0</v>
      </c>
      <c r="U206" s="2">
        <f t="shared" si="61"/>
        <v>0</v>
      </c>
      <c r="V206" s="4">
        <f t="shared" si="62"/>
        <v>0</v>
      </c>
      <c r="W206" s="4">
        <f t="shared" si="63"/>
        <v>0</v>
      </c>
    </row>
    <row r="207" spans="1:23" x14ac:dyDescent="0.25">
      <c r="A207">
        <v>9997</v>
      </c>
      <c r="B207">
        <v>1</v>
      </c>
      <c r="C207">
        <v>43802</v>
      </c>
      <c r="D207" s="1" t="s">
        <v>10</v>
      </c>
      <c r="E207" t="s">
        <v>7</v>
      </c>
      <c r="F207" t="s">
        <v>8</v>
      </c>
      <c r="G207" t="s">
        <v>9</v>
      </c>
      <c r="H207">
        <f t="shared" si="50"/>
        <v>0</v>
      </c>
      <c r="I207" s="2">
        <f t="shared" si="48"/>
        <v>1</v>
      </c>
      <c r="J207" s="2">
        <f t="shared" si="49"/>
        <v>0</v>
      </c>
      <c r="K207" s="2">
        <f t="shared" si="51"/>
        <v>0</v>
      </c>
      <c r="L207" s="2">
        <f t="shared" si="52"/>
        <v>0</v>
      </c>
      <c r="M207" s="2">
        <f t="shared" si="53"/>
        <v>0</v>
      </c>
      <c r="N207" s="2">
        <f t="shared" si="54"/>
        <v>0</v>
      </c>
      <c r="O207" s="2">
        <f t="shared" si="55"/>
        <v>0</v>
      </c>
      <c r="P207" s="2">
        <f t="shared" si="56"/>
        <v>0</v>
      </c>
      <c r="Q207" s="2">
        <f t="shared" si="57"/>
        <v>0</v>
      </c>
      <c r="R207" s="2">
        <f t="shared" si="58"/>
        <v>0</v>
      </c>
      <c r="S207" s="2">
        <f t="shared" si="59"/>
        <v>0</v>
      </c>
      <c r="T207" s="2">
        <f t="shared" si="60"/>
        <v>0</v>
      </c>
      <c r="U207" s="2">
        <f t="shared" si="61"/>
        <v>0</v>
      </c>
      <c r="V207" s="4">
        <f t="shared" si="62"/>
        <v>0</v>
      </c>
      <c r="W207" s="4">
        <f t="shared" si="63"/>
        <v>0</v>
      </c>
    </row>
    <row r="208" spans="1:23" x14ac:dyDescent="0.25">
      <c r="A208">
        <v>9997</v>
      </c>
      <c r="B208">
        <v>1</v>
      </c>
      <c r="C208">
        <v>43802</v>
      </c>
      <c r="D208" s="1" t="s">
        <v>10</v>
      </c>
      <c r="E208" t="s">
        <v>7</v>
      </c>
      <c r="F208" t="s">
        <v>8</v>
      </c>
      <c r="G208" t="s">
        <v>9</v>
      </c>
      <c r="H208">
        <f t="shared" si="50"/>
        <v>0</v>
      </c>
      <c r="I208" s="2">
        <f t="shared" si="48"/>
        <v>1</v>
      </c>
      <c r="J208" s="2">
        <f t="shared" si="49"/>
        <v>0</v>
      </c>
      <c r="K208" s="2">
        <f t="shared" si="51"/>
        <v>0</v>
      </c>
      <c r="L208" s="2">
        <f t="shared" si="52"/>
        <v>0</v>
      </c>
      <c r="M208" s="2">
        <f t="shared" si="53"/>
        <v>0</v>
      </c>
      <c r="N208" s="2">
        <f t="shared" si="54"/>
        <v>0</v>
      </c>
      <c r="O208" s="2">
        <f t="shared" si="55"/>
        <v>0</v>
      </c>
      <c r="P208" s="2">
        <f t="shared" si="56"/>
        <v>0</v>
      </c>
      <c r="Q208" s="2">
        <f t="shared" si="57"/>
        <v>0</v>
      </c>
      <c r="R208" s="2">
        <f t="shared" si="58"/>
        <v>0</v>
      </c>
      <c r="S208" s="2">
        <f t="shared" si="59"/>
        <v>0</v>
      </c>
      <c r="T208" s="2">
        <f t="shared" si="60"/>
        <v>0</v>
      </c>
      <c r="U208" s="2">
        <f t="shared" si="61"/>
        <v>0</v>
      </c>
      <c r="V208" s="4">
        <f t="shared" si="62"/>
        <v>0</v>
      </c>
      <c r="W208" s="4">
        <f t="shared" si="63"/>
        <v>0</v>
      </c>
    </row>
    <row r="209" spans="1:23" x14ac:dyDescent="0.25">
      <c r="A209">
        <v>9997</v>
      </c>
      <c r="B209">
        <v>1</v>
      </c>
      <c r="C209">
        <v>43802</v>
      </c>
      <c r="D209" s="1">
        <v>8</v>
      </c>
      <c r="E209">
        <v>2</v>
      </c>
      <c r="F209" t="s">
        <v>8</v>
      </c>
      <c r="G209" t="s">
        <v>9</v>
      </c>
      <c r="H209">
        <f t="shared" si="50"/>
        <v>0</v>
      </c>
      <c r="I209" s="2">
        <f t="shared" si="48"/>
        <v>0</v>
      </c>
      <c r="J209" s="2">
        <f t="shared" si="49"/>
        <v>0</v>
      </c>
      <c r="K209" s="2">
        <f t="shared" si="51"/>
        <v>0</v>
      </c>
      <c r="L209" s="2">
        <f t="shared" si="52"/>
        <v>0</v>
      </c>
      <c r="M209" s="2">
        <f t="shared" si="53"/>
        <v>0</v>
      </c>
      <c r="N209" s="2">
        <f t="shared" si="54"/>
        <v>0</v>
      </c>
      <c r="O209" s="2">
        <f t="shared" si="55"/>
        <v>0</v>
      </c>
      <c r="P209" s="2">
        <f t="shared" si="56"/>
        <v>0</v>
      </c>
      <c r="Q209" s="2">
        <f t="shared" si="57"/>
        <v>1</v>
      </c>
      <c r="R209" s="2">
        <f t="shared" si="58"/>
        <v>0</v>
      </c>
      <c r="S209" s="2">
        <f t="shared" si="59"/>
        <v>0</v>
      </c>
      <c r="T209" s="2">
        <f t="shared" si="60"/>
        <v>0</v>
      </c>
      <c r="U209" s="2">
        <f t="shared" si="61"/>
        <v>0</v>
      </c>
      <c r="V209" s="4">
        <f t="shared" si="62"/>
        <v>0</v>
      </c>
      <c r="W209" s="4">
        <f t="shared" si="63"/>
        <v>0</v>
      </c>
    </row>
    <row r="210" spans="1:23" x14ac:dyDescent="0.25">
      <c r="A210">
        <v>9997</v>
      </c>
      <c r="B210">
        <v>1</v>
      </c>
      <c r="C210">
        <v>43802</v>
      </c>
      <c r="D210" s="1">
        <v>8</v>
      </c>
      <c r="E210" t="s">
        <v>7</v>
      </c>
      <c r="F210" t="s">
        <v>8</v>
      </c>
      <c r="G210" t="s">
        <v>9</v>
      </c>
      <c r="H210">
        <f t="shared" si="50"/>
        <v>0</v>
      </c>
      <c r="I210" s="2">
        <f t="shared" si="48"/>
        <v>0</v>
      </c>
      <c r="J210" s="2">
        <f t="shared" si="49"/>
        <v>0</v>
      </c>
      <c r="K210" s="2">
        <f t="shared" si="51"/>
        <v>0</v>
      </c>
      <c r="L210" s="2">
        <f t="shared" si="52"/>
        <v>0</v>
      </c>
      <c r="M210" s="2">
        <f t="shared" si="53"/>
        <v>0</v>
      </c>
      <c r="N210" s="2">
        <f t="shared" si="54"/>
        <v>0</v>
      </c>
      <c r="O210" s="2">
        <f t="shared" si="55"/>
        <v>0</v>
      </c>
      <c r="P210" s="2">
        <f t="shared" si="56"/>
        <v>0</v>
      </c>
      <c r="Q210" s="2">
        <f t="shared" si="57"/>
        <v>1</v>
      </c>
      <c r="R210" s="2">
        <f t="shared" si="58"/>
        <v>0</v>
      </c>
      <c r="S210" s="2">
        <f t="shared" si="59"/>
        <v>0</v>
      </c>
      <c r="T210" s="2">
        <f t="shared" si="60"/>
        <v>0</v>
      </c>
      <c r="U210" s="2">
        <f t="shared" si="61"/>
        <v>0</v>
      </c>
      <c r="V210" s="4">
        <f t="shared" si="62"/>
        <v>0</v>
      </c>
      <c r="W210" s="4">
        <f t="shared" si="63"/>
        <v>0</v>
      </c>
    </row>
    <row r="211" spans="1:23" x14ac:dyDescent="0.25">
      <c r="A211">
        <v>9997</v>
      </c>
      <c r="B211">
        <v>1</v>
      </c>
      <c r="C211">
        <v>43802</v>
      </c>
      <c r="D211" s="1">
        <v>2</v>
      </c>
      <c r="E211" t="s">
        <v>7</v>
      </c>
      <c r="F211" t="s">
        <v>8</v>
      </c>
      <c r="G211" t="s">
        <v>9</v>
      </c>
      <c r="H211">
        <f t="shared" si="50"/>
        <v>0</v>
      </c>
      <c r="I211" s="2">
        <f t="shared" si="48"/>
        <v>0</v>
      </c>
      <c r="J211" s="2">
        <f t="shared" si="49"/>
        <v>0</v>
      </c>
      <c r="K211" s="2">
        <f t="shared" si="51"/>
        <v>1</v>
      </c>
      <c r="L211" s="2">
        <f t="shared" si="52"/>
        <v>0</v>
      </c>
      <c r="M211" s="2">
        <f t="shared" si="53"/>
        <v>0</v>
      </c>
      <c r="N211" s="2">
        <f t="shared" si="54"/>
        <v>0</v>
      </c>
      <c r="O211" s="2">
        <f t="shared" si="55"/>
        <v>0</v>
      </c>
      <c r="P211" s="2">
        <f t="shared" si="56"/>
        <v>0</v>
      </c>
      <c r="Q211" s="2">
        <f t="shared" si="57"/>
        <v>0</v>
      </c>
      <c r="R211" s="2">
        <f t="shared" si="58"/>
        <v>0</v>
      </c>
      <c r="S211" s="2">
        <f t="shared" si="59"/>
        <v>0</v>
      </c>
      <c r="T211" s="2">
        <f t="shared" si="60"/>
        <v>0</v>
      </c>
      <c r="U211" s="2">
        <f t="shared" si="61"/>
        <v>0</v>
      </c>
      <c r="V211" s="4">
        <f t="shared" si="62"/>
        <v>0</v>
      </c>
      <c r="W211" s="4">
        <f t="shared" si="63"/>
        <v>0</v>
      </c>
    </row>
    <row r="212" spans="1:23" x14ac:dyDescent="0.25">
      <c r="A212">
        <v>9997</v>
      </c>
      <c r="B212">
        <v>1</v>
      </c>
      <c r="C212">
        <v>43802</v>
      </c>
      <c r="D212" s="1">
        <v>9</v>
      </c>
      <c r="E212" t="s">
        <v>7</v>
      </c>
      <c r="F212" t="s">
        <v>8</v>
      </c>
      <c r="G212" t="s">
        <v>9</v>
      </c>
      <c r="H212">
        <f t="shared" si="50"/>
        <v>0</v>
      </c>
      <c r="I212" s="2">
        <f t="shared" si="48"/>
        <v>0</v>
      </c>
      <c r="J212" s="2">
        <f t="shared" si="49"/>
        <v>0</v>
      </c>
      <c r="K212" s="2">
        <f t="shared" si="51"/>
        <v>0</v>
      </c>
      <c r="L212" s="2">
        <f t="shared" si="52"/>
        <v>0</v>
      </c>
      <c r="M212" s="2">
        <f t="shared" si="53"/>
        <v>0</v>
      </c>
      <c r="N212" s="2">
        <f t="shared" si="54"/>
        <v>0</v>
      </c>
      <c r="O212" s="2">
        <f t="shared" si="55"/>
        <v>0</v>
      </c>
      <c r="P212" s="2">
        <f t="shared" si="56"/>
        <v>0</v>
      </c>
      <c r="Q212" s="2">
        <f t="shared" si="57"/>
        <v>0</v>
      </c>
      <c r="R212" s="2">
        <f t="shared" si="58"/>
        <v>1</v>
      </c>
      <c r="S212" s="2">
        <f t="shared" si="59"/>
        <v>0</v>
      </c>
      <c r="T212" s="2">
        <f t="shared" si="60"/>
        <v>0</v>
      </c>
      <c r="U212" s="2">
        <f t="shared" si="61"/>
        <v>0</v>
      </c>
      <c r="V212" s="4">
        <f t="shared" si="62"/>
        <v>0</v>
      </c>
      <c r="W212" s="4">
        <f t="shared" si="63"/>
        <v>0</v>
      </c>
    </row>
    <row r="213" spans="1:23" x14ac:dyDescent="0.25">
      <c r="A213">
        <v>9997</v>
      </c>
      <c r="B213">
        <v>1</v>
      </c>
      <c r="C213">
        <v>43802</v>
      </c>
      <c r="D213" s="1" t="s">
        <v>10</v>
      </c>
      <c r="E213" t="s">
        <v>7</v>
      </c>
      <c r="F213" t="s">
        <v>8</v>
      </c>
      <c r="G213" t="s">
        <v>9</v>
      </c>
      <c r="H213">
        <f t="shared" si="50"/>
        <v>0</v>
      </c>
      <c r="I213" s="2">
        <f t="shared" si="48"/>
        <v>1</v>
      </c>
      <c r="J213" s="2">
        <f t="shared" si="49"/>
        <v>0</v>
      </c>
      <c r="K213" s="2">
        <f t="shared" si="51"/>
        <v>0</v>
      </c>
      <c r="L213" s="2">
        <f t="shared" si="52"/>
        <v>0</v>
      </c>
      <c r="M213" s="2">
        <f t="shared" si="53"/>
        <v>0</v>
      </c>
      <c r="N213" s="2">
        <f t="shared" si="54"/>
        <v>0</v>
      </c>
      <c r="O213" s="2">
        <f t="shared" si="55"/>
        <v>0</v>
      </c>
      <c r="P213" s="2">
        <f t="shared" si="56"/>
        <v>0</v>
      </c>
      <c r="Q213" s="2">
        <f t="shared" si="57"/>
        <v>0</v>
      </c>
      <c r="R213" s="2">
        <f t="shared" si="58"/>
        <v>0</v>
      </c>
      <c r="S213" s="2">
        <f t="shared" si="59"/>
        <v>0</v>
      </c>
      <c r="T213" s="2">
        <f t="shared" si="60"/>
        <v>0</v>
      </c>
      <c r="U213" s="2">
        <f t="shared" si="61"/>
        <v>0</v>
      </c>
      <c r="V213" s="4">
        <f t="shared" si="62"/>
        <v>0</v>
      </c>
      <c r="W213" s="4">
        <f t="shared" si="63"/>
        <v>0</v>
      </c>
    </row>
    <row r="214" spans="1:23" x14ac:dyDescent="0.25">
      <c r="A214">
        <v>9997</v>
      </c>
      <c r="B214">
        <v>1</v>
      </c>
      <c r="C214">
        <v>44800</v>
      </c>
      <c r="D214" s="1">
        <v>9</v>
      </c>
      <c r="E214">
        <v>2</v>
      </c>
      <c r="F214" t="s">
        <v>8</v>
      </c>
      <c r="G214" t="s">
        <v>9</v>
      </c>
      <c r="H214">
        <f t="shared" si="50"/>
        <v>0</v>
      </c>
      <c r="I214" s="2">
        <f t="shared" si="48"/>
        <v>0</v>
      </c>
      <c r="J214" s="2">
        <f t="shared" si="49"/>
        <v>0</v>
      </c>
      <c r="K214" s="2">
        <f t="shared" si="51"/>
        <v>0</v>
      </c>
      <c r="L214" s="2">
        <f t="shared" si="52"/>
        <v>0</v>
      </c>
      <c r="M214" s="2">
        <f t="shared" si="53"/>
        <v>0</v>
      </c>
      <c r="N214" s="2">
        <f t="shared" si="54"/>
        <v>0</v>
      </c>
      <c r="O214" s="2">
        <f t="shared" si="55"/>
        <v>0</v>
      </c>
      <c r="P214" s="2">
        <f t="shared" si="56"/>
        <v>0</v>
      </c>
      <c r="Q214" s="2">
        <f t="shared" si="57"/>
        <v>0</v>
      </c>
      <c r="R214" s="2">
        <f t="shared" si="58"/>
        <v>1</v>
      </c>
      <c r="S214" s="2">
        <f t="shared" si="59"/>
        <v>0</v>
      </c>
      <c r="T214" s="2">
        <f t="shared" si="60"/>
        <v>0</v>
      </c>
      <c r="U214" s="2">
        <f t="shared" si="61"/>
        <v>0</v>
      </c>
      <c r="V214" s="4">
        <f t="shared" si="62"/>
        <v>0</v>
      </c>
      <c r="W214" s="4">
        <f t="shared" si="63"/>
        <v>0</v>
      </c>
    </row>
    <row r="215" spans="1:23" x14ac:dyDescent="0.25">
      <c r="A215">
        <v>9997</v>
      </c>
      <c r="B215">
        <v>1</v>
      </c>
      <c r="C215">
        <v>43802</v>
      </c>
      <c r="D215" s="1">
        <v>6</v>
      </c>
      <c r="E215" t="s">
        <v>7</v>
      </c>
      <c r="F215" t="s">
        <v>8</v>
      </c>
      <c r="G215" t="s">
        <v>9</v>
      </c>
      <c r="H215">
        <f t="shared" si="50"/>
        <v>0</v>
      </c>
      <c r="I215" s="2">
        <f t="shared" si="48"/>
        <v>0</v>
      </c>
      <c r="J215" s="2">
        <f t="shared" si="49"/>
        <v>0</v>
      </c>
      <c r="K215" s="2">
        <f t="shared" si="51"/>
        <v>0</v>
      </c>
      <c r="L215" s="2">
        <f t="shared" si="52"/>
        <v>0</v>
      </c>
      <c r="M215" s="2">
        <f t="shared" si="53"/>
        <v>0</v>
      </c>
      <c r="N215" s="2">
        <f t="shared" si="54"/>
        <v>0</v>
      </c>
      <c r="O215" s="2">
        <f t="shared" si="55"/>
        <v>1</v>
      </c>
      <c r="P215" s="2">
        <f t="shared" si="56"/>
        <v>0</v>
      </c>
      <c r="Q215" s="2">
        <f t="shared" si="57"/>
        <v>0</v>
      </c>
      <c r="R215" s="2">
        <f t="shared" si="58"/>
        <v>0</v>
      </c>
      <c r="S215" s="2">
        <f t="shared" si="59"/>
        <v>0</v>
      </c>
      <c r="T215" s="2">
        <f t="shared" si="60"/>
        <v>0</v>
      </c>
      <c r="U215" s="2">
        <f t="shared" si="61"/>
        <v>0</v>
      </c>
      <c r="V215" s="4">
        <f t="shared" si="62"/>
        <v>0</v>
      </c>
      <c r="W215" s="4">
        <f t="shared" si="63"/>
        <v>0</v>
      </c>
    </row>
    <row r="216" spans="1:23" x14ac:dyDescent="0.25">
      <c r="A216">
        <v>9997</v>
      </c>
      <c r="B216">
        <v>1</v>
      </c>
      <c r="C216">
        <v>43802</v>
      </c>
      <c r="D216" s="1">
        <v>1</v>
      </c>
      <c r="E216" t="s">
        <v>7</v>
      </c>
      <c r="F216" t="s">
        <v>8</v>
      </c>
      <c r="G216" t="s">
        <v>9</v>
      </c>
      <c r="H216">
        <f t="shared" si="50"/>
        <v>0</v>
      </c>
      <c r="I216" s="2">
        <f t="shared" si="48"/>
        <v>0</v>
      </c>
      <c r="J216" s="2">
        <f t="shared" si="49"/>
        <v>1</v>
      </c>
      <c r="K216" s="2">
        <f t="shared" si="51"/>
        <v>0</v>
      </c>
      <c r="L216" s="2">
        <f t="shared" si="52"/>
        <v>0</v>
      </c>
      <c r="M216" s="2">
        <f t="shared" si="53"/>
        <v>0</v>
      </c>
      <c r="N216" s="2">
        <f t="shared" si="54"/>
        <v>0</v>
      </c>
      <c r="O216" s="2">
        <f t="shared" si="55"/>
        <v>0</v>
      </c>
      <c r="P216" s="2">
        <f t="shared" si="56"/>
        <v>0</v>
      </c>
      <c r="Q216" s="2">
        <f t="shared" si="57"/>
        <v>0</v>
      </c>
      <c r="R216" s="2">
        <f t="shared" si="58"/>
        <v>0</v>
      </c>
      <c r="S216" s="2">
        <f t="shared" si="59"/>
        <v>0</v>
      </c>
      <c r="T216" s="2">
        <f t="shared" si="60"/>
        <v>0</v>
      </c>
      <c r="U216" s="2">
        <f t="shared" si="61"/>
        <v>0</v>
      </c>
      <c r="V216" s="4">
        <f t="shared" si="62"/>
        <v>0</v>
      </c>
      <c r="W216" s="4">
        <f t="shared" si="63"/>
        <v>6010</v>
      </c>
    </row>
    <row r="217" spans="1:23" x14ac:dyDescent="0.25">
      <c r="A217">
        <v>9997</v>
      </c>
      <c r="B217">
        <v>1</v>
      </c>
      <c r="C217">
        <v>43802</v>
      </c>
      <c r="D217" s="1">
        <v>1</v>
      </c>
      <c r="E217" t="s">
        <v>7</v>
      </c>
      <c r="F217" t="s">
        <v>8</v>
      </c>
      <c r="G217" t="s">
        <v>9</v>
      </c>
      <c r="H217">
        <f t="shared" si="50"/>
        <v>0</v>
      </c>
      <c r="I217" s="2">
        <f t="shared" si="48"/>
        <v>0</v>
      </c>
      <c r="J217" s="2">
        <f t="shared" si="49"/>
        <v>1</v>
      </c>
      <c r="K217" s="2">
        <f t="shared" si="51"/>
        <v>0</v>
      </c>
      <c r="L217" s="2">
        <f t="shared" si="52"/>
        <v>0</v>
      </c>
      <c r="M217" s="2">
        <f t="shared" si="53"/>
        <v>0</v>
      </c>
      <c r="N217" s="2">
        <f t="shared" si="54"/>
        <v>0</v>
      </c>
      <c r="O217" s="2">
        <f t="shared" si="55"/>
        <v>0</v>
      </c>
      <c r="P217" s="2">
        <f t="shared" si="56"/>
        <v>0</v>
      </c>
      <c r="Q217" s="2">
        <f t="shared" si="57"/>
        <v>0</v>
      </c>
      <c r="R217" s="2">
        <f t="shared" si="58"/>
        <v>0</v>
      </c>
      <c r="S217" s="2">
        <f t="shared" si="59"/>
        <v>0</v>
      </c>
      <c r="T217" s="2">
        <f t="shared" si="60"/>
        <v>0</v>
      </c>
      <c r="U217" s="2">
        <f t="shared" si="61"/>
        <v>0</v>
      </c>
      <c r="V217" s="4">
        <f t="shared" si="62"/>
        <v>0</v>
      </c>
      <c r="W217" s="4">
        <f t="shared" si="63"/>
        <v>6010</v>
      </c>
    </row>
    <row r="218" spans="1:23" x14ac:dyDescent="0.25">
      <c r="A218">
        <v>9997</v>
      </c>
      <c r="B218">
        <v>1</v>
      </c>
      <c r="C218">
        <v>43802</v>
      </c>
      <c r="D218" s="1">
        <v>6</v>
      </c>
      <c r="E218" t="s">
        <v>7</v>
      </c>
      <c r="F218" t="s">
        <v>8</v>
      </c>
      <c r="G218" t="s">
        <v>9</v>
      </c>
      <c r="H218">
        <f t="shared" si="50"/>
        <v>0</v>
      </c>
      <c r="I218" s="2">
        <f t="shared" si="48"/>
        <v>0</v>
      </c>
      <c r="J218" s="2">
        <f t="shared" si="49"/>
        <v>0</v>
      </c>
      <c r="K218" s="2">
        <f t="shared" si="51"/>
        <v>0</v>
      </c>
      <c r="L218" s="2">
        <f t="shared" si="52"/>
        <v>0</v>
      </c>
      <c r="M218" s="2">
        <f t="shared" si="53"/>
        <v>0</v>
      </c>
      <c r="N218" s="2">
        <f t="shared" si="54"/>
        <v>0</v>
      </c>
      <c r="O218" s="2">
        <f t="shared" si="55"/>
        <v>1</v>
      </c>
      <c r="P218" s="2">
        <f t="shared" si="56"/>
        <v>0</v>
      </c>
      <c r="Q218" s="2">
        <f t="shared" si="57"/>
        <v>0</v>
      </c>
      <c r="R218" s="2">
        <f t="shared" si="58"/>
        <v>0</v>
      </c>
      <c r="S218" s="2">
        <f t="shared" si="59"/>
        <v>0</v>
      </c>
      <c r="T218" s="2">
        <f t="shared" si="60"/>
        <v>0</v>
      </c>
      <c r="U218" s="2">
        <f t="shared" si="61"/>
        <v>0</v>
      </c>
      <c r="V218" s="4">
        <f t="shared" si="62"/>
        <v>0</v>
      </c>
      <c r="W218" s="4">
        <f t="shared" si="63"/>
        <v>0</v>
      </c>
    </row>
    <row r="219" spans="1:23" x14ac:dyDescent="0.25">
      <c r="A219">
        <v>9997</v>
      </c>
      <c r="B219">
        <v>1</v>
      </c>
      <c r="C219">
        <v>43802</v>
      </c>
      <c r="D219" s="1">
        <v>2</v>
      </c>
      <c r="E219">
        <v>2</v>
      </c>
      <c r="F219" t="s">
        <v>8</v>
      </c>
      <c r="G219" t="s">
        <v>8</v>
      </c>
      <c r="H219">
        <f t="shared" si="50"/>
        <v>0</v>
      </c>
      <c r="I219" s="2">
        <f t="shared" si="48"/>
        <v>0</v>
      </c>
      <c r="J219" s="2">
        <f t="shared" si="49"/>
        <v>0</v>
      </c>
      <c r="K219" s="2">
        <f t="shared" si="51"/>
        <v>1</v>
      </c>
      <c r="L219" s="2">
        <f t="shared" si="52"/>
        <v>0</v>
      </c>
      <c r="M219" s="2">
        <f t="shared" si="53"/>
        <v>0</v>
      </c>
      <c r="N219" s="2">
        <f t="shared" si="54"/>
        <v>0</v>
      </c>
      <c r="O219" s="2">
        <f t="shared" si="55"/>
        <v>0</v>
      </c>
      <c r="P219" s="2">
        <f t="shared" si="56"/>
        <v>0</v>
      </c>
      <c r="Q219" s="2">
        <f t="shared" si="57"/>
        <v>0</v>
      </c>
      <c r="R219" s="2">
        <f t="shared" si="58"/>
        <v>0</v>
      </c>
      <c r="S219" s="2">
        <f t="shared" si="59"/>
        <v>0</v>
      </c>
      <c r="T219" s="2">
        <f t="shared" si="60"/>
        <v>0</v>
      </c>
      <c r="U219" s="2">
        <f t="shared" si="61"/>
        <v>0</v>
      </c>
      <c r="V219" s="4">
        <f t="shared" si="62"/>
        <v>0</v>
      </c>
      <c r="W219" s="4">
        <f t="shared" si="63"/>
        <v>0</v>
      </c>
    </row>
    <row r="220" spans="1:23" x14ac:dyDescent="0.25">
      <c r="A220">
        <v>9997</v>
      </c>
      <c r="B220">
        <v>1</v>
      </c>
      <c r="C220">
        <v>43802</v>
      </c>
      <c r="D220" s="1">
        <v>2</v>
      </c>
      <c r="E220" t="s">
        <v>7</v>
      </c>
      <c r="F220" t="s">
        <v>8</v>
      </c>
      <c r="G220" t="s">
        <v>9</v>
      </c>
      <c r="H220">
        <f t="shared" si="50"/>
        <v>0</v>
      </c>
      <c r="I220" s="2">
        <f t="shared" si="48"/>
        <v>0</v>
      </c>
      <c r="J220" s="2">
        <f t="shared" si="49"/>
        <v>0</v>
      </c>
      <c r="K220" s="2">
        <f t="shared" si="51"/>
        <v>1</v>
      </c>
      <c r="L220" s="2">
        <f t="shared" si="52"/>
        <v>0</v>
      </c>
      <c r="M220" s="2">
        <f t="shared" si="53"/>
        <v>0</v>
      </c>
      <c r="N220" s="2">
        <f t="shared" si="54"/>
        <v>0</v>
      </c>
      <c r="O220" s="2">
        <f t="shared" si="55"/>
        <v>0</v>
      </c>
      <c r="P220" s="2">
        <f t="shared" si="56"/>
        <v>0</v>
      </c>
      <c r="Q220" s="2">
        <f t="shared" si="57"/>
        <v>0</v>
      </c>
      <c r="R220" s="2">
        <f t="shared" si="58"/>
        <v>0</v>
      </c>
      <c r="S220" s="2">
        <f t="shared" si="59"/>
        <v>0</v>
      </c>
      <c r="T220" s="2">
        <f t="shared" si="60"/>
        <v>0</v>
      </c>
      <c r="U220" s="2">
        <f t="shared" si="61"/>
        <v>0</v>
      </c>
      <c r="V220" s="4">
        <f t="shared" si="62"/>
        <v>0</v>
      </c>
      <c r="W220" s="4">
        <f t="shared" si="63"/>
        <v>0</v>
      </c>
    </row>
    <row r="221" spans="1:23" x14ac:dyDescent="0.25">
      <c r="A221">
        <v>9997</v>
      </c>
      <c r="B221">
        <v>1</v>
      </c>
      <c r="C221">
        <v>43802</v>
      </c>
      <c r="D221" s="1">
        <v>6</v>
      </c>
      <c r="E221" t="s">
        <v>7</v>
      </c>
      <c r="F221" t="s">
        <v>8</v>
      </c>
      <c r="G221" t="s">
        <v>9</v>
      </c>
      <c r="H221">
        <f t="shared" si="50"/>
        <v>0</v>
      </c>
      <c r="I221" s="2">
        <f t="shared" si="48"/>
        <v>0</v>
      </c>
      <c r="J221" s="2">
        <f t="shared" si="49"/>
        <v>0</v>
      </c>
      <c r="K221" s="2">
        <f t="shared" si="51"/>
        <v>0</v>
      </c>
      <c r="L221" s="2">
        <f t="shared" si="52"/>
        <v>0</v>
      </c>
      <c r="M221" s="2">
        <f t="shared" si="53"/>
        <v>0</v>
      </c>
      <c r="N221" s="2">
        <f t="shared" si="54"/>
        <v>0</v>
      </c>
      <c r="O221" s="2">
        <f t="shared" si="55"/>
        <v>1</v>
      </c>
      <c r="P221" s="2">
        <f t="shared" si="56"/>
        <v>0</v>
      </c>
      <c r="Q221" s="2">
        <f t="shared" si="57"/>
        <v>0</v>
      </c>
      <c r="R221" s="2">
        <f t="shared" si="58"/>
        <v>0</v>
      </c>
      <c r="S221" s="2">
        <f t="shared" si="59"/>
        <v>0</v>
      </c>
      <c r="T221" s="2">
        <f t="shared" si="60"/>
        <v>0</v>
      </c>
      <c r="U221" s="2">
        <f t="shared" si="61"/>
        <v>0</v>
      </c>
      <c r="V221" s="4">
        <f t="shared" si="62"/>
        <v>0</v>
      </c>
      <c r="W221" s="4">
        <f t="shared" si="63"/>
        <v>0</v>
      </c>
    </row>
    <row r="222" spans="1:23" x14ac:dyDescent="0.25">
      <c r="A222">
        <v>9997</v>
      </c>
      <c r="B222">
        <v>1</v>
      </c>
      <c r="C222">
        <v>43802</v>
      </c>
      <c r="D222" s="1">
        <v>2</v>
      </c>
      <c r="E222" t="s">
        <v>7</v>
      </c>
      <c r="F222" t="s">
        <v>8</v>
      </c>
      <c r="G222" t="s">
        <v>9</v>
      </c>
      <c r="H222">
        <f t="shared" si="50"/>
        <v>0</v>
      </c>
      <c r="I222" s="2">
        <f t="shared" si="48"/>
        <v>0</v>
      </c>
      <c r="J222" s="2">
        <f t="shared" si="49"/>
        <v>0</v>
      </c>
      <c r="K222" s="2">
        <f t="shared" si="51"/>
        <v>1</v>
      </c>
      <c r="L222" s="2">
        <f t="shared" si="52"/>
        <v>0</v>
      </c>
      <c r="M222" s="2">
        <f t="shared" si="53"/>
        <v>0</v>
      </c>
      <c r="N222" s="2">
        <f t="shared" si="54"/>
        <v>0</v>
      </c>
      <c r="O222" s="2">
        <f t="shared" si="55"/>
        <v>0</v>
      </c>
      <c r="P222" s="2">
        <f t="shared" si="56"/>
        <v>0</v>
      </c>
      <c r="Q222" s="2">
        <f t="shared" si="57"/>
        <v>0</v>
      </c>
      <c r="R222" s="2">
        <f t="shared" si="58"/>
        <v>0</v>
      </c>
      <c r="S222" s="2">
        <f t="shared" si="59"/>
        <v>0</v>
      </c>
      <c r="T222" s="2">
        <f t="shared" si="60"/>
        <v>0</v>
      </c>
      <c r="U222" s="2">
        <f t="shared" si="61"/>
        <v>0</v>
      </c>
      <c r="V222" s="4">
        <f t="shared" si="62"/>
        <v>0</v>
      </c>
      <c r="W222" s="4">
        <f t="shared" si="63"/>
        <v>0</v>
      </c>
    </row>
    <row r="223" spans="1:23" x14ac:dyDescent="0.25">
      <c r="A223">
        <v>9997</v>
      </c>
      <c r="B223">
        <v>1</v>
      </c>
      <c r="C223">
        <v>44800</v>
      </c>
      <c r="D223" s="1">
        <v>1</v>
      </c>
      <c r="E223">
        <v>1</v>
      </c>
      <c r="F223" t="s">
        <v>8</v>
      </c>
      <c r="G223" t="s">
        <v>9</v>
      </c>
      <c r="H223">
        <f t="shared" si="50"/>
        <v>0</v>
      </c>
      <c r="I223" s="2">
        <f t="shared" si="48"/>
        <v>0</v>
      </c>
      <c r="J223" s="2">
        <f t="shared" si="49"/>
        <v>1</v>
      </c>
      <c r="K223" s="2">
        <f t="shared" si="51"/>
        <v>0</v>
      </c>
      <c r="L223" s="2">
        <f t="shared" si="52"/>
        <v>0</v>
      </c>
      <c r="M223" s="2">
        <f t="shared" si="53"/>
        <v>0</v>
      </c>
      <c r="N223" s="2">
        <f t="shared" si="54"/>
        <v>0</v>
      </c>
      <c r="O223" s="2">
        <f t="shared" si="55"/>
        <v>0</v>
      </c>
      <c r="P223" s="2">
        <f t="shared" si="56"/>
        <v>0</v>
      </c>
      <c r="Q223" s="2">
        <f t="shared" si="57"/>
        <v>0</v>
      </c>
      <c r="R223" s="2">
        <f t="shared" si="58"/>
        <v>0</v>
      </c>
      <c r="S223" s="2">
        <f t="shared" si="59"/>
        <v>0</v>
      </c>
      <c r="T223" s="2">
        <f t="shared" si="60"/>
        <v>0</v>
      </c>
      <c r="U223" s="2">
        <f t="shared" si="61"/>
        <v>0</v>
      </c>
      <c r="V223" s="4">
        <f t="shared" si="62"/>
        <v>0</v>
      </c>
      <c r="W223" s="4">
        <f t="shared" si="63"/>
        <v>6010</v>
      </c>
    </row>
    <row r="224" spans="1:23" x14ac:dyDescent="0.25">
      <c r="A224">
        <v>9997</v>
      </c>
      <c r="B224">
        <v>0.57746500000000001</v>
      </c>
      <c r="C224">
        <v>43802</v>
      </c>
      <c r="D224" s="1">
        <v>10</v>
      </c>
      <c r="E224" t="s">
        <v>7</v>
      </c>
      <c r="F224" t="s">
        <v>8</v>
      </c>
      <c r="G224" t="s">
        <v>9</v>
      </c>
      <c r="H224">
        <f t="shared" si="50"/>
        <v>0</v>
      </c>
      <c r="I224" s="2">
        <f t="shared" si="48"/>
        <v>0</v>
      </c>
      <c r="J224" s="2">
        <f t="shared" si="49"/>
        <v>0</v>
      </c>
      <c r="K224" s="2">
        <f t="shared" si="51"/>
        <v>0</v>
      </c>
      <c r="L224" s="2">
        <f t="shared" si="52"/>
        <v>0</v>
      </c>
      <c r="M224" s="2">
        <f t="shared" si="53"/>
        <v>0</v>
      </c>
      <c r="N224" s="2">
        <f t="shared" si="54"/>
        <v>0</v>
      </c>
      <c r="O224" s="2">
        <f t="shared" si="55"/>
        <v>0</v>
      </c>
      <c r="P224" s="2">
        <f t="shared" si="56"/>
        <v>0</v>
      </c>
      <c r="Q224" s="2">
        <f t="shared" si="57"/>
        <v>0</v>
      </c>
      <c r="R224" s="2">
        <f t="shared" si="58"/>
        <v>0</v>
      </c>
      <c r="S224" s="2">
        <f t="shared" si="59"/>
        <v>0.57746500000000001</v>
      </c>
      <c r="T224" s="2">
        <f t="shared" si="60"/>
        <v>0</v>
      </c>
      <c r="U224" s="2">
        <f t="shared" si="61"/>
        <v>0</v>
      </c>
      <c r="V224" s="4">
        <f t="shared" si="62"/>
        <v>0</v>
      </c>
      <c r="W224" s="4">
        <f t="shared" si="63"/>
        <v>0</v>
      </c>
    </row>
    <row r="225" spans="1:23" x14ac:dyDescent="0.25">
      <c r="A225">
        <v>9997</v>
      </c>
      <c r="B225">
        <v>1</v>
      </c>
      <c r="C225">
        <v>48041</v>
      </c>
      <c r="D225" s="1">
        <v>3</v>
      </c>
      <c r="E225" t="s">
        <v>7</v>
      </c>
      <c r="F225" t="s">
        <v>8</v>
      </c>
      <c r="G225" t="s">
        <v>9</v>
      </c>
      <c r="H225">
        <f t="shared" si="50"/>
        <v>0</v>
      </c>
      <c r="I225" s="2">
        <f t="shared" si="48"/>
        <v>0</v>
      </c>
      <c r="J225" s="2">
        <f t="shared" si="49"/>
        <v>0</v>
      </c>
      <c r="K225" s="2">
        <f t="shared" si="51"/>
        <v>0</v>
      </c>
      <c r="L225" s="2">
        <f t="shared" si="52"/>
        <v>1</v>
      </c>
      <c r="M225" s="2">
        <f t="shared" si="53"/>
        <v>0</v>
      </c>
      <c r="N225" s="2">
        <f t="shared" si="54"/>
        <v>0</v>
      </c>
      <c r="O225" s="2">
        <f t="shared" si="55"/>
        <v>0</v>
      </c>
      <c r="P225" s="2">
        <f t="shared" si="56"/>
        <v>0</v>
      </c>
      <c r="Q225" s="2">
        <f t="shared" si="57"/>
        <v>0</v>
      </c>
      <c r="R225" s="2">
        <f t="shared" si="58"/>
        <v>0</v>
      </c>
      <c r="S225" s="2">
        <f t="shared" si="59"/>
        <v>0</v>
      </c>
      <c r="T225" s="2">
        <f t="shared" si="60"/>
        <v>0</v>
      </c>
      <c r="U225" s="2">
        <f t="shared" si="61"/>
        <v>0</v>
      </c>
      <c r="V225" s="4">
        <f t="shared" si="62"/>
        <v>0</v>
      </c>
      <c r="W225" s="4">
        <f t="shared" si="63"/>
        <v>0</v>
      </c>
    </row>
    <row r="226" spans="1:23" x14ac:dyDescent="0.25">
      <c r="A226">
        <v>9997</v>
      </c>
      <c r="B226">
        <v>1</v>
      </c>
      <c r="C226">
        <v>43802</v>
      </c>
      <c r="D226" s="1">
        <v>9</v>
      </c>
      <c r="E226" t="s">
        <v>7</v>
      </c>
      <c r="F226" t="s">
        <v>8</v>
      </c>
      <c r="G226" t="s">
        <v>9</v>
      </c>
      <c r="H226">
        <f t="shared" si="50"/>
        <v>0</v>
      </c>
      <c r="I226" s="2">
        <f t="shared" si="48"/>
        <v>0</v>
      </c>
      <c r="J226" s="2">
        <f t="shared" si="49"/>
        <v>0</v>
      </c>
      <c r="K226" s="2">
        <f t="shared" si="51"/>
        <v>0</v>
      </c>
      <c r="L226" s="2">
        <f t="shared" si="52"/>
        <v>0</v>
      </c>
      <c r="M226" s="2">
        <f t="shared" si="53"/>
        <v>0</v>
      </c>
      <c r="N226" s="2">
        <f t="shared" si="54"/>
        <v>0</v>
      </c>
      <c r="O226" s="2">
        <f t="shared" si="55"/>
        <v>0</v>
      </c>
      <c r="P226" s="2">
        <f t="shared" si="56"/>
        <v>0</v>
      </c>
      <c r="Q226" s="2">
        <f t="shared" si="57"/>
        <v>0</v>
      </c>
      <c r="R226" s="2">
        <f t="shared" si="58"/>
        <v>1</v>
      </c>
      <c r="S226" s="2">
        <f t="shared" si="59"/>
        <v>0</v>
      </c>
      <c r="T226" s="2">
        <f t="shared" si="60"/>
        <v>0</v>
      </c>
      <c r="U226" s="2">
        <f t="shared" si="61"/>
        <v>0</v>
      </c>
      <c r="V226" s="4">
        <f t="shared" si="62"/>
        <v>0</v>
      </c>
      <c r="W226" s="4">
        <f t="shared" si="63"/>
        <v>0</v>
      </c>
    </row>
    <row r="227" spans="1:23" x14ac:dyDescent="0.25">
      <c r="A227">
        <v>9997</v>
      </c>
      <c r="B227">
        <v>1</v>
      </c>
      <c r="C227">
        <v>43802</v>
      </c>
      <c r="D227" s="1">
        <v>3</v>
      </c>
      <c r="E227" t="s">
        <v>7</v>
      </c>
      <c r="F227" t="s">
        <v>8</v>
      </c>
      <c r="G227" t="s">
        <v>9</v>
      </c>
      <c r="H227">
        <f t="shared" si="50"/>
        <v>0</v>
      </c>
      <c r="I227" s="2">
        <f t="shared" si="48"/>
        <v>0</v>
      </c>
      <c r="J227" s="2">
        <f t="shared" si="49"/>
        <v>0</v>
      </c>
      <c r="K227" s="2">
        <f t="shared" si="51"/>
        <v>0</v>
      </c>
      <c r="L227" s="2">
        <f t="shared" si="52"/>
        <v>1</v>
      </c>
      <c r="M227" s="2">
        <f t="shared" si="53"/>
        <v>0</v>
      </c>
      <c r="N227" s="2">
        <f t="shared" si="54"/>
        <v>0</v>
      </c>
      <c r="O227" s="2">
        <f t="shared" si="55"/>
        <v>0</v>
      </c>
      <c r="P227" s="2">
        <f t="shared" si="56"/>
        <v>0</v>
      </c>
      <c r="Q227" s="2">
        <f t="shared" si="57"/>
        <v>0</v>
      </c>
      <c r="R227" s="2">
        <f t="shared" si="58"/>
        <v>0</v>
      </c>
      <c r="S227" s="2">
        <f t="shared" si="59"/>
        <v>0</v>
      </c>
      <c r="T227" s="2">
        <f t="shared" si="60"/>
        <v>0</v>
      </c>
      <c r="U227" s="2">
        <f t="shared" si="61"/>
        <v>0</v>
      </c>
      <c r="V227" s="4">
        <f t="shared" si="62"/>
        <v>0</v>
      </c>
      <c r="W227" s="4">
        <f t="shared" si="63"/>
        <v>0</v>
      </c>
    </row>
    <row r="228" spans="1:23" x14ac:dyDescent="0.25">
      <c r="A228">
        <v>9997</v>
      </c>
      <c r="B228">
        <v>1</v>
      </c>
      <c r="C228">
        <v>43802</v>
      </c>
      <c r="D228" s="1">
        <v>8</v>
      </c>
      <c r="E228" t="s">
        <v>7</v>
      </c>
      <c r="F228" t="s">
        <v>8</v>
      </c>
      <c r="G228" t="s">
        <v>9</v>
      </c>
      <c r="H228">
        <f t="shared" si="50"/>
        <v>0</v>
      </c>
      <c r="I228" s="2">
        <f t="shared" si="48"/>
        <v>0</v>
      </c>
      <c r="J228" s="2">
        <f t="shared" si="49"/>
        <v>0</v>
      </c>
      <c r="K228" s="2">
        <f t="shared" si="51"/>
        <v>0</v>
      </c>
      <c r="L228" s="2">
        <f t="shared" si="52"/>
        <v>0</v>
      </c>
      <c r="M228" s="2">
        <f t="shared" si="53"/>
        <v>0</v>
      </c>
      <c r="N228" s="2">
        <f t="shared" si="54"/>
        <v>0</v>
      </c>
      <c r="O228" s="2">
        <f t="shared" si="55"/>
        <v>0</v>
      </c>
      <c r="P228" s="2">
        <f t="shared" si="56"/>
        <v>0</v>
      </c>
      <c r="Q228" s="2">
        <f t="shared" si="57"/>
        <v>1</v>
      </c>
      <c r="R228" s="2">
        <f t="shared" si="58"/>
        <v>0</v>
      </c>
      <c r="S228" s="2">
        <f t="shared" si="59"/>
        <v>0</v>
      </c>
      <c r="T228" s="2">
        <f t="shared" si="60"/>
        <v>0</v>
      </c>
      <c r="U228" s="2">
        <f t="shared" si="61"/>
        <v>0</v>
      </c>
      <c r="V228" s="4">
        <f t="shared" si="62"/>
        <v>0</v>
      </c>
      <c r="W228" s="4">
        <f t="shared" si="63"/>
        <v>0</v>
      </c>
    </row>
    <row r="229" spans="1:23" x14ac:dyDescent="0.25">
      <c r="A229">
        <v>9997</v>
      </c>
      <c r="B229">
        <v>1</v>
      </c>
      <c r="C229">
        <v>43802</v>
      </c>
      <c r="D229" s="1">
        <v>3</v>
      </c>
      <c r="E229" t="s">
        <v>7</v>
      </c>
      <c r="F229" t="s">
        <v>8</v>
      </c>
      <c r="G229" t="s">
        <v>9</v>
      </c>
      <c r="H229">
        <f t="shared" si="50"/>
        <v>0</v>
      </c>
      <c r="I229" s="2">
        <f t="shared" si="48"/>
        <v>0</v>
      </c>
      <c r="J229" s="2">
        <f t="shared" si="49"/>
        <v>0</v>
      </c>
      <c r="K229" s="2">
        <f t="shared" si="51"/>
        <v>0</v>
      </c>
      <c r="L229" s="2">
        <f t="shared" si="52"/>
        <v>1</v>
      </c>
      <c r="M229" s="2">
        <f t="shared" si="53"/>
        <v>0</v>
      </c>
      <c r="N229" s="2">
        <f t="shared" si="54"/>
        <v>0</v>
      </c>
      <c r="O229" s="2">
        <f t="shared" si="55"/>
        <v>0</v>
      </c>
      <c r="P229" s="2">
        <f t="shared" si="56"/>
        <v>0</v>
      </c>
      <c r="Q229" s="2">
        <f t="shared" si="57"/>
        <v>0</v>
      </c>
      <c r="R229" s="2">
        <f t="shared" si="58"/>
        <v>0</v>
      </c>
      <c r="S229" s="2">
        <f t="shared" si="59"/>
        <v>0</v>
      </c>
      <c r="T229" s="2">
        <f t="shared" si="60"/>
        <v>0</v>
      </c>
      <c r="U229" s="2">
        <f t="shared" si="61"/>
        <v>0</v>
      </c>
      <c r="V229" s="4">
        <f t="shared" si="62"/>
        <v>0</v>
      </c>
      <c r="W229" s="4">
        <f t="shared" si="63"/>
        <v>0</v>
      </c>
    </row>
    <row r="230" spans="1:23" x14ac:dyDescent="0.25">
      <c r="A230">
        <v>9997</v>
      </c>
      <c r="B230">
        <v>1</v>
      </c>
      <c r="C230">
        <v>43802</v>
      </c>
      <c r="D230" s="1" t="s">
        <v>10</v>
      </c>
      <c r="E230" t="s">
        <v>7</v>
      </c>
      <c r="F230" t="s">
        <v>8</v>
      </c>
      <c r="G230" t="s">
        <v>9</v>
      </c>
      <c r="H230">
        <f t="shared" si="50"/>
        <v>0</v>
      </c>
      <c r="I230" s="2">
        <f t="shared" si="48"/>
        <v>1</v>
      </c>
      <c r="J230" s="2">
        <f t="shared" si="49"/>
        <v>0</v>
      </c>
      <c r="K230" s="2">
        <f t="shared" si="51"/>
        <v>0</v>
      </c>
      <c r="L230" s="2">
        <f t="shared" si="52"/>
        <v>0</v>
      </c>
      <c r="M230" s="2">
        <f t="shared" si="53"/>
        <v>0</v>
      </c>
      <c r="N230" s="2">
        <f t="shared" si="54"/>
        <v>0</v>
      </c>
      <c r="O230" s="2">
        <f t="shared" si="55"/>
        <v>0</v>
      </c>
      <c r="P230" s="2">
        <f t="shared" si="56"/>
        <v>0</v>
      </c>
      <c r="Q230" s="2">
        <f t="shared" si="57"/>
        <v>0</v>
      </c>
      <c r="R230" s="2">
        <f t="shared" si="58"/>
        <v>0</v>
      </c>
      <c r="S230" s="2">
        <f t="shared" si="59"/>
        <v>0</v>
      </c>
      <c r="T230" s="2">
        <f t="shared" si="60"/>
        <v>0</v>
      </c>
      <c r="U230" s="2">
        <f t="shared" si="61"/>
        <v>0</v>
      </c>
      <c r="V230" s="4">
        <f t="shared" si="62"/>
        <v>0</v>
      </c>
      <c r="W230" s="4">
        <f t="shared" si="63"/>
        <v>0</v>
      </c>
    </row>
    <row r="231" spans="1:23" x14ac:dyDescent="0.25">
      <c r="A231">
        <v>9997</v>
      </c>
      <c r="B231">
        <v>1</v>
      </c>
      <c r="C231">
        <v>43802</v>
      </c>
      <c r="D231" s="1">
        <v>6</v>
      </c>
      <c r="E231" t="s">
        <v>7</v>
      </c>
      <c r="F231" t="s">
        <v>8</v>
      </c>
      <c r="G231" t="s">
        <v>9</v>
      </c>
      <c r="H231">
        <f t="shared" si="50"/>
        <v>0</v>
      </c>
      <c r="I231" s="2">
        <f t="shared" si="48"/>
        <v>0</v>
      </c>
      <c r="J231" s="2">
        <f t="shared" si="49"/>
        <v>0</v>
      </c>
      <c r="K231" s="2">
        <f t="shared" si="51"/>
        <v>0</v>
      </c>
      <c r="L231" s="2">
        <f t="shared" si="52"/>
        <v>0</v>
      </c>
      <c r="M231" s="2">
        <f t="shared" si="53"/>
        <v>0</v>
      </c>
      <c r="N231" s="2">
        <f t="shared" si="54"/>
        <v>0</v>
      </c>
      <c r="O231" s="2">
        <f t="shared" si="55"/>
        <v>1</v>
      </c>
      <c r="P231" s="2">
        <f t="shared" si="56"/>
        <v>0</v>
      </c>
      <c r="Q231" s="2">
        <f t="shared" si="57"/>
        <v>0</v>
      </c>
      <c r="R231" s="2">
        <f t="shared" si="58"/>
        <v>0</v>
      </c>
      <c r="S231" s="2">
        <f t="shared" si="59"/>
        <v>0</v>
      </c>
      <c r="T231" s="2">
        <f t="shared" si="60"/>
        <v>0</v>
      </c>
      <c r="U231" s="2">
        <f t="shared" si="61"/>
        <v>0</v>
      </c>
      <c r="V231" s="4">
        <f t="shared" si="62"/>
        <v>0</v>
      </c>
      <c r="W231" s="4">
        <f t="shared" si="63"/>
        <v>0</v>
      </c>
    </row>
    <row r="232" spans="1:23" x14ac:dyDescent="0.25">
      <c r="A232">
        <v>9997</v>
      </c>
      <c r="B232">
        <v>1</v>
      </c>
      <c r="C232">
        <v>43802</v>
      </c>
      <c r="D232" s="1">
        <v>1</v>
      </c>
      <c r="E232" t="s">
        <v>7</v>
      </c>
      <c r="F232" t="s">
        <v>8</v>
      </c>
      <c r="G232" t="s">
        <v>9</v>
      </c>
      <c r="H232">
        <f t="shared" si="50"/>
        <v>0</v>
      </c>
      <c r="I232" s="2">
        <f t="shared" si="48"/>
        <v>0</v>
      </c>
      <c r="J232" s="2">
        <f t="shared" si="49"/>
        <v>1</v>
      </c>
      <c r="K232" s="2">
        <f t="shared" si="51"/>
        <v>0</v>
      </c>
      <c r="L232" s="2">
        <f t="shared" si="52"/>
        <v>0</v>
      </c>
      <c r="M232" s="2">
        <f t="shared" si="53"/>
        <v>0</v>
      </c>
      <c r="N232" s="2">
        <f t="shared" si="54"/>
        <v>0</v>
      </c>
      <c r="O232" s="2">
        <f t="shared" si="55"/>
        <v>0</v>
      </c>
      <c r="P232" s="2">
        <f t="shared" si="56"/>
        <v>0</v>
      </c>
      <c r="Q232" s="2">
        <f t="shared" si="57"/>
        <v>0</v>
      </c>
      <c r="R232" s="2">
        <f t="shared" si="58"/>
        <v>0</v>
      </c>
      <c r="S232" s="2">
        <f t="shared" si="59"/>
        <v>0</v>
      </c>
      <c r="T232" s="2">
        <f t="shared" si="60"/>
        <v>0</v>
      </c>
      <c r="U232" s="2">
        <f t="shared" si="61"/>
        <v>0</v>
      </c>
      <c r="V232" s="4">
        <f t="shared" si="62"/>
        <v>0</v>
      </c>
      <c r="W232" s="4">
        <f t="shared" si="63"/>
        <v>6010</v>
      </c>
    </row>
    <row r="233" spans="1:23" x14ac:dyDescent="0.25">
      <c r="A233">
        <v>9997</v>
      </c>
      <c r="B233">
        <v>1</v>
      </c>
      <c r="C233">
        <v>43802</v>
      </c>
      <c r="D233" s="1">
        <v>4</v>
      </c>
      <c r="E233" t="s">
        <v>7</v>
      </c>
      <c r="F233" t="s">
        <v>8</v>
      </c>
      <c r="G233" t="s">
        <v>9</v>
      </c>
      <c r="H233">
        <f t="shared" si="50"/>
        <v>0</v>
      </c>
      <c r="I233" s="2">
        <f t="shared" si="48"/>
        <v>0</v>
      </c>
      <c r="J233" s="2">
        <f t="shared" si="49"/>
        <v>0</v>
      </c>
      <c r="K233" s="2">
        <f t="shared" si="51"/>
        <v>0</v>
      </c>
      <c r="L233" s="2">
        <f t="shared" si="52"/>
        <v>0</v>
      </c>
      <c r="M233" s="2">
        <f t="shared" si="53"/>
        <v>1</v>
      </c>
      <c r="N233" s="2">
        <f t="shared" si="54"/>
        <v>0</v>
      </c>
      <c r="O233" s="2">
        <f t="shared" si="55"/>
        <v>0</v>
      </c>
      <c r="P233" s="2">
        <f t="shared" si="56"/>
        <v>0</v>
      </c>
      <c r="Q233" s="2">
        <f t="shared" si="57"/>
        <v>0</v>
      </c>
      <c r="R233" s="2">
        <f t="shared" si="58"/>
        <v>0</v>
      </c>
      <c r="S233" s="2">
        <f t="shared" si="59"/>
        <v>0</v>
      </c>
      <c r="T233" s="2">
        <f t="shared" si="60"/>
        <v>0</v>
      </c>
      <c r="U233" s="2">
        <f t="shared" si="61"/>
        <v>0</v>
      </c>
      <c r="V233" s="4">
        <f t="shared" si="62"/>
        <v>6010</v>
      </c>
      <c r="W233" s="4">
        <f t="shared" si="63"/>
        <v>0</v>
      </c>
    </row>
    <row r="234" spans="1:23" x14ac:dyDescent="0.25">
      <c r="A234">
        <v>9997</v>
      </c>
      <c r="B234">
        <v>1</v>
      </c>
      <c r="C234">
        <v>43802</v>
      </c>
      <c r="D234" s="1">
        <v>5</v>
      </c>
      <c r="E234" t="s">
        <v>7</v>
      </c>
      <c r="F234" t="s">
        <v>8</v>
      </c>
      <c r="G234" t="s">
        <v>9</v>
      </c>
      <c r="H234">
        <f t="shared" si="50"/>
        <v>0</v>
      </c>
      <c r="I234" s="2">
        <f t="shared" si="48"/>
        <v>0</v>
      </c>
      <c r="J234" s="2">
        <f t="shared" si="49"/>
        <v>0</v>
      </c>
      <c r="K234" s="2">
        <f t="shared" si="51"/>
        <v>0</v>
      </c>
      <c r="L234" s="2">
        <f t="shared" si="52"/>
        <v>0</v>
      </c>
      <c r="M234" s="2">
        <f t="shared" si="53"/>
        <v>0</v>
      </c>
      <c r="N234" s="2">
        <f t="shared" si="54"/>
        <v>1</v>
      </c>
      <c r="O234" s="2">
        <f t="shared" si="55"/>
        <v>0</v>
      </c>
      <c r="P234" s="2">
        <f t="shared" si="56"/>
        <v>0</v>
      </c>
      <c r="Q234" s="2">
        <f t="shared" si="57"/>
        <v>0</v>
      </c>
      <c r="R234" s="2">
        <f t="shared" si="58"/>
        <v>0</v>
      </c>
      <c r="S234" s="2">
        <f t="shared" si="59"/>
        <v>0</v>
      </c>
      <c r="T234" s="2">
        <f t="shared" si="60"/>
        <v>0</v>
      </c>
      <c r="U234" s="2">
        <f t="shared" si="61"/>
        <v>0</v>
      </c>
      <c r="V234" s="4">
        <f t="shared" si="62"/>
        <v>0</v>
      </c>
      <c r="W234" s="4">
        <f t="shared" si="63"/>
        <v>0</v>
      </c>
    </row>
    <row r="235" spans="1:23" x14ac:dyDescent="0.25">
      <c r="A235">
        <v>9997</v>
      </c>
      <c r="B235">
        <v>1</v>
      </c>
      <c r="C235">
        <v>43802</v>
      </c>
      <c r="D235" s="1">
        <v>3</v>
      </c>
      <c r="E235" t="s">
        <v>7</v>
      </c>
      <c r="F235" t="s">
        <v>8</v>
      </c>
      <c r="G235" t="s">
        <v>9</v>
      </c>
      <c r="H235">
        <f t="shared" si="50"/>
        <v>0</v>
      </c>
      <c r="I235" s="2">
        <f t="shared" si="48"/>
        <v>0</v>
      </c>
      <c r="J235" s="2">
        <f t="shared" si="49"/>
        <v>0</v>
      </c>
      <c r="K235" s="2">
        <f t="shared" si="51"/>
        <v>0</v>
      </c>
      <c r="L235" s="2">
        <f t="shared" si="52"/>
        <v>1</v>
      </c>
      <c r="M235" s="2">
        <f t="shared" si="53"/>
        <v>0</v>
      </c>
      <c r="N235" s="2">
        <f t="shared" si="54"/>
        <v>0</v>
      </c>
      <c r="O235" s="2">
        <f t="shared" si="55"/>
        <v>0</v>
      </c>
      <c r="P235" s="2">
        <f t="shared" si="56"/>
        <v>0</v>
      </c>
      <c r="Q235" s="2">
        <f t="shared" si="57"/>
        <v>0</v>
      </c>
      <c r="R235" s="2">
        <f t="shared" si="58"/>
        <v>0</v>
      </c>
      <c r="S235" s="2">
        <f t="shared" si="59"/>
        <v>0</v>
      </c>
      <c r="T235" s="2">
        <f t="shared" si="60"/>
        <v>0</v>
      </c>
      <c r="U235" s="2">
        <f t="shared" si="61"/>
        <v>0</v>
      </c>
      <c r="V235" s="4">
        <f t="shared" si="62"/>
        <v>0</v>
      </c>
      <c r="W235" s="4">
        <f t="shared" si="63"/>
        <v>0</v>
      </c>
    </row>
    <row r="236" spans="1:23" x14ac:dyDescent="0.25">
      <c r="A236">
        <v>9997</v>
      </c>
      <c r="B236">
        <v>1</v>
      </c>
      <c r="C236">
        <v>43802</v>
      </c>
      <c r="D236" s="1">
        <v>6</v>
      </c>
      <c r="E236" t="s">
        <v>7</v>
      </c>
      <c r="F236" t="s">
        <v>8</v>
      </c>
      <c r="G236" t="s">
        <v>9</v>
      </c>
      <c r="H236">
        <f t="shared" si="50"/>
        <v>0</v>
      </c>
      <c r="I236" s="2">
        <f t="shared" si="48"/>
        <v>0</v>
      </c>
      <c r="J236" s="2">
        <f t="shared" si="49"/>
        <v>0</v>
      </c>
      <c r="K236" s="2">
        <f t="shared" si="51"/>
        <v>0</v>
      </c>
      <c r="L236" s="2">
        <f t="shared" si="52"/>
        <v>0</v>
      </c>
      <c r="M236" s="2">
        <f t="shared" si="53"/>
        <v>0</v>
      </c>
      <c r="N236" s="2">
        <f t="shared" si="54"/>
        <v>0</v>
      </c>
      <c r="O236" s="2">
        <f t="shared" si="55"/>
        <v>1</v>
      </c>
      <c r="P236" s="2">
        <f t="shared" si="56"/>
        <v>0</v>
      </c>
      <c r="Q236" s="2">
        <f t="shared" si="57"/>
        <v>0</v>
      </c>
      <c r="R236" s="2">
        <f t="shared" si="58"/>
        <v>0</v>
      </c>
      <c r="S236" s="2">
        <f t="shared" si="59"/>
        <v>0</v>
      </c>
      <c r="T236" s="2">
        <f t="shared" si="60"/>
        <v>0</v>
      </c>
      <c r="U236" s="2">
        <f t="shared" si="61"/>
        <v>0</v>
      </c>
      <c r="V236" s="4">
        <f t="shared" si="62"/>
        <v>0</v>
      </c>
      <c r="W236" s="4">
        <f t="shared" si="63"/>
        <v>0</v>
      </c>
    </row>
    <row r="237" spans="1:23" x14ac:dyDescent="0.25">
      <c r="A237">
        <v>9997</v>
      </c>
      <c r="B237">
        <v>1</v>
      </c>
      <c r="C237">
        <v>43802</v>
      </c>
      <c r="D237" s="1">
        <v>6</v>
      </c>
      <c r="E237">
        <v>2</v>
      </c>
      <c r="F237" t="s">
        <v>8</v>
      </c>
      <c r="G237" t="s">
        <v>9</v>
      </c>
      <c r="H237">
        <f t="shared" si="50"/>
        <v>0</v>
      </c>
      <c r="I237" s="2">
        <f t="shared" si="48"/>
        <v>0</v>
      </c>
      <c r="J237" s="2">
        <f t="shared" si="49"/>
        <v>0</v>
      </c>
      <c r="K237" s="2">
        <f t="shared" si="51"/>
        <v>0</v>
      </c>
      <c r="L237" s="2">
        <f t="shared" si="52"/>
        <v>0</v>
      </c>
      <c r="M237" s="2">
        <f t="shared" si="53"/>
        <v>0</v>
      </c>
      <c r="N237" s="2">
        <f t="shared" si="54"/>
        <v>0</v>
      </c>
      <c r="O237" s="2">
        <f t="shared" si="55"/>
        <v>1</v>
      </c>
      <c r="P237" s="2">
        <f t="shared" si="56"/>
        <v>0</v>
      </c>
      <c r="Q237" s="2">
        <f t="shared" si="57"/>
        <v>0</v>
      </c>
      <c r="R237" s="2">
        <f t="shared" si="58"/>
        <v>0</v>
      </c>
      <c r="S237" s="2">
        <f t="shared" si="59"/>
        <v>0</v>
      </c>
      <c r="T237" s="2">
        <f t="shared" si="60"/>
        <v>0</v>
      </c>
      <c r="U237" s="2">
        <f t="shared" si="61"/>
        <v>0</v>
      </c>
      <c r="V237" s="4">
        <f t="shared" si="62"/>
        <v>0</v>
      </c>
      <c r="W237" s="4">
        <f t="shared" si="63"/>
        <v>0</v>
      </c>
    </row>
    <row r="238" spans="1:23" x14ac:dyDescent="0.25">
      <c r="A238">
        <v>9997</v>
      </c>
      <c r="B238">
        <v>1</v>
      </c>
      <c r="C238">
        <v>43802</v>
      </c>
      <c r="D238" s="1">
        <v>10</v>
      </c>
      <c r="E238" t="s">
        <v>7</v>
      </c>
      <c r="F238" t="s">
        <v>8</v>
      </c>
      <c r="G238" t="s">
        <v>9</v>
      </c>
      <c r="H238">
        <f t="shared" si="50"/>
        <v>0</v>
      </c>
      <c r="I238" s="2">
        <f t="shared" si="48"/>
        <v>0</v>
      </c>
      <c r="J238" s="2">
        <f t="shared" si="49"/>
        <v>0</v>
      </c>
      <c r="K238" s="2">
        <f t="shared" si="51"/>
        <v>0</v>
      </c>
      <c r="L238" s="2">
        <f t="shared" si="52"/>
        <v>0</v>
      </c>
      <c r="M238" s="2">
        <f t="shared" si="53"/>
        <v>0</v>
      </c>
      <c r="N238" s="2">
        <f t="shared" si="54"/>
        <v>0</v>
      </c>
      <c r="O238" s="2">
        <f t="shared" si="55"/>
        <v>0</v>
      </c>
      <c r="P238" s="2">
        <f t="shared" si="56"/>
        <v>0</v>
      </c>
      <c r="Q238" s="2">
        <f t="shared" si="57"/>
        <v>0</v>
      </c>
      <c r="R238" s="2">
        <f t="shared" si="58"/>
        <v>0</v>
      </c>
      <c r="S238" s="2">
        <f t="shared" si="59"/>
        <v>1</v>
      </c>
      <c r="T238" s="2">
        <f t="shared" si="60"/>
        <v>0</v>
      </c>
      <c r="U238" s="2">
        <f t="shared" si="61"/>
        <v>0</v>
      </c>
      <c r="V238" s="4">
        <f t="shared" si="62"/>
        <v>0</v>
      </c>
      <c r="W238" s="4">
        <f t="shared" si="63"/>
        <v>0</v>
      </c>
    </row>
    <row r="239" spans="1:23" x14ac:dyDescent="0.25">
      <c r="A239">
        <v>9997</v>
      </c>
      <c r="B239">
        <v>1</v>
      </c>
      <c r="C239">
        <v>43802</v>
      </c>
      <c r="D239" s="1">
        <v>7</v>
      </c>
      <c r="E239" t="s">
        <v>7</v>
      </c>
      <c r="F239" t="s">
        <v>8</v>
      </c>
      <c r="G239" t="s">
        <v>9</v>
      </c>
      <c r="H239">
        <f t="shared" si="50"/>
        <v>0</v>
      </c>
      <c r="I239" s="2">
        <f t="shared" si="48"/>
        <v>0</v>
      </c>
      <c r="J239" s="2">
        <f t="shared" si="49"/>
        <v>0</v>
      </c>
      <c r="K239" s="2">
        <f t="shared" si="51"/>
        <v>0</v>
      </c>
      <c r="L239" s="2">
        <f t="shared" si="52"/>
        <v>0</v>
      </c>
      <c r="M239" s="2">
        <f t="shared" si="53"/>
        <v>0</v>
      </c>
      <c r="N239" s="2">
        <f t="shared" si="54"/>
        <v>0</v>
      </c>
      <c r="O239" s="2">
        <f t="shared" si="55"/>
        <v>0</v>
      </c>
      <c r="P239" s="2">
        <f t="shared" si="56"/>
        <v>1</v>
      </c>
      <c r="Q239" s="2">
        <f t="shared" si="57"/>
        <v>0</v>
      </c>
      <c r="R239" s="2">
        <f t="shared" si="58"/>
        <v>0</v>
      </c>
      <c r="S239" s="2">
        <f t="shared" si="59"/>
        <v>0</v>
      </c>
      <c r="T239" s="2">
        <f t="shared" si="60"/>
        <v>0</v>
      </c>
      <c r="U239" s="2">
        <f t="shared" si="61"/>
        <v>0</v>
      </c>
      <c r="V239" s="4">
        <f t="shared" si="62"/>
        <v>0</v>
      </c>
      <c r="W239" s="4">
        <f t="shared" si="63"/>
        <v>0</v>
      </c>
    </row>
    <row r="240" spans="1:23" x14ac:dyDescent="0.25">
      <c r="A240">
        <v>9997</v>
      </c>
      <c r="B240">
        <v>1</v>
      </c>
      <c r="C240">
        <v>43802</v>
      </c>
      <c r="D240" s="1">
        <v>10</v>
      </c>
      <c r="E240" t="s">
        <v>7</v>
      </c>
      <c r="F240" t="s">
        <v>8</v>
      </c>
      <c r="G240" t="s">
        <v>9</v>
      </c>
      <c r="H240">
        <f t="shared" si="50"/>
        <v>0</v>
      </c>
      <c r="I240" s="2">
        <f t="shared" si="48"/>
        <v>0</v>
      </c>
      <c r="J240" s="2">
        <f t="shared" si="49"/>
        <v>0</v>
      </c>
      <c r="K240" s="2">
        <f t="shared" si="51"/>
        <v>0</v>
      </c>
      <c r="L240" s="2">
        <f t="shared" si="52"/>
        <v>0</v>
      </c>
      <c r="M240" s="2">
        <f t="shared" si="53"/>
        <v>0</v>
      </c>
      <c r="N240" s="2">
        <f t="shared" si="54"/>
        <v>0</v>
      </c>
      <c r="O240" s="2">
        <f t="shared" si="55"/>
        <v>0</v>
      </c>
      <c r="P240" s="2">
        <f t="shared" si="56"/>
        <v>0</v>
      </c>
      <c r="Q240" s="2">
        <f t="shared" si="57"/>
        <v>0</v>
      </c>
      <c r="R240" s="2">
        <f t="shared" si="58"/>
        <v>0</v>
      </c>
      <c r="S240" s="2">
        <f t="shared" si="59"/>
        <v>1</v>
      </c>
      <c r="T240" s="2">
        <f t="shared" si="60"/>
        <v>0</v>
      </c>
      <c r="U240" s="2">
        <f t="shared" si="61"/>
        <v>0</v>
      </c>
      <c r="V240" s="4">
        <f t="shared" si="62"/>
        <v>0</v>
      </c>
      <c r="W240" s="4">
        <f t="shared" si="63"/>
        <v>0</v>
      </c>
    </row>
    <row r="241" spans="1:23" x14ac:dyDescent="0.25">
      <c r="A241">
        <v>9997</v>
      </c>
      <c r="B241">
        <v>1</v>
      </c>
      <c r="C241">
        <v>43802</v>
      </c>
      <c r="D241" s="1">
        <v>3</v>
      </c>
      <c r="E241" t="s">
        <v>7</v>
      </c>
      <c r="F241" t="s">
        <v>8</v>
      </c>
      <c r="G241" t="s">
        <v>9</v>
      </c>
      <c r="H241">
        <f t="shared" si="50"/>
        <v>0</v>
      </c>
      <c r="I241" s="2">
        <f t="shared" si="48"/>
        <v>0</v>
      </c>
      <c r="J241" s="2">
        <f t="shared" si="49"/>
        <v>0</v>
      </c>
      <c r="K241" s="2">
        <f t="shared" si="51"/>
        <v>0</v>
      </c>
      <c r="L241" s="2">
        <f t="shared" si="52"/>
        <v>1</v>
      </c>
      <c r="M241" s="2">
        <f t="shared" si="53"/>
        <v>0</v>
      </c>
      <c r="N241" s="2">
        <f t="shared" si="54"/>
        <v>0</v>
      </c>
      <c r="O241" s="2">
        <f t="shared" si="55"/>
        <v>0</v>
      </c>
      <c r="P241" s="2">
        <f t="shared" si="56"/>
        <v>0</v>
      </c>
      <c r="Q241" s="2">
        <f t="shared" si="57"/>
        <v>0</v>
      </c>
      <c r="R241" s="2">
        <f t="shared" si="58"/>
        <v>0</v>
      </c>
      <c r="S241" s="2">
        <f t="shared" si="59"/>
        <v>0</v>
      </c>
      <c r="T241" s="2">
        <f t="shared" si="60"/>
        <v>0</v>
      </c>
      <c r="U241" s="2">
        <f t="shared" si="61"/>
        <v>0</v>
      </c>
      <c r="V241" s="4">
        <f t="shared" si="62"/>
        <v>0</v>
      </c>
      <c r="W241" s="4">
        <f t="shared" si="63"/>
        <v>0</v>
      </c>
    </row>
    <row r="242" spans="1:23" x14ac:dyDescent="0.25">
      <c r="A242">
        <v>9997</v>
      </c>
      <c r="B242">
        <v>1</v>
      </c>
      <c r="C242">
        <v>43802</v>
      </c>
      <c r="D242" s="1">
        <v>2</v>
      </c>
      <c r="E242" t="s">
        <v>7</v>
      </c>
      <c r="F242" t="s">
        <v>8</v>
      </c>
      <c r="G242" t="s">
        <v>9</v>
      </c>
      <c r="H242">
        <f t="shared" si="50"/>
        <v>0</v>
      </c>
      <c r="I242" s="2">
        <f t="shared" si="48"/>
        <v>0</v>
      </c>
      <c r="J242" s="2">
        <f t="shared" si="49"/>
        <v>0</v>
      </c>
      <c r="K242" s="2">
        <f t="shared" si="51"/>
        <v>1</v>
      </c>
      <c r="L242" s="2">
        <f t="shared" si="52"/>
        <v>0</v>
      </c>
      <c r="M242" s="2">
        <f t="shared" si="53"/>
        <v>0</v>
      </c>
      <c r="N242" s="2">
        <f t="shared" si="54"/>
        <v>0</v>
      </c>
      <c r="O242" s="2">
        <f t="shared" si="55"/>
        <v>0</v>
      </c>
      <c r="P242" s="2">
        <f t="shared" si="56"/>
        <v>0</v>
      </c>
      <c r="Q242" s="2">
        <f t="shared" si="57"/>
        <v>0</v>
      </c>
      <c r="R242" s="2">
        <f t="shared" si="58"/>
        <v>0</v>
      </c>
      <c r="S242" s="2">
        <f t="shared" si="59"/>
        <v>0</v>
      </c>
      <c r="T242" s="2">
        <f t="shared" si="60"/>
        <v>0</v>
      </c>
      <c r="U242" s="2">
        <f t="shared" si="61"/>
        <v>0</v>
      </c>
      <c r="V242" s="4">
        <f t="shared" si="62"/>
        <v>0</v>
      </c>
      <c r="W242" s="4">
        <f t="shared" si="63"/>
        <v>0</v>
      </c>
    </row>
    <row r="243" spans="1:23" x14ac:dyDescent="0.25">
      <c r="A243">
        <v>9997</v>
      </c>
      <c r="B243">
        <v>1</v>
      </c>
      <c r="C243">
        <v>43802</v>
      </c>
      <c r="D243" s="1">
        <v>10</v>
      </c>
      <c r="E243" t="s">
        <v>7</v>
      </c>
      <c r="F243" t="s">
        <v>8</v>
      </c>
      <c r="G243" t="s">
        <v>9</v>
      </c>
      <c r="H243">
        <f t="shared" si="50"/>
        <v>0</v>
      </c>
      <c r="I243" s="2">
        <f t="shared" si="48"/>
        <v>0</v>
      </c>
      <c r="J243" s="2">
        <f t="shared" si="49"/>
        <v>0</v>
      </c>
      <c r="K243" s="2">
        <f t="shared" si="51"/>
        <v>0</v>
      </c>
      <c r="L243" s="2">
        <f t="shared" si="52"/>
        <v>0</v>
      </c>
      <c r="M243" s="2">
        <f t="shared" si="53"/>
        <v>0</v>
      </c>
      <c r="N243" s="2">
        <f t="shared" si="54"/>
        <v>0</v>
      </c>
      <c r="O243" s="2">
        <f t="shared" si="55"/>
        <v>0</v>
      </c>
      <c r="P243" s="2">
        <f t="shared" si="56"/>
        <v>0</v>
      </c>
      <c r="Q243" s="2">
        <f t="shared" si="57"/>
        <v>0</v>
      </c>
      <c r="R243" s="2">
        <f t="shared" si="58"/>
        <v>0</v>
      </c>
      <c r="S243" s="2">
        <f t="shared" si="59"/>
        <v>1</v>
      </c>
      <c r="T243" s="2">
        <f t="shared" si="60"/>
        <v>0</v>
      </c>
      <c r="U243" s="2">
        <f t="shared" si="61"/>
        <v>0</v>
      </c>
      <c r="V243" s="4">
        <f t="shared" si="62"/>
        <v>0</v>
      </c>
      <c r="W243" s="4">
        <f t="shared" si="63"/>
        <v>0</v>
      </c>
    </row>
    <row r="244" spans="1:23" x14ac:dyDescent="0.25">
      <c r="A244">
        <v>9997</v>
      </c>
      <c r="B244">
        <v>1</v>
      </c>
      <c r="C244">
        <v>45070</v>
      </c>
      <c r="D244" s="1">
        <v>5</v>
      </c>
      <c r="E244" t="s">
        <v>7</v>
      </c>
      <c r="F244" t="s">
        <v>8</v>
      </c>
      <c r="G244" t="s">
        <v>9</v>
      </c>
      <c r="H244">
        <f t="shared" si="50"/>
        <v>0</v>
      </c>
      <c r="I244" s="2">
        <f t="shared" si="48"/>
        <v>0</v>
      </c>
      <c r="J244" s="2">
        <f t="shared" si="49"/>
        <v>0</v>
      </c>
      <c r="K244" s="2">
        <f t="shared" si="51"/>
        <v>0</v>
      </c>
      <c r="L244" s="2">
        <f t="shared" si="52"/>
        <v>0</v>
      </c>
      <c r="M244" s="2">
        <f t="shared" si="53"/>
        <v>0</v>
      </c>
      <c r="N244" s="2">
        <f t="shared" si="54"/>
        <v>1</v>
      </c>
      <c r="O244" s="2">
        <f t="shared" si="55"/>
        <v>0</v>
      </c>
      <c r="P244" s="2">
        <f t="shared" si="56"/>
        <v>0</v>
      </c>
      <c r="Q244" s="2">
        <f t="shared" si="57"/>
        <v>0</v>
      </c>
      <c r="R244" s="2">
        <f t="shared" si="58"/>
        <v>0</v>
      </c>
      <c r="S244" s="2">
        <f t="shared" si="59"/>
        <v>0</v>
      </c>
      <c r="T244" s="2">
        <f t="shared" si="60"/>
        <v>0</v>
      </c>
      <c r="U244" s="2">
        <f t="shared" si="61"/>
        <v>0</v>
      </c>
      <c r="V244" s="4">
        <f t="shared" si="62"/>
        <v>0</v>
      </c>
      <c r="W244" s="4">
        <f t="shared" si="63"/>
        <v>0</v>
      </c>
    </row>
    <row r="245" spans="1:23" x14ac:dyDescent="0.25">
      <c r="A245">
        <v>9997</v>
      </c>
      <c r="B245">
        <v>1</v>
      </c>
      <c r="C245">
        <v>43802</v>
      </c>
      <c r="D245" s="1" t="s">
        <v>10</v>
      </c>
      <c r="E245" t="s">
        <v>7</v>
      </c>
      <c r="F245" t="s">
        <v>8</v>
      </c>
      <c r="G245" t="s">
        <v>9</v>
      </c>
      <c r="H245">
        <f t="shared" si="50"/>
        <v>0</v>
      </c>
      <c r="I245" s="2">
        <f t="shared" si="48"/>
        <v>1</v>
      </c>
      <c r="J245" s="2">
        <f t="shared" si="49"/>
        <v>0</v>
      </c>
      <c r="K245" s="2">
        <f t="shared" si="51"/>
        <v>0</v>
      </c>
      <c r="L245" s="2">
        <f t="shared" si="52"/>
        <v>0</v>
      </c>
      <c r="M245" s="2">
        <f t="shared" si="53"/>
        <v>0</v>
      </c>
      <c r="N245" s="2">
        <f t="shared" si="54"/>
        <v>0</v>
      </c>
      <c r="O245" s="2">
        <f t="shared" si="55"/>
        <v>0</v>
      </c>
      <c r="P245" s="2">
        <f t="shared" si="56"/>
        <v>0</v>
      </c>
      <c r="Q245" s="2">
        <f t="shared" si="57"/>
        <v>0</v>
      </c>
      <c r="R245" s="2">
        <f t="shared" si="58"/>
        <v>0</v>
      </c>
      <c r="S245" s="2">
        <f t="shared" si="59"/>
        <v>0</v>
      </c>
      <c r="T245" s="2">
        <f t="shared" si="60"/>
        <v>0</v>
      </c>
      <c r="U245" s="2">
        <f t="shared" si="61"/>
        <v>0</v>
      </c>
      <c r="V245" s="4">
        <f t="shared" si="62"/>
        <v>0</v>
      </c>
      <c r="W245" s="4">
        <f t="shared" si="63"/>
        <v>0</v>
      </c>
    </row>
    <row r="246" spans="1:23" x14ac:dyDescent="0.25">
      <c r="A246">
        <v>9997</v>
      </c>
      <c r="B246">
        <v>0.202817</v>
      </c>
      <c r="C246">
        <v>43802</v>
      </c>
      <c r="D246" s="1" t="s">
        <v>10</v>
      </c>
      <c r="E246" t="s">
        <v>7</v>
      </c>
      <c r="F246" t="s">
        <v>8</v>
      </c>
      <c r="G246" t="s">
        <v>9</v>
      </c>
      <c r="H246">
        <f t="shared" si="50"/>
        <v>0</v>
      </c>
      <c r="I246" s="2">
        <f t="shared" si="48"/>
        <v>0.202817</v>
      </c>
      <c r="J246" s="2">
        <f t="shared" si="49"/>
        <v>0</v>
      </c>
      <c r="K246" s="2">
        <f t="shared" si="51"/>
        <v>0</v>
      </c>
      <c r="L246" s="2">
        <f t="shared" si="52"/>
        <v>0</v>
      </c>
      <c r="M246" s="2">
        <f t="shared" si="53"/>
        <v>0</v>
      </c>
      <c r="N246" s="2">
        <f t="shared" si="54"/>
        <v>0</v>
      </c>
      <c r="O246" s="2">
        <f t="shared" si="55"/>
        <v>0</v>
      </c>
      <c r="P246" s="2">
        <f t="shared" si="56"/>
        <v>0</v>
      </c>
      <c r="Q246" s="2">
        <f t="shared" si="57"/>
        <v>0</v>
      </c>
      <c r="R246" s="2">
        <f t="shared" si="58"/>
        <v>0</v>
      </c>
      <c r="S246" s="2">
        <f t="shared" si="59"/>
        <v>0</v>
      </c>
      <c r="T246" s="2">
        <f t="shared" si="60"/>
        <v>0</v>
      </c>
      <c r="U246" s="2">
        <f t="shared" si="61"/>
        <v>0</v>
      </c>
      <c r="V246" s="4">
        <f t="shared" si="62"/>
        <v>0</v>
      </c>
      <c r="W246" s="4">
        <f t="shared" si="63"/>
        <v>0</v>
      </c>
    </row>
    <row r="247" spans="1:23" x14ac:dyDescent="0.25">
      <c r="A247">
        <v>9997</v>
      </c>
      <c r="B247">
        <v>1</v>
      </c>
      <c r="C247">
        <v>43802</v>
      </c>
      <c r="D247" s="1">
        <v>5</v>
      </c>
      <c r="E247" t="s">
        <v>7</v>
      </c>
      <c r="F247" t="s">
        <v>8</v>
      </c>
      <c r="G247" t="s">
        <v>9</v>
      </c>
      <c r="H247">
        <f t="shared" si="50"/>
        <v>0</v>
      </c>
      <c r="I247" s="2">
        <f t="shared" si="48"/>
        <v>0</v>
      </c>
      <c r="J247" s="2">
        <f t="shared" si="49"/>
        <v>0</v>
      </c>
      <c r="K247" s="2">
        <f t="shared" si="51"/>
        <v>0</v>
      </c>
      <c r="L247" s="2">
        <f t="shared" si="52"/>
        <v>0</v>
      </c>
      <c r="M247" s="2">
        <f t="shared" si="53"/>
        <v>0</v>
      </c>
      <c r="N247" s="2">
        <f t="shared" si="54"/>
        <v>1</v>
      </c>
      <c r="O247" s="2">
        <f t="shared" si="55"/>
        <v>0</v>
      </c>
      <c r="P247" s="2">
        <f t="shared" si="56"/>
        <v>0</v>
      </c>
      <c r="Q247" s="2">
        <f t="shared" si="57"/>
        <v>0</v>
      </c>
      <c r="R247" s="2">
        <f t="shared" si="58"/>
        <v>0</v>
      </c>
      <c r="S247" s="2">
        <f t="shared" si="59"/>
        <v>0</v>
      </c>
      <c r="T247" s="2">
        <f t="shared" si="60"/>
        <v>0</v>
      </c>
      <c r="U247" s="2">
        <f t="shared" si="61"/>
        <v>0</v>
      </c>
      <c r="V247" s="4">
        <f t="shared" si="62"/>
        <v>0</v>
      </c>
      <c r="W247" s="4">
        <f t="shared" si="63"/>
        <v>0</v>
      </c>
    </row>
    <row r="248" spans="1:23" x14ac:dyDescent="0.25">
      <c r="A248">
        <v>9997</v>
      </c>
      <c r="B248">
        <v>0.40563399999999999</v>
      </c>
      <c r="C248">
        <v>43802</v>
      </c>
      <c r="D248" s="1">
        <v>1</v>
      </c>
      <c r="E248" t="s">
        <v>7</v>
      </c>
      <c r="F248" t="s">
        <v>8</v>
      </c>
      <c r="G248" t="s">
        <v>9</v>
      </c>
      <c r="H248">
        <f t="shared" si="50"/>
        <v>0</v>
      </c>
      <c r="I248" s="2">
        <f t="shared" si="48"/>
        <v>0</v>
      </c>
      <c r="J248" s="2">
        <f t="shared" si="49"/>
        <v>0.40563399999999999</v>
      </c>
      <c r="K248" s="2">
        <f t="shared" si="51"/>
        <v>0</v>
      </c>
      <c r="L248" s="2">
        <f t="shared" si="52"/>
        <v>0</v>
      </c>
      <c r="M248" s="2">
        <f t="shared" si="53"/>
        <v>0</v>
      </c>
      <c r="N248" s="2">
        <f t="shared" si="54"/>
        <v>0</v>
      </c>
      <c r="O248" s="2">
        <f t="shared" si="55"/>
        <v>0</v>
      </c>
      <c r="P248" s="2">
        <f t="shared" si="56"/>
        <v>0</v>
      </c>
      <c r="Q248" s="2">
        <f t="shared" si="57"/>
        <v>0</v>
      </c>
      <c r="R248" s="2">
        <f t="shared" si="58"/>
        <v>0</v>
      </c>
      <c r="S248" s="2">
        <f t="shared" si="59"/>
        <v>0</v>
      </c>
      <c r="T248" s="2">
        <f t="shared" si="60"/>
        <v>0</v>
      </c>
      <c r="U248" s="2">
        <f t="shared" si="61"/>
        <v>0</v>
      </c>
      <c r="V248" s="4">
        <f t="shared" si="62"/>
        <v>0</v>
      </c>
      <c r="W248" s="4">
        <f t="shared" si="63"/>
        <v>2437.8603400000002</v>
      </c>
    </row>
    <row r="249" spans="1:23" x14ac:dyDescent="0.25">
      <c r="A249">
        <v>9997</v>
      </c>
      <c r="B249">
        <v>1</v>
      </c>
      <c r="C249">
        <v>43802</v>
      </c>
      <c r="D249" s="1">
        <v>1</v>
      </c>
      <c r="E249" t="s">
        <v>7</v>
      </c>
      <c r="F249" t="s">
        <v>8</v>
      </c>
      <c r="G249" t="s">
        <v>9</v>
      </c>
      <c r="H249">
        <f t="shared" si="50"/>
        <v>0</v>
      </c>
      <c r="I249" s="2">
        <f t="shared" si="48"/>
        <v>0</v>
      </c>
      <c r="J249" s="2">
        <f t="shared" si="49"/>
        <v>1</v>
      </c>
      <c r="K249" s="2">
        <f t="shared" si="51"/>
        <v>0</v>
      </c>
      <c r="L249" s="2">
        <f t="shared" si="52"/>
        <v>0</v>
      </c>
      <c r="M249" s="2">
        <f t="shared" si="53"/>
        <v>0</v>
      </c>
      <c r="N249" s="2">
        <f t="shared" si="54"/>
        <v>0</v>
      </c>
      <c r="O249" s="2">
        <f t="shared" si="55"/>
        <v>0</v>
      </c>
      <c r="P249" s="2">
        <f t="shared" si="56"/>
        <v>0</v>
      </c>
      <c r="Q249" s="2">
        <f t="shared" si="57"/>
        <v>0</v>
      </c>
      <c r="R249" s="2">
        <f t="shared" si="58"/>
        <v>0</v>
      </c>
      <c r="S249" s="2">
        <f t="shared" si="59"/>
        <v>0</v>
      </c>
      <c r="T249" s="2">
        <f t="shared" si="60"/>
        <v>0</v>
      </c>
      <c r="U249" s="2">
        <f t="shared" si="61"/>
        <v>0</v>
      </c>
      <c r="V249" s="4">
        <f t="shared" si="62"/>
        <v>0</v>
      </c>
      <c r="W249" s="4">
        <f t="shared" si="63"/>
        <v>6010</v>
      </c>
    </row>
    <row r="250" spans="1:23" x14ac:dyDescent="0.25">
      <c r="A250">
        <v>9997</v>
      </c>
      <c r="B250">
        <v>1</v>
      </c>
      <c r="C250">
        <v>43802</v>
      </c>
      <c r="D250" s="1">
        <v>2</v>
      </c>
      <c r="E250" t="s">
        <v>7</v>
      </c>
      <c r="F250" t="s">
        <v>8</v>
      </c>
      <c r="G250" t="s">
        <v>9</v>
      </c>
      <c r="H250">
        <f t="shared" si="50"/>
        <v>0</v>
      </c>
      <c r="I250" s="2">
        <f t="shared" si="48"/>
        <v>0</v>
      </c>
      <c r="J250" s="2">
        <f t="shared" si="49"/>
        <v>0</v>
      </c>
      <c r="K250" s="2">
        <f t="shared" si="51"/>
        <v>1</v>
      </c>
      <c r="L250" s="2">
        <f t="shared" si="52"/>
        <v>0</v>
      </c>
      <c r="M250" s="2">
        <f t="shared" si="53"/>
        <v>0</v>
      </c>
      <c r="N250" s="2">
        <f t="shared" si="54"/>
        <v>0</v>
      </c>
      <c r="O250" s="2">
        <f t="shared" si="55"/>
        <v>0</v>
      </c>
      <c r="P250" s="2">
        <f t="shared" si="56"/>
        <v>0</v>
      </c>
      <c r="Q250" s="2">
        <f t="shared" si="57"/>
        <v>0</v>
      </c>
      <c r="R250" s="2">
        <f t="shared" si="58"/>
        <v>0</v>
      </c>
      <c r="S250" s="2">
        <f t="shared" si="59"/>
        <v>0</v>
      </c>
      <c r="T250" s="2">
        <f t="shared" si="60"/>
        <v>0</v>
      </c>
      <c r="U250" s="2">
        <f t="shared" si="61"/>
        <v>0</v>
      </c>
      <c r="V250" s="4">
        <f t="shared" si="62"/>
        <v>0</v>
      </c>
      <c r="W250" s="4">
        <f t="shared" si="63"/>
        <v>0</v>
      </c>
    </row>
    <row r="251" spans="1:23" x14ac:dyDescent="0.25">
      <c r="A251">
        <v>9997</v>
      </c>
      <c r="B251">
        <v>1</v>
      </c>
      <c r="C251">
        <v>43802</v>
      </c>
      <c r="D251" s="1" t="s">
        <v>10</v>
      </c>
      <c r="E251" t="s">
        <v>7</v>
      </c>
      <c r="F251" t="s">
        <v>8</v>
      </c>
      <c r="G251" t="s">
        <v>9</v>
      </c>
      <c r="H251">
        <f t="shared" si="50"/>
        <v>0</v>
      </c>
      <c r="I251" s="2">
        <f t="shared" si="48"/>
        <v>1</v>
      </c>
      <c r="J251" s="2">
        <f t="shared" si="49"/>
        <v>0</v>
      </c>
      <c r="K251" s="2">
        <f t="shared" si="51"/>
        <v>0</v>
      </c>
      <c r="L251" s="2">
        <f t="shared" si="52"/>
        <v>0</v>
      </c>
      <c r="M251" s="2">
        <f t="shared" si="53"/>
        <v>0</v>
      </c>
      <c r="N251" s="2">
        <f t="shared" si="54"/>
        <v>0</v>
      </c>
      <c r="O251" s="2">
        <f t="shared" si="55"/>
        <v>0</v>
      </c>
      <c r="P251" s="2">
        <f t="shared" si="56"/>
        <v>0</v>
      </c>
      <c r="Q251" s="2">
        <f t="shared" si="57"/>
        <v>0</v>
      </c>
      <c r="R251" s="2">
        <f t="shared" si="58"/>
        <v>0</v>
      </c>
      <c r="S251" s="2">
        <f t="shared" si="59"/>
        <v>0</v>
      </c>
      <c r="T251" s="2">
        <f t="shared" si="60"/>
        <v>0</v>
      </c>
      <c r="U251" s="2">
        <f t="shared" si="61"/>
        <v>0</v>
      </c>
      <c r="V251" s="4">
        <f t="shared" si="62"/>
        <v>0</v>
      </c>
      <c r="W251" s="4">
        <f t="shared" si="63"/>
        <v>0</v>
      </c>
    </row>
    <row r="252" spans="1:23" x14ac:dyDescent="0.25">
      <c r="A252">
        <v>9997</v>
      </c>
      <c r="B252">
        <v>0.174648</v>
      </c>
      <c r="C252">
        <v>43802</v>
      </c>
      <c r="D252" s="1" t="s">
        <v>10</v>
      </c>
      <c r="E252" t="s">
        <v>7</v>
      </c>
      <c r="F252" t="s">
        <v>8</v>
      </c>
      <c r="G252" t="s">
        <v>9</v>
      </c>
      <c r="H252">
        <f t="shared" si="50"/>
        <v>0</v>
      </c>
      <c r="I252" s="2">
        <f t="shared" si="48"/>
        <v>0.174648</v>
      </c>
      <c r="J252" s="2">
        <f t="shared" si="49"/>
        <v>0</v>
      </c>
      <c r="K252" s="2">
        <f t="shared" si="51"/>
        <v>0</v>
      </c>
      <c r="L252" s="2">
        <f t="shared" si="52"/>
        <v>0</v>
      </c>
      <c r="M252" s="2">
        <f t="shared" si="53"/>
        <v>0</v>
      </c>
      <c r="N252" s="2">
        <f t="shared" si="54"/>
        <v>0</v>
      </c>
      <c r="O252" s="2">
        <f t="shared" si="55"/>
        <v>0</v>
      </c>
      <c r="P252" s="2">
        <f t="shared" si="56"/>
        <v>0</v>
      </c>
      <c r="Q252" s="2">
        <f t="shared" si="57"/>
        <v>0</v>
      </c>
      <c r="R252" s="2">
        <f t="shared" si="58"/>
        <v>0</v>
      </c>
      <c r="S252" s="2">
        <f t="shared" si="59"/>
        <v>0</v>
      </c>
      <c r="T252" s="2">
        <f t="shared" si="60"/>
        <v>0</v>
      </c>
      <c r="U252" s="2">
        <f t="shared" si="61"/>
        <v>0</v>
      </c>
      <c r="V252" s="4">
        <f t="shared" si="62"/>
        <v>0</v>
      </c>
      <c r="W252" s="4">
        <f t="shared" si="63"/>
        <v>0</v>
      </c>
    </row>
    <row r="253" spans="1:23" x14ac:dyDescent="0.25">
      <c r="A253">
        <v>9997</v>
      </c>
      <c r="B253">
        <v>0.82535199999999997</v>
      </c>
      <c r="C253">
        <v>43802</v>
      </c>
      <c r="D253" s="1" t="s">
        <v>10</v>
      </c>
      <c r="E253" t="s">
        <v>7</v>
      </c>
      <c r="F253" t="s">
        <v>8</v>
      </c>
      <c r="G253" t="s">
        <v>12</v>
      </c>
      <c r="H253">
        <f t="shared" si="50"/>
        <v>0</v>
      </c>
      <c r="I253" s="2">
        <f t="shared" si="48"/>
        <v>0.82535199999999997</v>
      </c>
      <c r="J253" s="2">
        <f t="shared" si="49"/>
        <v>0</v>
      </c>
      <c r="K253" s="2">
        <f t="shared" si="51"/>
        <v>0</v>
      </c>
      <c r="L253" s="2">
        <f t="shared" si="52"/>
        <v>0</v>
      </c>
      <c r="M253" s="2">
        <f t="shared" si="53"/>
        <v>0</v>
      </c>
      <c r="N253" s="2">
        <f t="shared" si="54"/>
        <v>0</v>
      </c>
      <c r="O253" s="2">
        <f t="shared" si="55"/>
        <v>0</v>
      </c>
      <c r="P253" s="2">
        <f t="shared" si="56"/>
        <v>0</v>
      </c>
      <c r="Q253" s="2">
        <f t="shared" si="57"/>
        <v>0</v>
      </c>
      <c r="R253" s="2">
        <f t="shared" si="58"/>
        <v>0</v>
      </c>
      <c r="S253" s="2">
        <f t="shared" si="59"/>
        <v>0</v>
      </c>
      <c r="T253" s="2">
        <f t="shared" si="60"/>
        <v>0</v>
      </c>
      <c r="U253" s="2">
        <f t="shared" si="61"/>
        <v>0</v>
      </c>
      <c r="V253" s="4">
        <f t="shared" si="62"/>
        <v>0</v>
      </c>
      <c r="W253" s="4">
        <f t="shared" si="63"/>
        <v>0</v>
      </c>
    </row>
    <row r="254" spans="1:23" x14ac:dyDescent="0.25">
      <c r="A254">
        <v>9997</v>
      </c>
      <c r="B254">
        <v>1</v>
      </c>
      <c r="C254">
        <v>43802</v>
      </c>
      <c r="D254" s="1">
        <v>5</v>
      </c>
      <c r="E254" t="s">
        <v>7</v>
      </c>
      <c r="F254" t="s">
        <v>8</v>
      </c>
      <c r="G254" t="s">
        <v>13</v>
      </c>
      <c r="H254">
        <f t="shared" si="50"/>
        <v>0</v>
      </c>
      <c r="I254" s="2">
        <f t="shared" si="48"/>
        <v>0</v>
      </c>
      <c r="J254" s="2">
        <f t="shared" si="49"/>
        <v>0</v>
      </c>
      <c r="K254" s="2">
        <f t="shared" si="51"/>
        <v>0</v>
      </c>
      <c r="L254" s="2">
        <f t="shared" si="52"/>
        <v>0</v>
      </c>
      <c r="M254" s="2">
        <f t="shared" si="53"/>
        <v>0</v>
      </c>
      <c r="N254" s="2">
        <f t="shared" si="54"/>
        <v>1</v>
      </c>
      <c r="O254" s="2">
        <f t="shared" si="55"/>
        <v>0</v>
      </c>
      <c r="P254" s="2">
        <f t="shared" si="56"/>
        <v>0</v>
      </c>
      <c r="Q254" s="2">
        <f t="shared" si="57"/>
        <v>0</v>
      </c>
      <c r="R254" s="2">
        <f t="shared" si="58"/>
        <v>0</v>
      </c>
      <c r="S254" s="2">
        <f t="shared" si="59"/>
        <v>0</v>
      </c>
      <c r="T254" s="2">
        <f t="shared" si="60"/>
        <v>0</v>
      </c>
      <c r="U254" s="2">
        <f t="shared" si="61"/>
        <v>0</v>
      </c>
      <c r="V254" s="4">
        <f t="shared" si="62"/>
        <v>0</v>
      </c>
      <c r="W254" s="4">
        <f t="shared" si="63"/>
        <v>0</v>
      </c>
    </row>
    <row r="255" spans="1:23" x14ac:dyDescent="0.25">
      <c r="A255">
        <v>9997</v>
      </c>
      <c r="B255">
        <v>1</v>
      </c>
      <c r="C255">
        <v>43802</v>
      </c>
      <c r="D255" s="1">
        <v>10</v>
      </c>
      <c r="E255" t="s">
        <v>7</v>
      </c>
      <c r="F255" t="s">
        <v>8</v>
      </c>
      <c r="G255" t="s">
        <v>9</v>
      </c>
      <c r="H255">
        <f t="shared" si="50"/>
        <v>0</v>
      </c>
      <c r="I255" s="2">
        <f t="shared" si="48"/>
        <v>0</v>
      </c>
      <c r="J255" s="2">
        <f t="shared" si="49"/>
        <v>0</v>
      </c>
      <c r="K255" s="2">
        <f t="shared" si="51"/>
        <v>0</v>
      </c>
      <c r="L255" s="2">
        <f t="shared" si="52"/>
        <v>0</v>
      </c>
      <c r="M255" s="2">
        <f t="shared" si="53"/>
        <v>0</v>
      </c>
      <c r="N255" s="2">
        <f t="shared" si="54"/>
        <v>0</v>
      </c>
      <c r="O255" s="2">
        <f t="shared" si="55"/>
        <v>0</v>
      </c>
      <c r="P255" s="2">
        <f t="shared" si="56"/>
        <v>0</v>
      </c>
      <c r="Q255" s="2">
        <f t="shared" si="57"/>
        <v>0</v>
      </c>
      <c r="R255" s="2">
        <f t="shared" si="58"/>
        <v>0</v>
      </c>
      <c r="S255" s="2">
        <f t="shared" si="59"/>
        <v>1</v>
      </c>
      <c r="T255" s="2">
        <f t="shared" si="60"/>
        <v>0</v>
      </c>
      <c r="U255" s="2">
        <f t="shared" si="61"/>
        <v>0</v>
      </c>
      <c r="V255" s="4">
        <f t="shared" si="62"/>
        <v>0</v>
      </c>
      <c r="W255" s="4">
        <f t="shared" si="63"/>
        <v>0</v>
      </c>
    </row>
    <row r="256" spans="1:23" x14ac:dyDescent="0.25">
      <c r="A256">
        <v>9997</v>
      </c>
      <c r="B256">
        <v>1</v>
      </c>
      <c r="C256">
        <v>43802</v>
      </c>
      <c r="D256" s="1">
        <v>6</v>
      </c>
      <c r="E256" t="s">
        <v>7</v>
      </c>
      <c r="F256" t="s">
        <v>8</v>
      </c>
      <c r="G256" t="s">
        <v>9</v>
      </c>
      <c r="H256">
        <f t="shared" si="50"/>
        <v>0</v>
      </c>
      <c r="I256" s="2">
        <f t="shared" si="48"/>
        <v>0</v>
      </c>
      <c r="J256" s="2">
        <f t="shared" si="49"/>
        <v>0</v>
      </c>
      <c r="K256" s="2">
        <f t="shared" si="51"/>
        <v>0</v>
      </c>
      <c r="L256" s="2">
        <f t="shared" si="52"/>
        <v>0</v>
      </c>
      <c r="M256" s="2">
        <f t="shared" si="53"/>
        <v>0</v>
      </c>
      <c r="N256" s="2">
        <f t="shared" si="54"/>
        <v>0</v>
      </c>
      <c r="O256" s="2">
        <f t="shared" si="55"/>
        <v>1</v>
      </c>
      <c r="P256" s="2">
        <f t="shared" si="56"/>
        <v>0</v>
      </c>
      <c r="Q256" s="2">
        <f t="shared" si="57"/>
        <v>0</v>
      </c>
      <c r="R256" s="2">
        <f t="shared" si="58"/>
        <v>0</v>
      </c>
      <c r="S256" s="2">
        <f t="shared" si="59"/>
        <v>0</v>
      </c>
      <c r="T256" s="2">
        <f t="shared" si="60"/>
        <v>0</v>
      </c>
      <c r="U256" s="2">
        <f t="shared" si="61"/>
        <v>0</v>
      </c>
      <c r="V256" s="4">
        <f t="shared" si="62"/>
        <v>0</v>
      </c>
      <c r="W256" s="4">
        <f t="shared" si="63"/>
        <v>0</v>
      </c>
    </row>
    <row r="257" spans="1:23" x14ac:dyDescent="0.25">
      <c r="A257">
        <v>9997</v>
      </c>
      <c r="B257">
        <v>0.92676099999999995</v>
      </c>
      <c r="C257">
        <v>43802</v>
      </c>
      <c r="D257" s="1">
        <v>1</v>
      </c>
      <c r="E257" t="s">
        <v>7</v>
      </c>
      <c r="F257" t="s">
        <v>8</v>
      </c>
      <c r="G257" t="s">
        <v>9</v>
      </c>
      <c r="H257">
        <f t="shared" si="50"/>
        <v>0</v>
      </c>
      <c r="I257" s="2">
        <f t="shared" si="48"/>
        <v>0</v>
      </c>
      <c r="J257" s="2">
        <f t="shared" si="49"/>
        <v>0.92676099999999995</v>
      </c>
      <c r="K257" s="2">
        <f t="shared" si="51"/>
        <v>0</v>
      </c>
      <c r="L257" s="2">
        <f t="shared" si="52"/>
        <v>0</v>
      </c>
      <c r="M257" s="2">
        <f t="shared" si="53"/>
        <v>0</v>
      </c>
      <c r="N257" s="2">
        <f t="shared" si="54"/>
        <v>0</v>
      </c>
      <c r="O257" s="2">
        <f t="shared" si="55"/>
        <v>0</v>
      </c>
      <c r="P257" s="2">
        <f t="shared" si="56"/>
        <v>0</v>
      </c>
      <c r="Q257" s="2">
        <f t="shared" si="57"/>
        <v>0</v>
      </c>
      <c r="R257" s="2">
        <f t="shared" si="58"/>
        <v>0</v>
      </c>
      <c r="S257" s="2">
        <f t="shared" si="59"/>
        <v>0</v>
      </c>
      <c r="T257" s="2">
        <f t="shared" si="60"/>
        <v>0</v>
      </c>
      <c r="U257" s="2">
        <f t="shared" si="61"/>
        <v>0</v>
      </c>
      <c r="V257" s="4">
        <f t="shared" si="62"/>
        <v>0</v>
      </c>
      <c r="W257" s="4">
        <f t="shared" si="63"/>
        <v>5569.8336099999997</v>
      </c>
    </row>
    <row r="258" spans="1:23" x14ac:dyDescent="0.25">
      <c r="A258">
        <v>9997</v>
      </c>
      <c r="B258">
        <v>1</v>
      </c>
      <c r="C258">
        <v>43802</v>
      </c>
      <c r="D258" s="1">
        <v>9</v>
      </c>
      <c r="E258">
        <v>2</v>
      </c>
      <c r="F258" t="s">
        <v>8</v>
      </c>
      <c r="G258" t="s">
        <v>9</v>
      </c>
      <c r="H258">
        <f t="shared" si="50"/>
        <v>0</v>
      </c>
      <c r="I258" s="2">
        <f t="shared" si="48"/>
        <v>0</v>
      </c>
      <c r="J258" s="2">
        <f t="shared" si="49"/>
        <v>0</v>
      </c>
      <c r="K258" s="2">
        <f t="shared" si="51"/>
        <v>0</v>
      </c>
      <c r="L258" s="2">
        <f t="shared" si="52"/>
        <v>0</v>
      </c>
      <c r="M258" s="2">
        <f t="shared" si="53"/>
        <v>0</v>
      </c>
      <c r="N258" s="2">
        <f t="shared" si="54"/>
        <v>0</v>
      </c>
      <c r="O258" s="2">
        <f t="shared" si="55"/>
        <v>0</v>
      </c>
      <c r="P258" s="2">
        <f t="shared" si="56"/>
        <v>0</v>
      </c>
      <c r="Q258" s="2">
        <f t="shared" si="57"/>
        <v>0</v>
      </c>
      <c r="R258" s="2">
        <f t="shared" si="58"/>
        <v>1</v>
      </c>
      <c r="S258" s="2">
        <f t="shared" si="59"/>
        <v>0</v>
      </c>
      <c r="T258" s="2">
        <f t="shared" si="60"/>
        <v>0</v>
      </c>
      <c r="U258" s="2">
        <f t="shared" si="61"/>
        <v>0</v>
      </c>
      <c r="V258" s="4">
        <f t="shared" si="62"/>
        <v>0</v>
      </c>
      <c r="W258" s="4">
        <f t="shared" si="63"/>
        <v>0</v>
      </c>
    </row>
    <row r="259" spans="1:23" x14ac:dyDescent="0.25">
      <c r="A259">
        <v>9997</v>
      </c>
      <c r="B259">
        <v>1</v>
      </c>
      <c r="C259">
        <v>43802</v>
      </c>
      <c r="D259" s="1">
        <v>8</v>
      </c>
      <c r="E259" t="s">
        <v>7</v>
      </c>
      <c r="F259" t="s">
        <v>8</v>
      </c>
      <c r="G259" t="s">
        <v>9</v>
      </c>
      <c r="H259">
        <f t="shared" si="50"/>
        <v>0</v>
      </c>
      <c r="I259" s="2">
        <f t="shared" si="48"/>
        <v>0</v>
      </c>
      <c r="J259" s="2">
        <f t="shared" si="49"/>
        <v>0</v>
      </c>
      <c r="K259" s="2">
        <f t="shared" si="51"/>
        <v>0</v>
      </c>
      <c r="L259" s="2">
        <f t="shared" si="52"/>
        <v>0</v>
      </c>
      <c r="M259" s="2">
        <f t="shared" si="53"/>
        <v>0</v>
      </c>
      <c r="N259" s="2">
        <f t="shared" si="54"/>
        <v>0</v>
      </c>
      <c r="O259" s="2">
        <f t="shared" si="55"/>
        <v>0</v>
      </c>
      <c r="P259" s="2">
        <f t="shared" si="56"/>
        <v>0</v>
      </c>
      <c r="Q259" s="2">
        <f t="shared" si="57"/>
        <v>1</v>
      </c>
      <c r="R259" s="2">
        <f t="shared" si="58"/>
        <v>0</v>
      </c>
      <c r="S259" s="2">
        <f t="shared" si="59"/>
        <v>0</v>
      </c>
      <c r="T259" s="2">
        <f t="shared" si="60"/>
        <v>0</v>
      </c>
      <c r="U259" s="2">
        <f t="shared" si="61"/>
        <v>0</v>
      </c>
      <c r="V259" s="4">
        <f t="shared" si="62"/>
        <v>0</v>
      </c>
      <c r="W259" s="4">
        <f t="shared" si="63"/>
        <v>0</v>
      </c>
    </row>
    <row r="260" spans="1:23" x14ac:dyDescent="0.25">
      <c r="A260">
        <v>9997</v>
      </c>
      <c r="B260">
        <v>1</v>
      </c>
      <c r="C260">
        <v>43802</v>
      </c>
      <c r="D260" s="1">
        <v>6</v>
      </c>
      <c r="E260" t="s">
        <v>7</v>
      </c>
      <c r="F260" t="s">
        <v>8</v>
      </c>
      <c r="G260" t="s">
        <v>9</v>
      </c>
      <c r="H260">
        <f t="shared" si="50"/>
        <v>0</v>
      </c>
      <c r="I260" s="2">
        <f t="shared" si="48"/>
        <v>0</v>
      </c>
      <c r="J260" s="2">
        <f t="shared" si="49"/>
        <v>0</v>
      </c>
      <c r="K260" s="2">
        <f t="shared" si="51"/>
        <v>0</v>
      </c>
      <c r="L260" s="2">
        <f t="shared" si="52"/>
        <v>0</v>
      </c>
      <c r="M260" s="2">
        <f t="shared" si="53"/>
        <v>0</v>
      </c>
      <c r="N260" s="2">
        <f t="shared" si="54"/>
        <v>0</v>
      </c>
      <c r="O260" s="2">
        <f t="shared" si="55"/>
        <v>1</v>
      </c>
      <c r="P260" s="2">
        <f t="shared" si="56"/>
        <v>0</v>
      </c>
      <c r="Q260" s="2">
        <f t="shared" si="57"/>
        <v>0</v>
      </c>
      <c r="R260" s="2">
        <f t="shared" si="58"/>
        <v>0</v>
      </c>
      <c r="S260" s="2">
        <f t="shared" si="59"/>
        <v>0</v>
      </c>
      <c r="T260" s="2">
        <f t="shared" si="60"/>
        <v>0</v>
      </c>
      <c r="U260" s="2">
        <f t="shared" si="61"/>
        <v>0</v>
      </c>
      <c r="V260" s="4">
        <f t="shared" si="62"/>
        <v>0</v>
      </c>
      <c r="W260" s="4">
        <f t="shared" si="63"/>
        <v>0</v>
      </c>
    </row>
    <row r="261" spans="1:23" x14ac:dyDescent="0.25">
      <c r="A261">
        <v>9997</v>
      </c>
      <c r="B261">
        <v>1</v>
      </c>
      <c r="C261">
        <v>43802</v>
      </c>
      <c r="D261" s="1">
        <v>5</v>
      </c>
      <c r="E261" t="s">
        <v>7</v>
      </c>
      <c r="F261" t="s">
        <v>8</v>
      </c>
      <c r="G261" t="s">
        <v>9</v>
      </c>
      <c r="H261">
        <f t="shared" si="50"/>
        <v>0</v>
      </c>
      <c r="I261" s="2">
        <f t="shared" si="48"/>
        <v>0</v>
      </c>
      <c r="J261" s="2">
        <f t="shared" si="49"/>
        <v>0</v>
      </c>
      <c r="K261" s="2">
        <f t="shared" si="51"/>
        <v>0</v>
      </c>
      <c r="L261" s="2">
        <f t="shared" si="52"/>
        <v>0</v>
      </c>
      <c r="M261" s="2">
        <f t="shared" si="53"/>
        <v>0</v>
      </c>
      <c r="N261" s="2">
        <f t="shared" si="54"/>
        <v>1</v>
      </c>
      <c r="O261" s="2">
        <f t="shared" si="55"/>
        <v>0</v>
      </c>
      <c r="P261" s="2">
        <f t="shared" si="56"/>
        <v>0</v>
      </c>
      <c r="Q261" s="2">
        <f t="shared" si="57"/>
        <v>0</v>
      </c>
      <c r="R261" s="2">
        <f t="shared" si="58"/>
        <v>0</v>
      </c>
      <c r="S261" s="2">
        <f t="shared" si="59"/>
        <v>0</v>
      </c>
      <c r="T261" s="2">
        <f t="shared" si="60"/>
        <v>0</v>
      </c>
      <c r="U261" s="2">
        <f t="shared" si="61"/>
        <v>0</v>
      </c>
      <c r="V261" s="4">
        <f t="shared" si="62"/>
        <v>0</v>
      </c>
      <c r="W261" s="4">
        <f t="shared" si="63"/>
        <v>0</v>
      </c>
    </row>
    <row r="262" spans="1:23" x14ac:dyDescent="0.25">
      <c r="A262">
        <v>9997</v>
      </c>
      <c r="B262">
        <v>1</v>
      </c>
      <c r="C262">
        <v>43802</v>
      </c>
      <c r="D262" s="1">
        <v>6</v>
      </c>
      <c r="E262" t="s">
        <v>7</v>
      </c>
      <c r="F262" t="s">
        <v>8</v>
      </c>
      <c r="G262" t="s">
        <v>9</v>
      </c>
      <c r="H262">
        <f t="shared" si="50"/>
        <v>0</v>
      </c>
      <c r="I262" s="2">
        <f t="shared" ref="I262:I325" si="64">IF(D262="KG",B262,0)</f>
        <v>0</v>
      </c>
      <c r="J262" s="2">
        <f t="shared" ref="J262:J325" si="65">IF(D262=1,B262,0)</f>
        <v>0</v>
      </c>
      <c r="K262" s="2">
        <f t="shared" si="51"/>
        <v>0</v>
      </c>
      <c r="L262" s="2">
        <f t="shared" si="52"/>
        <v>0</v>
      </c>
      <c r="M262" s="2">
        <f t="shared" si="53"/>
        <v>0</v>
      </c>
      <c r="N262" s="2">
        <f t="shared" si="54"/>
        <v>0</v>
      </c>
      <c r="O262" s="2">
        <f t="shared" si="55"/>
        <v>1</v>
      </c>
      <c r="P262" s="2">
        <f t="shared" si="56"/>
        <v>0</v>
      </c>
      <c r="Q262" s="2">
        <f t="shared" si="57"/>
        <v>0</v>
      </c>
      <c r="R262" s="2">
        <f t="shared" si="58"/>
        <v>0</v>
      </c>
      <c r="S262" s="2">
        <f t="shared" si="59"/>
        <v>0</v>
      </c>
      <c r="T262" s="2">
        <f t="shared" si="60"/>
        <v>0</v>
      </c>
      <c r="U262" s="2">
        <f t="shared" si="61"/>
        <v>0</v>
      </c>
      <c r="V262" s="4">
        <f t="shared" si="62"/>
        <v>0</v>
      </c>
      <c r="W262" s="4">
        <f t="shared" si="63"/>
        <v>0</v>
      </c>
    </row>
    <row r="263" spans="1:23" x14ac:dyDescent="0.25">
      <c r="A263">
        <v>9997</v>
      </c>
      <c r="B263">
        <v>1</v>
      </c>
      <c r="C263">
        <v>43802</v>
      </c>
      <c r="D263" s="1">
        <v>8</v>
      </c>
      <c r="E263">
        <v>2</v>
      </c>
      <c r="F263" t="s">
        <v>8</v>
      </c>
      <c r="G263" t="s">
        <v>9</v>
      </c>
      <c r="H263">
        <f t="shared" ref="H263:H326" si="66">IF(AND(E263="*",F263="N",G263="N"),B263,0)</f>
        <v>0</v>
      </c>
      <c r="I263" s="2">
        <f t="shared" si="64"/>
        <v>0</v>
      </c>
      <c r="J263" s="2">
        <f t="shared" si="65"/>
        <v>0</v>
      </c>
      <c r="K263" s="2">
        <f t="shared" ref="K263:K326" si="67">IF(D263=2,B263,0)</f>
        <v>0</v>
      </c>
      <c r="L263" s="2">
        <f t="shared" ref="L263:L326" si="68">IF(D263=3,B263,0)</f>
        <v>0</v>
      </c>
      <c r="M263" s="2">
        <f t="shared" ref="M263:M326" si="69">IF(D263=4,B263,0)</f>
        <v>0</v>
      </c>
      <c r="N263" s="2">
        <f t="shared" ref="N263:N326" si="70">IF(D263=5,B263,0)</f>
        <v>0</v>
      </c>
      <c r="O263" s="2">
        <f t="shared" ref="O263:O326" si="71">IF(D263=6,B263,0)</f>
        <v>0</v>
      </c>
      <c r="P263" s="2">
        <f t="shared" ref="P263:P326" si="72">IF(D263=7,B263,0)</f>
        <v>0</v>
      </c>
      <c r="Q263" s="2">
        <f t="shared" ref="Q263:Q326" si="73">IF(D263=8,B263,0)</f>
        <v>1</v>
      </c>
      <c r="R263" s="2">
        <f t="shared" ref="R263:R326" si="74">IF(D263=9,B263,0)</f>
        <v>0</v>
      </c>
      <c r="S263" s="2">
        <f t="shared" ref="S263:S326" si="75">IF(D263=10,B263,0)</f>
        <v>0</v>
      </c>
      <c r="T263" s="2">
        <f t="shared" ref="T263:T326" si="76">IF(D263=11,B263,0)</f>
        <v>0</v>
      </c>
      <c r="U263" s="2">
        <f t="shared" ref="U263:U326" si="77">IF(D263=12,B263,0)</f>
        <v>0</v>
      </c>
      <c r="V263" s="4">
        <f t="shared" ref="V263:V326" si="78">M263*$V$1</f>
        <v>0</v>
      </c>
      <c r="W263" s="4">
        <f t="shared" ref="W263:W326" si="79">$V$1*J263</f>
        <v>0</v>
      </c>
    </row>
    <row r="264" spans="1:23" x14ac:dyDescent="0.25">
      <c r="A264">
        <v>9997</v>
      </c>
      <c r="B264">
        <v>1</v>
      </c>
      <c r="C264">
        <v>43802</v>
      </c>
      <c r="D264" s="1">
        <v>7</v>
      </c>
      <c r="E264" t="s">
        <v>7</v>
      </c>
      <c r="F264" t="s">
        <v>8</v>
      </c>
      <c r="G264" t="s">
        <v>9</v>
      </c>
      <c r="H264">
        <f t="shared" si="66"/>
        <v>0</v>
      </c>
      <c r="I264" s="2">
        <f t="shared" si="64"/>
        <v>0</v>
      </c>
      <c r="J264" s="2">
        <f t="shared" si="65"/>
        <v>0</v>
      </c>
      <c r="K264" s="2">
        <f t="shared" si="67"/>
        <v>0</v>
      </c>
      <c r="L264" s="2">
        <f t="shared" si="68"/>
        <v>0</v>
      </c>
      <c r="M264" s="2">
        <f t="shared" si="69"/>
        <v>0</v>
      </c>
      <c r="N264" s="2">
        <f t="shared" si="70"/>
        <v>0</v>
      </c>
      <c r="O264" s="2">
        <f t="shared" si="71"/>
        <v>0</v>
      </c>
      <c r="P264" s="2">
        <f t="shared" si="72"/>
        <v>1</v>
      </c>
      <c r="Q264" s="2">
        <f t="shared" si="73"/>
        <v>0</v>
      </c>
      <c r="R264" s="2">
        <f t="shared" si="74"/>
        <v>0</v>
      </c>
      <c r="S264" s="2">
        <f t="shared" si="75"/>
        <v>0</v>
      </c>
      <c r="T264" s="2">
        <f t="shared" si="76"/>
        <v>0</v>
      </c>
      <c r="U264" s="2">
        <f t="shared" si="77"/>
        <v>0</v>
      </c>
      <c r="V264" s="4">
        <f t="shared" si="78"/>
        <v>0</v>
      </c>
      <c r="W264" s="4">
        <f t="shared" si="79"/>
        <v>0</v>
      </c>
    </row>
    <row r="265" spans="1:23" x14ac:dyDescent="0.25">
      <c r="A265">
        <v>9997</v>
      </c>
      <c r="B265">
        <v>1</v>
      </c>
      <c r="C265">
        <v>43802</v>
      </c>
      <c r="D265" s="1">
        <v>1</v>
      </c>
      <c r="E265" t="s">
        <v>7</v>
      </c>
      <c r="F265" t="s">
        <v>8</v>
      </c>
      <c r="G265" t="s">
        <v>9</v>
      </c>
      <c r="H265">
        <f t="shared" si="66"/>
        <v>0</v>
      </c>
      <c r="I265" s="2">
        <f t="shared" si="64"/>
        <v>0</v>
      </c>
      <c r="J265" s="2">
        <f t="shared" si="65"/>
        <v>1</v>
      </c>
      <c r="K265" s="2">
        <f t="shared" si="67"/>
        <v>0</v>
      </c>
      <c r="L265" s="2">
        <f t="shared" si="68"/>
        <v>0</v>
      </c>
      <c r="M265" s="2">
        <f t="shared" si="69"/>
        <v>0</v>
      </c>
      <c r="N265" s="2">
        <f t="shared" si="70"/>
        <v>0</v>
      </c>
      <c r="O265" s="2">
        <f t="shared" si="71"/>
        <v>0</v>
      </c>
      <c r="P265" s="2">
        <f t="shared" si="72"/>
        <v>0</v>
      </c>
      <c r="Q265" s="2">
        <f t="shared" si="73"/>
        <v>0</v>
      </c>
      <c r="R265" s="2">
        <f t="shared" si="74"/>
        <v>0</v>
      </c>
      <c r="S265" s="2">
        <f t="shared" si="75"/>
        <v>0</v>
      </c>
      <c r="T265" s="2">
        <f t="shared" si="76"/>
        <v>0</v>
      </c>
      <c r="U265" s="2">
        <f t="shared" si="77"/>
        <v>0</v>
      </c>
      <c r="V265" s="4">
        <f t="shared" si="78"/>
        <v>0</v>
      </c>
      <c r="W265" s="4">
        <f t="shared" si="79"/>
        <v>6010</v>
      </c>
    </row>
    <row r="266" spans="1:23" x14ac:dyDescent="0.25">
      <c r="A266">
        <v>9997</v>
      </c>
      <c r="B266">
        <v>1</v>
      </c>
      <c r="C266">
        <v>43802</v>
      </c>
      <c r="D266" s="1">
        <v>2</v>
      </c>
      <c r="E266" t="s">
        <v>7</v>
      </c>
      <c r="F266" t="s">
        <v>8</v>
      </c>
      <c r="G266" t="s">
        <v>9</v>
      </c>
      <c r="H266">
        <f t="shared" si="66"/>
        <v>0</v>
      </c>
      <c r="I266" s="2">
        <f t="shared" si="64"/>
        <v>0</v>
      </c>
      <c r="J266" s="2">
        <f t="shared" si="65"/>
        <v>0</v>
      </c>
      <c r="K266" s="2">
        <f t="shared" si="67"/>
        <v>1</v>
      </c>
      <c r="L266" s="2">
        <f t="shared" si="68"/>
        <v>0</v>
      </c>
      <c r="M266" s="2">
        <f t="shared" si="69"/>
        <v>0</v>
      </c>
      <c r="N266" s="2">
        <f t="shared" si="70"/>
        <v>0</v>
      </c>
      <c r="O266" s="2">
        <f t="shared" si="71"/>
        <v>0</v>
      </c>
      <c r="P266" s="2">
        <f t="shared" si="72"/>
        <v>0</v>
      </c>
      <c r="Q266" s="2">
        <f t="shared" si="73"/>
        <v>0</v>
      </c>
      <c r="R266" s="2">
        <f t="shared" si="74"/>
        <v>0</v>
      </c>
      <c r="S266" s="2">
        <f t="shared" si="75"/>
        <v>0</v>
      </c>
      <c r="T266" s="2">
        <f t="shared" si="76"/>
        <v>0</v>
      </c>
      <c r="U266" s="2">
        <f t="shared" si="77"/>
        <v>0</v>
      </c>
      <c r="V266" s="4">
        <f t="shared" si="78"/>
        <v>0</v>
      </c>
      <c r="W266" s="4">
        <f t="shared" si="79"/>
        <v>0</v>
      </c>
    </row>
    <row r="267" spans="1:23" x14ac:dyDescent="0.25">
      <c r="A267">
        <v>9997</v>
      </c>
      <c r="B267">
        <v>1</v>
      </c>
      <c r="C267">
        <v>43802</v>
      </c>
      <c r="D267" s="1">
        <v>2</v>
      </c>
      <c r="E267" t="s">
        <v>7</v>
      </c>
      <c r="F267" t="s">
        <v>8</v>
      </c>
      <c r="G267" t="s">
        <v>9</v>
      </c>
      <c r="H267">
        <f t="shared" si="66"/>
        <v>0</v>
      </c>
      <c r="I267" s="2">
        <f t="shared" si="64"/>
        <v>0</v>
      </c>
      <c r="J267" s="2">
        <f t="shared" si="65"/>
        <v>0</v>
      </c>
      <c r="K267" s="2">
        <f t="shared" si="67"/>
        <v>1</v>
      </c>
      <c r="L267" s="2">
        <f t="shared" si="68"/>
        <v>0</v>
      </c>
      <c r="M267" s="2">
        <f t="shared" si="69"/>
        <v>0</v>
      </c>
      <c r="N267" s="2">
        <f t="shared" si="70"/>
        <v>0</v>
      </c>
      <c r="O267" s="2">
        <f t="shared" si="71"/>
        <v>0</v>
      </c>
      <c r="P267" s="2">
        <f t="shared" si="72"/>
        <v>0</v>
      </c>
      <c r="Q267" s="2">
        <f t="shared" si="73"/>
        <v>0</v>
      </c>
      <c r="R267" s="2">
        <f t="shared" si="74"/>
        <v>0</v>
      </c>
      <c r="S267" s="2">
        <f t="shared" si="75"/>
        <v>0</v>
      </c>
      <c r="T267" s="2">
        <f t="shared" si="76"/>
        <v>0</v>
      </c>
      <c r="U267" s="2">
        <f t="shared" si="77"/>
        <v>0</v>
      </c>
      <c r="V267" s="4">
        <f t="shared" si="78"/>
        <v>0</v>
      </c>
      <c r="W267" s="4">
        <f t="shared" si="79"/>
        <v>0</v>
      </c>
    </row>
    <row r="268" spans="1:23" x14ac:dyDescent="0.25">
      <c r="A268">
        <v>9997</v>
      </c>
      <c r="B268">
        <v>1</v>
      </c>
      <c r="C268">
        <v>43802</v>
      </c>
      <c r="D268" s="1">
        <v>9</v>
      </c>
      <c r="E268" t="s">
        <v>7</v>
      </c>
      <c r="F268" t="s">
        <v>8</v>
      </c>
      <c r="G268" t="s">
        <v>9</v>
      </c>
      <c r="H268">
        <f t="shared" si="66"/>
        <v>0</v>
      </c>
      <c r="I268" s="2">
        <f t="shared" si="64"/>
        <v>0</v>
      </c>
      <c r="J268" s="2">
        <f t="shared" si="65"/>
        <v>0</v>
      </c>
      <c r="K268" s="2">
        <f t="shared" si="67"/>
        <v>0</v>
      </c>
      <c r="L268" s="2">
        <f t="shared" si="68"/>
        <v>0</v>
      </c>
      <c r="M268" s="2">
        <f t="shared" si="69"/>
        <v>0</v>
      </c>
      <c r="N268" s="2">
        <f t="shared" si="70"/>
        <v>0</v>
      </c>
      <c r="O268" s="2">
        <f t="shared" si="71"/>
        <v>0</v>
      </c>
      <c r="P268" s="2">
        <f t="shared" si="72"/>
        <v>0</v>
      </c>
      <c r="Q268" s="2">
        <f t="shared" si="73"/>
        <v>0</v>
      </c>
      <c r="R268" s="2">
        <f t="shared" si="74"/>
        <v>1</v>
      </c>
      <c r="S268" s="2">
        <f t="shared" si="75"/>
        <v>0</v>
      </c>
      <c r="T268" s="2">
        <f t="shared" si="76"/>
        <v>0</v>
      </c>
      <c r="U268" s="2">
        <f t="shared" si="77"/>
        <v>0</v>
      </c>
      <c r="V268" s="4">
        <f t="shared" si="78"/>
        <v>0</v>
      </c>
      <c r="W268" s="4">
        <f t="shared" si="79"/>
        <v>0</v>
      </c>
    </row>
    <row r="269" spans="1:23" x14ac:dyDescent="0.25">
      <c r="A269">
        <v>9997</v>
      </c>
      <c r="B269">
        <v>1</v>
      </c>
      <c r="C269">
        <v>43802</v>
      </c>
      <c r="D269" s="1">
        <v>7</v>
      </c>
      <c r="E269" t="s">
        <v>7</v>
      </c>
      <c r="F269" t="s">
        <v>8</v>
      </c>
      <c r="G269" t="s">
        <v>9</v>
      </c>
      <c r="H269">
        <f t="shared" si="66"/>
        <v>0</v>
      </c>
      <c r="I269" s="2">
        <f t="shared" si="64"/>
        <v>0</v>
      </c>
      <c r="J269" s="2">
        <f t="shared" si="65"/>
        <v>0</v>
      </c>
      <c r="K269" s="2">
        <f t="shared" si="67"/>
        <v>0</v>
      </c>
      <c r="L269" s="2">
        <f t="shared" si="68"/>
        <v>0</v>
      </c>
      <c r="M269" s="2">
        <f t="shared" si="69"/>
        <v>0</v>
      </c>
      <c r="N269" s="2">
        <f t="shared" si="70"/>
        <v>0</v>
      </c>
      <c r="O269" s="2">
        <f t="shared" si="71"/>
        <v>0</v>
      </c>
      <c r="P269" s="2">
        <f t="shared" si="72"/>
        <v>1</v>
      </c>
      <c r="Q269" s="2">
        <f t="shared" si="73"/>
        <v>0</v>
      </c>
      <c r="R269" s="2">
        <f t="shared" si="74"/>
        <v>0</v>
      </c>
      <c r="S269" s="2">
        <f t="shared" si="75"/>
        <v>0</v>
      </c>
      <c r="T269" s="2">
        <f t="shared" si="76"/>
        <v>0</v>
      </c>
      <c r="U269" s="2">
        <f t="shared" si="77"/>
        <v>0</v>
      </c>
      <c r="V269" s="4">
        <f t="shared" si="78"/>
        <v>0</v>
      </c>
      <c r="W269" s="4">
        <f t="shared" si="79"/>
        <v>0</v>
      </c>
    </row>
    <row r="270" spans="1:23" x14ac:dyDescent="0.25">
      <c r="A270">
        <v>9997</v>
      </c>
      <c r="B270">
        <v>0.174648</v>
      </c>
      <c r="C270">
        <v>43802</v>
      </c>
      <c r="D270" s="1" t="s">
        <v>10</v>
      </c>
      <c r="E270" t="s">
        <v>7</v>
      </c>
      <c r="F270" t="s">
        <v>8</v>
      </c>
      <c r="G270" t="s">
        <v>9</v>
      </c>
      <c r="H270">
        <f t="shared" si="66"/>
        <v>0</v>
      </c>
      <c r="I270" s="2">
        <f t="shared" si="64"/>
        <v>0.174648</v>
      </c>
      <c r="J270" s="2">
        <f t="shared" si="65"/>
        <v>0</v>
      </c>
      <c r="K270" s="2">
        <f t="shared" si="67"/>
        <v>0</v>
      </c>
      <c r="L270" s="2">
        <f t="shared" si="68"/>
        <v>0</v>
      </c>
      <c r="M270" s="2">
        <f t="shared" si="69"/>
        <v>0</v>
      </c>
      <c r="N270" s="2">
        <f t="shared" si="70"/>
        <v>0</v>
      </c>
      <c r="O270" s="2">
        <f t="shared" si="71"/>
        <v>0</v>
      </c>
      <c r="P270" s="2">
        <f t="shared" si="72"/>
        <v>0</v>
      </c>
      <c r="Q270" s="2">
        <f t="shared" si="73"/>
        <v>0</v>
      </c>
      <c r="R270" s="2">
        <f t="shared" si="74"/>
        <v>0</v>
      </c>
      <c r="S270" s="2">
        <f t="shared" si="75"/>
        <v>0</v>
      </c>
      <c r="T270" s="2">
        <f t="shared" si="76"/>
        <v>0</v>
      </c>
      <c r="U270" s="2">
        <f t="shared" si="77"/>
        <v>0</v>
      </c>
      <c r="V270" s="4">
        <f t="shared" si="78"/>
        <v>0</v>
      </c>
      <c r="W270" s="4">
        <f t="shared" si="79"/>
        <v>0</v>
      </c>
    </row>
    <row r="271" spans="1:23" x14ac:dyDescent="0.25">
      <c r="A271">
        <v>9997</v>
      </c>
      <c r="B271">
        <v>0.82535199999999997</v>
      </c>
      <c r="C271">
        <v>43802</v>
      </c>
      <c r="D271" s="1" t="s">
        <v>10</v>
      </c>
      <c r="E271" t="s">
        <v>7</v>
      </c>
      <c r="F271" t="s">
        <v>8</v>
      </c>
      <c r="G271" t="s">
        <v>12</v>
      </c>
      <c r="H271">
        <f t="shared" si="66"/>
        <v>0</v>
      </c>
      <c r="I271" s="2">
        <f t="shared" si="64"/>
        <v>0.82535199999999997</v>
      </c>
      <c r="J271" s="2">
        <f t="shared" si="65"/>
        <v>0</v>
      </c>
      <c r="K271" s="2">
        <f t="shared" si="67"/>
        <v>0</v>
      </c>
      <c r="L271" s="2">
        <f t="shared" si="68"/>
        <v>0</v>
      </c>
      <c r="M271" s="2">
        <f t="shared" si="69"/>
        <v>0</v>
      </c>
      <c r="N271" s="2">
        <f t="shared" si="70"/>
        <v>0</v>
      </c>
      <c r="O271" s="2">
        <f t="shared" si="71"/>
        <v>0</v>
      </c>
      <c r="P271" s="2">
        <f t="shared" si="72"/>
        <v>0</v>
      </c>
      <c r="Q271" s="2">
        <f t="shared" si="73"/>
        <v>0</v>
      </c>
      <c r="R271" s="2">
        <f t="shared" si="74"/>
        <v>0</v>
      </c>
      <c r="S271" s="2">
        <f t="shared" si="75"/>
        <v>0</v>
      </c>
      <c r="T271" s="2">
        <f t="shared" si="76"/>
        <v>0</v>
      </c>
      <c r="U271" s="2">
        <f t="shared" si="77"/>
        <v>0</v>
      </c>
      <c r="V271" s="4">
        <f t="shared" si="78"/>
        <v>0</v>
      </c>
      <c r="W271" s="4">
        <f t="shared" si="79"/>
        <v>0</v>
      </c>
    </row>
    <row r="272" spans="1:23" x14ac:dyDescent="0.25">
      <c r="A272">
        <v>9997</v>
      </c>
      <c r="B272">
        <v>1</v>
      </c>
      <c r="C272">
        <v>47019</v>
      </c>
      <c r="D272" s="1">
        <v>3</v>
      </c>
      <c r="E272">
        <v>2</v>
      </c>
      <c r="F272" t="s">
        <v>8</v>
      </c>
      <c r="G272" t="s">
        <v>9</v>
      </c>
      <c r="H272">
        <f t="shared" si="66"/>
        <v>0</v>
      </c>
      <c r="I272" s="2">
        <f t="shared" si="64"/>
        <v>0</v>
      </c>
      <c r="J272" s="2">
        <f t="shared" si="65"/>
        <v>0</v>
      </c>
      <c r="K272" s="2">
        <f t="shared" si="67"/>
        <v>0</v>
      </c>
      <c r="L272" s="2">
        <f t="shared" si="68"/>
        <v>1</v>
      </c>
      <c r="M272" s="2">
        <f t="shared" si="69"/>
        <v>0</v>
      </c>
      <c r="N272" s="2">
        <f t="shared" si="70"/>
        <v>0</v>
      </c>
      <c r="O272" s="2">
        <f t="shared" si="71"/>
        <v>0</v>
      </c>
      <c r="P272" s="2">
        <f t="shared" si="72"/>
        <v>0</v>
      </c>
      <c r="Q272" s="2">
        <f t="shared" si="73"/>
        <v>0</v>
      </c>
      <c r="R272" s="2">
        <f t="shared" si="74"/>
        <v>0</v>
      </c>
      <c r="S272" s="2">
        <f t="shared" si="75"/>
        <v>0</v>
      </c>
      <c r="T272" s="2">
        <f t="shared" si="76"/>
        <v>0</v>
      </c>
      <c r="U272" s="2">
        <f t="shared" si="77"/>
        <v>0</v>
      </c>
      <c r="V272" s="4">
        <f t="shared" si="78"/>
        <v>0</v>
      </c>
      <c r="W272" s="4">
        <f t="shared" si="79"/>
        <v>0</v>
      </c>
    </row>
    <row r="273" spans="1:23" x14ac:dyDescent="0.25">
      <c r="A273">
        <v>9997</v>
      </c>
      <c r="B273">
        <v>1</v>
      </c>
      <c r="C273">
        <v>43802</v>
      </c>
      <c r="D273" s="1">
        <v>7</v>
      </c>
      <c r="E273" t="s">
        <v>7</v>
      </c>
      <c r="F273" t="s">
        <v>8</v>
      </c>
      <c r="G273" t="s">
        <v>9</v>
      </c>
      <c r="H273">
        <f t="shared" si="66"/>
        <v>0</v>
      </c>
      <c r="I273" s="2">
        <f t="shared" si="64"/>
        <v>0</v>
      </c>
      <c r="J273" s="2">
        <f t="shared" si="65"/>
        <v>0</v>
      </c>
      <c r="K273" s="2">
        <f t="shared" si="67"/>
        <v>0</v>
      </c>
      <c r="L273" s="2">
        <f t="shared" si="68"/>
        <v>0</v>
      </c>
      <c r="M273" s="2">
        <f t="shared" si="69"/>
        <v>0</v>
      </c>
      <c r="N273" s="2">
        <f t="shared" si="70"/>
        <v>0</v>
      </c>
      <c r="O273" s="2">
        <f t="shared" si="71"/>
        <v>0</v>
      </c>
      <c r="P273" s="2">
        <f t="shared" si="72"/>
        <v>1</v>
      </c>
      <c r="Q273" s="2">
        <f t="shared" si="73"/>
        <v>0</v>
      </c>
      <c r="R273" s="2">
        <f t="shared" si="74"/>
        <v>0</v>
      </c>
      <c r="S273" s="2">
        <f t="shared" si="75"/>
        <v>0</v>
      </c>
      <c r="T273" s="2">
        <f t="shared" si="76"/>
        <v>0</v>
      </c>
      <c r="U273" s="2">
        <f t="shared" si="77"/>
        <v>0</v>
      </c>
      <c r="V273" s="4">
        <f t="shared" si="78"/>
        <v>0</v>
      </c>
      <c r="W273" s="4">
        <f t="shared" si="79"/>
        <v>0</v>
      </c>
    </row>
    <row r="274" spans="1:23" x14ac:dyDescent="0.25">
      <c r="A274">
        <v>9997</v>
      </c>
      <c r="B274">
        <v>1</v>
      </c>
      <c r="C274">
        <v>43802</v>
      </c>
      <c r="D274" s="1">
        <v>3</v>
      </c>
      <c r="E274" t="s">
        <v>7</v>
      </c>
      <c r="F274" t="s">
        <v>8</v>
      </c>
      <c r="G274" t="s">
        <v>9</v>
      </c>
      <c r="H274">
        <f t="shared" si="66"/>
        <v>0</v>
      </c>
      <c r="I274" s="2">
        <f t="shared" si="64"/>
        <v>0</v>
      </c>
      <c r="J274" s="2">
        <f t="shared" si="65"/>
        <v>0</v>
      </c>
      <c r="K274" s="2">
        <f t="shared" si="67"/>
        <v>0</v>
      </c>
      <c r="L274" s="2">
        <f t="shared" si="68"/>
        <v>1</v>
      </c>
      <c r="M274" s="2">
        <f t="shared" si="69"/>
        <v>0</v>
      </c>
      <c r="N274" s="2">
        <f t="shared" si="70"/>
        <v>0</v>
      </c>
      <c r="O274" s="2">
        <f t="shared" si="71"/>
        <v>0</v>
      </c>
      <c r="P274" s="2">
        <f t="shared" si="72"/>
        <v>0</v>
      </c>
      <c r="Q274" s="2">
        <f t="shared" si="73"/>
        <v>0</v>
      </c>
      <c r="R274" s="2">
        <f t="shared" si="74"/>
        <v>0</v>
      </c>
      <c r="S274" s="2">
        <f t="shared" si="75"/>
        <v>0</v>
      </c>
      <c r="T274" s="2">
        <f t="shared" si="76"/>
        <v>0</v>
      </c>
      <c r="U274" s="2">
        <f t="shared" si="77"/>
        <v>0</v>
      </c>
      <c r="V274" s="4">
        <f t="shared" si="78"/>
        <v>0</v>
      </c>
      <c r="W274" s="4">
        <f t="shared" si="79"/>
        <v>0</v>
      </c>
    </row>
    <row r="275" spans="1:23" x14ac:dyDescent="0.25">
      <c r="A275">
        <v>9997</v>
      </c>
      <c r="B275">
        <v>1</v>
      </c>
      <c r="C275">
        <v>43802</v>
      </c>
      <c r="D275" s="1" t="s">
        <v>10</v>
      </c>
      <c r="E275" t="s">
        <v>7</v>
      </c>
      <c r="F275" t="s">
        <v>8</v>
      </c>
      <c r="G275" t="s">
        <v>9</v>
      </c>
      <c r="H275">
        <f t="shared" si="66"/>
        <v>0</v>
      </c>
      <c r="I275" s="2">
        <f t="shared" si="64"/>
        <v>1</v>
      </c>
      <c r="J275" s="2">
        <f t="shared" si="65"/>
        <v>0</v>
      </c>
      <c r="K275" s="2">
        <f t="shared" si="67"/>
        <v>0</v>
      </c>
      <c r="L275" s="2">
        <f t="shared" si="68"/>
        <v>0</v>
      </c>
      <c r="M275" s="2">
        <f t="shared" si="69"/>
        <v>0</v>
      </c>
      <c r="N275" s="2">
        <f t="shared" si="70"/>
        <v>0</v>
      </c>
      <c r="O275" s="2">
        <f t="shared" si="71"/>
        <v>0</v>
      </c>
      <c r="P275" s="2">
        <f t="shared" si="72"/>
        <v>0</v>
      </c>
      <c r="Q275" s="2">
        <f t="shared" si="73"/>
        <v>0</v>
      </c>
      <c r="R275" s="2">
        <f t="shared" si="74"/>
        <v>0</v>
      </c>
      <c r="S275" s="2">
        <f t="shared" si="75"/>
        <v>0</v>
      </c>
      <c r="T275" s="2">
        <f t="shared" si="76"/>
        <v>0</v>
      </c>
      <c r="U275" s="2">
        <f t="shared" si="77"/>
        <v>0</v>
      </c>
      <c r="V275" s="4">
        <f t="shared" si="78"/>
        <v>0</v>
      </c>
      <c r="W275" s="4">
        <f t="shared" si="79"/>
        <v>0</v>
      </c>
    </row>
    <row r="276" spans="1:23" x14ac:dyDescent="0.25">
      <c r="A276">
        <v>9997</v>
      </c>
      <c r="B276">
        <v>1</v>
      </c>
      <c r="C276">
        <v>43802</v>
      </c>
      <c r="D276" s="1">
        <v>1</v>
      </c>
      <c r="E276" t="s">
        <v>7</v>
      </c>
      <c r="F276" t="s">
        <v>8</v>
      </c>
      <c r="G276" t="s">
        <v>9</v>
      </c>
      <c r="H276">
        <f t="shared" si="66"/>
        <v>0</v>
      </c>
      <c r="I276" s="2">
        <f t="shared" si="64"/>
        <v>0</v>
      </c>
      <c r="J276" s="2">
        <f t="shared" si="65"/>
        <v>1</v>
      </c>
      <c r="K276" s="2">
        <f t="shared" si="67"/>
        <v>0</v>
      </c>
      <c r="L276" s="2">
        <f t="shared" si="68"/>
        <v>0</v>
      </c>
      <c r="M276" s="2">
        <f t="shared" si="69"/>
        <v>0</v>
      </c>
      <c r="N276" s="2">
        <f t="shared" si="70"/>
        <v>0</v>
      </c>
      <c r="O276" s="2">
        <f t="shared" si="71"/>
        <v>0</v>
      </c>
      <c r="P276" s="2">
        <f t="shared" si="72"/>
        <v>0</v>
      </c>
      <c r="Q276" s="2">
        <f t="shared" si="73"/>
        <v>0</v>
      </c>
      <c r="R276" s="2">
        <f t="shared" si="74"/>
        <v>0</v>
      </c>
      <c r="S276" s="2">
        <f t="shared" si="75"/>
        <v>0</v>
      </c>
      <c r="T276" s="2">
        <f t="shared" si="76"/>
        <v>0</v>
      </c>
      <c r="U276" s="2">
        <f t="shared" si="77"/>
        <v>0</v>
      </c>
      <c r="V276" s="4">
        <f t="shared" si="78"/>
        <v>0</v>
      </c>
      <c r="W276" s="4">
        <f t="shared" si="79"/>
        <v>6010</v>
      </c>
    </row>
    <row r="277" spans="1:23" x14ac:dyDescent="0.25">
      <c r="A277">
        <v>9997</v>
      </c>
      <c r="B277">
        <v>1</v>
      </c>
      <c r="C277">
        <v>43802</v>
      </c>
      <c r="D277" s="1">
        <v>3</v>
      </c>
      <c r="E277" t="s">
        <v>7</v>
      </c>
      <c r="F277" t="s">
        <v>8</v>
      </c>
      <c r="G277" t="s">
        <v>9</v>
      </c>
      <c r="H277">
        <f t="shared" si="66"/>
        <v>0</v>
      </c>
      <c r="I277" s="2">
        <f t="shared" si="64"/>
        <v>0</v>
      </c>
      <c r="J277" s="2">
        <f t="shared" si="65"/>
        <v>0</v>
      </c>
      <c r="K277" s="2">
        <f t="shared" si="67"/>
        <v>0</v>
      </c>
      <c r="L277" s="2">
        <f t="shared" si="68"/>
        <v>1</v>
      </c>
      <c r="M277" s="2">
        <f t="shared" si="69"/>
        <v>0</v>
      </c>
      <c r="N277" s="2">
        <f t="shared" si="70"/>
        <v>0</v>
      </c>
      <c r="O277" s="2">
        <f t="shared" si="71"/>
        <v>0</v>
      </c>
      <c r="P277" s="2">
        <f t="shared" si="72"/>
        <v>0</v>
      </c>
      <c r="Q277" s="2">
        <f t="shared" si="73"/>
        <v>0</v>
      </c>
      <c r="R277" s="2">
        <f t="shared" si="74"/>
        <v>0</v>
      </c>
      <c r="S277" s="2">
        <f t="shared" si="75"/>
        <v>0</v>
      </c>
      <c r="T277" s="2">
        <f t="shared" si="76"/>
        <v>0</v>
      </c>
      <c r="U277" s="2">
        <f t="shared" si="77"/>
        <v>0</v>
      </c>
      <c r="V277" s="4">
        <f t="shared" si="78"/>
        <v>0</v>
      </c>
      <c r="W277" s="4">
        <f t="shared" si="79"/>
        <v>0</v>
      </c>
    </row>
    <row r="278" spans="1:23" x14ac:dyDescent="0.25">
      <c r="A278">
        <v>9997</v>
      </c>
      <c r="B278">
        <v>1</v>
      </c>
      <c r="C278">
        <v>45047</v>
      </c>
      <c r="D278" s="1">
        <v>2</v>
      </c>
      <c r="E278" t="s">
        <v>7</v>
      </c>
      <c r="F278" t="s">
        <v>8</v>
      </c>
      <c r="G278" t="s">
        <v>9</v>
      </c>
      <c r="H278">
        <f t="shared" si="66"/>
        <v>0</v>
      </c>
      <c r="I278" s="2">
        <f t="shared" si="64"/>
        <v>0</v>
      </c>
      <c r="J278" s="2">
        <f t="shared" si="65"/>
        <v>0</v>
      </c>
      <c r="K278" s="2">
        <f t="shared" si="67"/>
        <v>1</v>
      </c>
      <c r="L278" s="2">
        <f t="shared" si="68"/>
        <v>0</v>
      </c>
      <c r="M278" s="2">
        <f t="shared" si="69"/>
        <v>0</v>
      </c>
      <c r="N278" s="2">
        <f t="shared" si="70"/>
        <v>0</v>
      </c>
      <c r="O278" s="2">
        <f t="shared" si="71"/>
        <v>0</v>
      </c>
      <c r="P278" s="2">
        <f t="shared" si="72"/>
        <v>0</v>
      </c>
      <c r="Q278" s="2">
        <f t="shared" si="73"/>
        <v>0</v>
      </c>
      <c r="R278" s="2">
        <f t="shared" si="74"/>
        <v>0</v>
      </c>
      <c r="S278" s="2">
        <f t="shared" si="75"/>
        <v>0</v>
      </c>
      <c r="T278" s="2">
        <f t="shared" si="76"/>
        <v>0</v>
      </c>
      <c r="U278" s="2">
        <f t="shared" si="77"/>
        <v>0</v>
      </c>
      <c r="V278" s="4">
        <f t="shared" si="78"/>
        <v>0</v>
      </c>
      <c r="W278" s="4">
        <f t="shared" si="79"/>
        <v>0</v>
      </c>
    </row>
    <row r="279" spans="1:23" x14ac:dyDescent="0.25">
      <c r="A279">
        <v>9997</v>
      </c>
      <c r="B279">
        <v>1</v>
      </c>
      <c r="C279">
        <v>43802</v>
      </c>
      <c r="D279" s="1">
        <v>2</v>
      </c>
      <c r="E279" t="s">
        <v>7</v>
      </c>
      <c r="F279" t="s">
        <v>8</v>
      </c>
      <c r="G279" t="s">
        <v>9</v>
      </c>
      <c r="H279">
        <f t="shared" si="66"/>
        <v>0</v>
      </c>
      <c r="I279" s="2">
        <f t="shared" si="64"/>
        <v>0</v>
      </c>
      <c r="J279" s="2">
        <f t="shared" si="65"/>
        <v>0</v>
      </c>
      <c r="K279" s="2">
        <f t="shared" si="67"/>
        <v>1</v>
      </c>
      <c r="L279" s="2">
        <f t="shared" si="68"/>
        <v>0</v>
      </c>
      <c r="M279" s="2">
        <f t="shared" si="69"/>
        <v>0</v>
      </c>
      <c r="N279" s="2">
        <f t="shared" si="70"/>
        <v>0</v>
      </c>
      <c r="O279" s="2">
        <f t="shared" si="71"/>
        <v>0</v>
      </c>
      <c r="P279" s="2">
        <f t="shared" si="72"/>
        <v>0</v>
      </c>
      <c r="Q279" s="2">
        <f t="shared" si="73"/>
        <v>0</v>
      </c>
      <c r="R279" s="2">
        <f t="shared" si="74"/>
        <v>0</v>
      </c>
      <c r="S279" s="2">
        <f t="shared" si="75"/>
        <v>0</v>
      </c>
      <c r="T279" s="2">
        <f t="shared" si="76"/>
        <v>0</v>
      </c>
      <c r="U279" s="2">
        <f t="shared" si="77"/>
        <v>0</v>
      </c>
      <c r="V279" s="4">
        <f t="shared" si="78"/>
        <v>0</v>
      </c>
      <c r="W279" s="4">
        <f t="shared" si="79"/>
        <v>0</v>
      </c>
    </row>
    <row r="280" spans="1:23" x14ac:dyDescent="0.25">
      <c r="A280">
        <v>9997</v>
      </c>
      <c r="B280">
        <v>1</v>
      </c>
      <c r="C280">
        <v>43802</v>
      </c>
      <c r="D280" s="1">
        <v>2</v>
      </c>
      <c r="E280" t="s">
        <v>7</v>
      </c>
      <c r="F280" t="s">
        <v>8</v>
      </c>
      <c r="G280" t="s">
        <v>9</v>
      </c>
      <c r="H280">
        <f t="shared" si="66"/>
        <v>0</v>
      </c>
      <c r="I280" s="2">
        <f t="shared" si="64"/>
        <v>0</v>
      </c>
      <c r="J280" s="2">
        <f t="shared" si="65"/>
        <v>0</v>
      </c>
      <c r="K280" s="2">
        <f t="shared" si="67"/>
        <v>1</v>
      </c>
      <c r="L280" s="2">
        <f t="shared" si="68"/>
        <v>0</v>
      </c>
      <c r="M280" s="2">
        <f t="shared" si="69"/>
        <v>0</v>
      </c>
      <c r="N280" s="2">
        <f t="shared" si="70"/>
        <v>0</v>
      </c>
      <c r="O280" s="2">
        <f t="shared" si="71"/>
        <v>0</v>
      </c>
      <c r="P280" s="2">
        <f t="shared" si="72"/>
        <v>0</v>
      </c>
      <c r="Q280" s="2">
        <f t="shared" si="73"/>
        <v>0</v>
      </c>
      <c r="R280" s="2">
        <f t="shared" si="74"/>
        <v>0</v>
      </c>
      <c r="S280" s="2">
        <f t="shared" si="75"/>
        <v>0</v>
      </c>
      <c r="T280" s="2">
        <f t="shared" si="76"/>
        <v>0</v>
      </c>
      <c r="U280" s="2">
        <f t="shared" si="77"/>
        <v>0</v>
      </c>
      <c r="V280" s="4">
        <f t="shared" si="78"/>
        <v>0</v>
      </c>
      <c r="W280" s="4">
        <f t="shared" si="79"/>
        <v>0</v>
      </c>
    </row>
    <row r="281" spans="1:23" x14ac:dyDescent="0.25">
      <c r="A281">
        <v>9997</v>
      </c>
      <c r="B281">
        <v>1</v>
      </c>
      <c r="C281">
        <v>43802</v>
      </c>
      <c r="D281" s="1">
        <v>4</v>
      </c>
      <c r="E281" t="s">
        <v>7</v>
      </c>
      <c r="F281" t="s">
        <v>8</v>
      </c>
      <c r="G281" t="s">
        <v>9</v>
      </c>
      <c r="H281">
        <f t="shared" si="66"/>
        <v>0</v>
      </c>
      <c r="I281" s="2">
        <f t="shared" si="64"/>
        <v>0</v>
      </c>
      <c r="J281" s="2">
        <f t="shared" si="65"/>
        <v>0</v>
      </c>
      <c r="K281" s="2">
        <f t="shared" si="67"/>
        <v>0</v>
      </c>
      <c r="L281" s="2">
        <f t="shared" si="68"/>
        <v>0</v>
      </c>
      <c r="M281" s="2">
        <f t="shared" si="69"/>
        <v>1</v>
      </c>
      <c r="N281" s="2">
        <f t="shared" si="70"/>
        <v>0</v>
      </c>
      <c r="O281" s="2">
        <f t="shared" si="71"/>
        <v>0</v>
      </c>
      <c r="P281" s="2">
        <f t="shared" si="72"/>
        <v>0</v>
      </c>
      <c r="Q281" s="2">
        <f t="shared" si="73"/>
        <v>0</v>
      </c>
      <c r="R281" s="2">
        <f t="shared" si="74"/>
        <v>0</v>
      </c>
      <c r="S281" s="2">
        <f t="shared" si="75"/>
        <v>0</v>
      </c>
      <c r="T281" s="2">
        <f t="shared" si="76"/>
        <v>0</v>
      </c>
      <c r="U281" s="2">
        <f t="shared" si="77"/>
        <v>0</v>
      </c>
      <c r="V281" s="4">
        <f t="shared" si="78"/>
        <v>6010</v>
      </c>
      <c r="W281" s="4">
        <f t="shared" si="79"/>
        <v>0</v>
      </c>
    </row>
    <row r="282" spans="1:23" x14ac:dyDescent="0.25">
      <c r="A282">
        <v>9997</v>
      </c>
      <c r="B282">
        <v>1</v>
      </c>
      <c r="C282">
        <v>43802</v>
      </c>
      <c r="D282" s="1">
        <v>3</v>
      </c>
      <c r="E282" t="s">
        <v>7</v>
      </c>
      <c r="F282" t="s">
        <v>8</v>
      </c>
      <c r="G282" t="s">
        <v>9</v>
      </c>
      <c r="H282">
        <f t="shared" si="66"/>
        <v>0</v>
      </c>
      <c r="I282" s="2">
        <f t="shared" si="64"/>
        <v>0</v>
      </c>
      <c r="J282" s="2">
        <f t="shared" si="65"/>
        <v>0</v>
      </c>
      <c r="K282" s="2">
        <f t="shared" si="67"/>
        <v>0</v>
      </c>
      <c r="L282" s="2">
        <f t="shared" si="68"/>
        <v>1</v>
      </c>
      <c r="M282" s="2">
        <f t="shared" si="69"/>
        <v>0</v>
      </c>
      <c r="N282" s="2">
        <f t="shared" si="70"/>
        <v>0</v>
      </c>
      <c r="O282" s="2">
        <f t="shared" si="71"/>
        <v>0</v>
      </c>
      <c r="P282" s="2">
        <f t="shared" si="72"/>
        <v>0</v>
      </c>
      <c r="Q282" s="2">
        <f t="shared" si="73"/>
        <v>0</v>
      </c>
      <c r="R282" s="2">
        <f t="shared" si="74"/>
        <v>0</v>
      </c>
      <c r="S282" s="2">
        <f t="shared" si="75"/>
        <v>0</v>
      </c>
      <c r="T282" s="2">
        <f t="shared" si="76"/>
        <v>0</v>
      </c>
      <c r="U282" s="2">
        <f t="shared" si="77"/>
        <v>0</v>
      </c>
      <c r="V282" s="4">
        <f t="shared" si="78"/>
        <v>0</v>
      </c>
      <c r="W282" s="4">
        <f t="shared" si="79"/>
        <v>0</v>
      </c>
    </row>
    <row r="283" spans="1:23" x14ac:dyDescent="0.25">
      <c r="A283">
        <v>9997</v>
      </c>
      <c r="B283">
        <v>1</v>
      </c>
      <c r="C283">
        <v>43802</v>
      </c>
      <c r="D283" s="1">
        <v>5</v>
      </c>
      <c r="E283" t="s">
        <v>7</v>
      </c>
      <c r="F283" t="s">
        <v>8</v>
      </c>
      <c r="G283" t="s">
        <v>9</v>
      </c>
      <c r="H283">
        <f t="shared" si="66"/>
        <v>0</v>
      </c>
      <c r="I283" s="2">
        <f t="shared" si="64"/>
        <v>0</v>
      </c>
      <c r="J283" s="2">
        <f t="shared" si="65"/>
        <v>0</v>
      </c>
      <c r="K283" s="2">
        <f t="shared" si="67"/>
        <v>0</v>
      </c>
      <c r="L283" s="2">
        <f t="shared" si="68"/>
        <v>0</v>
      </c>
      <c r="M283" s="2">
        <f t="shared" si="69"/>
        <v>0</v>
      </c>
      <c r="N283" s="2">
        <f t="shared" si="70"/>
        <v>1</v>
      </c>
      <c r="O283" s="2">
        <f t="shared" si="71"/>
        <v>0</v>
      </c>
      <c r="P283" s="2">
        <f t="shared" si="72"/>
        <v>0</v>
      </c>
      <c r="Q283" s="2">
        <f t="shared" si="73"/>
        <v>0</v>
      </c>
      <c r="R283" s="2">
        <f t="shared" si="74"/>
        <v>0</v>
      </c>
      <c r="S283" s="2">
        <f t="shared" si="75"/>
        <v>0</v>
      </c>
      <c r="T283" s="2">
        <f t="shared" si="76"/>
        <v>0</v>
      </c>
      <c r="U283" s="2">
        <f t="shared" si="77"/>
        <v>0</v>
      </c>
      <c r="V283" s="4">
        <f t="shared" si="78"/>
        <v>0</v>
      </c>
      <c r="W283" s="4">
        <f t="shared" si="79"/>
        <v>0</v>
      </c>
    </row>
    <row r="284" spans="1:23" x14ac:dyDescent="0.25">
      <c r="A284">
        <v>9997</v>
      </c>
      <c r="B284">
        <v>1</v>
      </c>
      <c r="C284">
        <v>43802</v>
      </c>
      <c r="D284" s="1" t="s">
        <v>10</v>
      </c>
      <c r="E284" t="s">
        <v>7</v>
      </c>
      <c r="F284" t="s">
        <v>8</v>
      </c>
      <c r="G284" t="s">
        <v>9</v>
      </c>
      <c r="H284">
        <f t="shared" si="66"/>
        <v>0</v>
      </c>
      <c r="I284" s="2">
        <f t="shared" si="64"/>
        <v>1</v>
      </c>
      <c r="J284" s="2">
        <f t="shared" si="65"/>
        <v>0</v>
      </c>
      <c r="K284" s="2">
        <f t="shared" si="67"/>
        <v>0</v>
      </c>
      <c r="L284" s="2">
        <f t="shared" si="68"/>
        <v>0</v>
      </c>
      <c r="M284" s="2">
        <f t="shared" si="69"/>
        <v>0</v>
      </c>
      <c r="N284" s="2">
        <f t="shared" si="70"/>
        <v>0</v>
      </c>
      <c r="O284" s="2">
        <f t="shared" si="71"/>
        <v>0</v>
      </c>
      <c r="P284" s="2">
        <f t="shared" si="72"/>
        <v>0</v>
      </c>
      <c r="Q284" s="2">
        <f t="shared" si="73"/>
        <v>0</v>
      </c>
      <c r="R284" s="2">
        <f t="shared" si="74"/>
        <v>0</v>
      </c>
      <c r="S284" s="2">
        <f t="shared" si="75"/>
        <v>0</v>
      </c>
      <c r="T284" s="2">
        <f t="shared" si="76"/>
        <v>0</v>
      </c>
      <c r="U284" s="2">
        <f t="shared" si="77"/>
        <v>0</v>
      </c>
      <c r="V284" s="4">
        <f t="shared" si="78"/>
        <v>0</v>
      </c>
      <c r="W284" s="4">
        <f t="shared" si="79"/>
        <v>0</v>
      </c>
    </row>
    <row r="285" spans="1:23" x14ac:dyDescent="0.25">
      <c r="A285">
        <v>9997</v>
      </c>
      <c r="B285">
        <v>1</v>
      </c>
      <c r="C285">
        <v>43802</v>
      </c>
      <c r="D285" s="1">
        <v>4</v>
      </c>
      <c r="E285" t="s">
        <v>7</v>
      </c>
      <c r="F285" t="s">
        <v>8</v>
      </c>
      <c r="G285" t="s">
        <v>9</v>
      </c>
      <c r="H285">
        <f t="shared" si="66"/>
        <v>0</v>
      </c>
      <c r="I285" s="2">
        <f t="shared" si="64"/>
        <v>0</v>
      </c>
      <c r="J285" s="2">
        <f t="shared" si="65"/>
        <v>0</v>
      </c>
      <c r="K285" s="2">
        <f t="shared" si="67"/>
        <v>0</v>
      </c>
      <c r="L285" s="2">
        <f t="shared" si="68"/>
        <v>0</v>
      </c>
      <c r="M285" s="2">
        <f t="shared" si="69"/>
        <v>1</v>
      </c>
      <c r="N285" s="2">
        <f t="shared" si="70"/>
        <v>0</v>
      </c>
      <c r="O285" s="2">
        <f t="shared" si="71"/>
        <v>0</v>
      </c>
      <c r="P285" s="2">
        <f t="shared" si="72"/>
        <v>0</v>
      </c>
      <c r="Q285" s="2">
        <f t="shared" si="73"/>
        <v>0</v>
      </c>
      <c r="R285" s="2">
        <f t="shared" si="74"/>
        <v>0</v>
      </c>
      <c r="S285" s="2">
        <f t="shared" si="75"/>
        <v>0</v>
      </c>
      <c r="T285" s="2">
        <f t="shared" si="76"/>
        <v>0</v>
      </c>
      <c r="U285" s="2">
        <f t="shared" si="77"/>
        <v>0</v>
      </c>
      <c r="V285" s="4">
        <f t="shared" si="78"/>
        <v>6010</v>
      </c>
      <c r="W285" s="4">
        <f t="shared" si="79"/>
        <v>0</v>
      </c>
    </row>
    <row r="286" spans="1:23" x14ac:dyDescent="0.25">
      <c r="A286">
        <v>9997</v>
      </c>
      <c r="B286">
        <v>1</v>
      </c>
      <c r="C286">
        <v>43802</v>
      </c>
      <c r="D286" s="1">
        <v>8</v>
      </c>
      <c r="E286" t="s">
        <v>7</v>
      </c>
      <c r="F286" t="s">
        <v>8</v>
      </c>
      <c r="G286" t="s">
        <v>9</v>
      </c>
      <c r="H286">
        <f t="shared" si="66"/>
        <v>0</v>
      </c>
      <c r="I286" s="2">
        <f t="shared" si="64"/>
        <v>0</v>
      </c>
      <c r="J286" s="2">
        <f t="shared" si="65"/>
        <v>0</v>
      </c>
      <c r="K286" s="2">
        <f t="shared" si="67"/>
        <v>0</v>
      </c>
      <c r="L286" s="2">
        <f t="shared" si="68"/>
        <v>0</v>
      </c>
      <c r="M286" s="2">
        <f t="shared" si="69"/>
        <v>0</v>
      </c>
      <c r="N286" s="2">
        <f t="shared" si="70"/>
        <v>0</v>
      </c>
      <c r="O286" s="2">
        <f t="shared" si="71"/>
        <v>0</v>
      </c>
      <c r="P286" s="2">
        <f t="shared" si="72"/>
        <v>0</v>
      </c>
      <c r="Q286" s="2">
        <f t="shared" si="73"/>
        <v>1</v>
      </c>
      <c r="R286" s="2">
        <f t="shared" si="74"/>
        <v>0</v>
      </c>
      <c r="S286" s="2">
        <f t="shared" si="75"/>
        <v>0</v>
      </c>
      <c r="T286" s="2">
        <f t="shared" si="76"/>
        <v>0</v>
      </c>
      <c r="U286" s="2">
        <f t="shared" si="77"/>
        <v>0</v>
      </c>
      <c r="V286" s="4">
        <f t="shared" si="78"/>
        <v>0</v>
      </c>
      <c r="W286" s="4">
        <f t="shared" si="79"/>
        <v>0</v>
      </c>
    </row>
    <row r="287" spans="1:23" x14ac:dyDescent="0.25">
      <c r="A287">
        <v>9997</v>
      </c>
      <c r="B287">
        <v>1</v>
      </c>
      <c r="C287">
        <v>45070</v>
      </c>
      <c r="D287" s="1">
        <v>2</v>
      </c>
      <c r="E287" t="s">
        <v>7</v>
      </c>
      <c r="F287" t="s">
        <v>8</v>
      </c>
      <c r="G287" t="s">
        <v>9</v>
      </c>
      <c r="H287">
        <f t="shared" si="66"/>
        <v>0</v>
      </c>
      <c r="I287" s="2">
        <f t="shared" si="64"/>
        <v>0</v>
      </c>
      <c r="J287" s="2">
        <f t="shared" si="65"/>
        <v>0</v>
      </c>
      <c r="K287" s="2">
        <f t="shared" si="67"/>
        <v>1</v>
      </c>
      <c r="L287" s="2">
        <f t="shared" si="68"/>
        <v>0</v>
      </c>
      <c r="M287" s="2">
        <f t="shared" si="69"/>
        <v>0</v>
      </c>
      <c r="N287" s="2">
        <f t="shared" si="70"/>
        <v>0</v>
      </c>
      <c r="O287" s="2">
        <f t="shared" si="71"/>
        <v>0</v>
      </c>
      <c r="P287" s="2">
        <f t="shared" si="72"/>
        <v>0</v>
      </c>
      <c r="Q287" s="2">
        <f t="shared" si="73"/>
        <v>0</v>
      </c>
      <c r="R287" s="2">
        <f t="shared" si="74"/>
        <v>0</v>
      </c>
      <c r="S287" s="2">
        <f t="shared" si="75"/>
        <v>0</v>
      </c>
      <c r="T287" s="2">
        <f t="shared" si="76"/>
        <v>0</v>
      </c>
      <c r="U287" s="2">
        <f t="shared" si="77"/>
        <v>0</v>
      </c>
      <c r="V287" s="4">
        <f t="shared" si="78"/>
        <v>0</v>
      </c>
      <c r="W287" s="4">
        <f t="shared" si="79"/>
        <v>0</v>
      </c>
    </row>
    <row r="288" spans="1:23" x14ac:dyDescent="0.25">
      <c r="A288">
        <v>9997</v>
      </c>
      <c r="B288">
        <v>1</v>
      </c>
      <c r="C288">
        <v>43802</v>
      </c>
      <c r="D288" s="1">
        <v>6</v>
      </c>
      <c r="E288" t="s">
        <v>7</v>
      </c>
      <c r="F288" t="s">
        <v>8</v>
      </c>
      <c r="G288" t="s">
        <v>9</v>
      </c>
      <c r="H288">
        <f t="shared" si="66"/>
        <v>0</v>
      </c>
      <c r="I288" s="2">
        <f t="shared" si="64"/>
        <v>0</v>
      </c>
      <c r="J288" s="2">
        <f t="shared" si="65"/>
        <v>0</v>
      </c>
      <c r="K288" s="2">
        <f t="shared" si="67"/>
        <v>0</v>
      </c>
      <c r="L288" s="2">
        <f t="shared" si="68"/>
        <v>0</v>
      </c>
      <c r="M288" s="2">
        <f t="shared" si="69"/>
        <v>0</v>
      </c>
      <c r="N288" s="2">
        <f t="shared" si="70"/>
        <v>0</v>
      </c>
      <c r="O288" s="2">
        <f t="shared" si="71"/>
        <v>1</v>
      </c>
      <c r="P288" s="2">
        <f t="shared" si="72"/>
        <v>0</v>
      </c>
      <c r="Q288" s="2">
        <f t="shared" si="73"/>
        <v>0</v>
      </c>
      <c r="R288" s="2">
        <f t="shared" si="74"/>
        <v>0</v>
      </c>
      <c r="S288" s="2">
        <f t="shared" si="75"/>
        <v>0</v>
      </c>
      <c r="T288" s="2">
        <f t="shared" si="76"/>
        <v>0</v>
      </c>
      <c r="U288" s="2">
        <f t="shared" si="77"/>
        <v>0</v>
      </c>
      <c r="V288" s="4">
        <f t="shared" si="78"/>
        <v>0</v>
      </c>
      <c r="W288" s="4">
        <f t="shared" si="79"/>
        <v>0</v>
      </c>
    </row>
    <row r="289" spans="1:23" x14ac:dyDescent="0.25">
      <c r="A289">
        <v>9997</v>
      </c>
      <c r="B289">
        <v>1</v>
      </c>
      <c r="C289">
        <v>43802</v>
      </c>
      <c r="D289" s="1">
        <v>10</v>
      </c>
      <c r="E289">
        <v>2</v>
      </c>
      <c r="F289" t="s">
        <v>8</v>
      </c>
      <c r="G289" t="s">
        <v>9</v>
      </c>
      <c r="H289">
        <f t="shared" si="66"/>
        <v>0</v>
      </c>
      <c r="I289" s="2">
        <f t="shared" si="64"/>
        <v>0</v>
      </c>
      <c r="J289" s="2">
        <f t="shared" si="65"/>
        <v>0</v>
      </c>
      <c r="K289" s="2">
        <f t="shared" si="67"/>
        <v>0</v>
      </c>
      <c r="L289" s="2">
        <f t="shared" si="68"/>
        <v>0</v>
      </c>
      <c r="M289" s="2">
        <f t="shared" si="69"/>
        <v>0</v>
      </c>
      <c r="N289" s="2">
        <f t="shared" si="70"/>
        <v>0</v>
      </c>
      <c r="O289" s="2">
        <f t="shared" si="71"/>
        <v>0</v>
      </c>
      <c r="P289" s="2">
        <f t="shared" si="72"/>
        <v>0</v>
      </c>
      <c r="Q289" s="2">
        <f t="shared" si="73"/>
        <v>0</v>
      </c>
      <c r="R289" s="2">
        <f t="shared" si="74"/>
        <v>0</v>
      </c>
      <c r="S289" s="2">
        <f t="shared" si="75"/>
        <v>1</v>
      </c>
      <c r="T289" s="2">
        <f t="shared" si="76"/>
        <v>0</v>
      </c>
      <c r="U289" s="2">
        <f t="shared" si="77"/>
        <v>0</v>
      </c>
      <c r="V289" s="4">
        <f t="shared" si="78"/>
        <v>0</v>
      </c>
      <c r="W289" s="4">
        <f t="shared" si="79"/>
        <v>0</v>
      </c>
    </row>
    <row r="290" spans="1:23" x14ac:dyDescent="0.25">
      <c r="A290">
        <v>9997</v>
      </c>
      <c r="B290">
        <v>1</v>
      </c>
      <c r="C290">
        <v>43802</v>
      </c>
      <c r="D290" s="1">
        <v>8</v>
      </c>
      <c r="E290" t="s">
        <v>7</v>
      </c>
      <c r="F290" t="s">
        <v>8</v>
      </c>
      <c r="G290" t="s">
        <v>8</v>
      </c>
      <c r="H290">
        <f t="shared" si="66"/>
        <v>0</v>
      </c>
      <c r="I290" s="2">
        <f t="shared" si="64"/>
        <v>0</v>
      </c>
      <c r="J290" s="2">
        <f t="shared" si="65"/>
        <v>0</v>
      </c>
      <c r="K290" s="2">
        <f t="shared" si="67"/>
        <v>0</v>
      </c>
      <c r="L290" s="2">
        <f t="shared" si="68"/>
        <v>0</v>
      </c>
      <c r="M290" s="2">
        <f t="shared" si="69"/>
        <v>0</v>
      </c>
      <c r="N290" s="2">
        <f t="shared" si="70"/>
        <v>0</v>
      </c>
      <c r="O290" s="2">
        <f t="shared" si="71"/>
        <v>0</v>
      </c>
      <c r="P290" s="2">
        <f t="shared" si="72"/>
        <v>0</v>
      </c>
      <c r="Q290" s="2">
        <f t="shared" si="73"/>
        <v>1</v>
      </c>
      <c r="R290" s="2">
        <f t="shared" si="74"/>
        <v>0</v>
      </c>
      <c r="S290" s="2">
        <f t="shared" si="75"/>
        <v>0</v>
      </c>
      <c r="T290" s="2">
        <f t="shared" si="76"/>
        <v>0</v>
      </c>
      <c r="U290" s="2">
        <f t="shared" si="77"/>
        <v>0</v>
      </c>
      <c r="V290" s="4">
        <f t="shared" si="78"/>
        <v>0</v>
      </c>
      <c r="W290" s="4">
        <f t="shared" si="79"/>
        <v>0</v>
      </c>
    </row>
    <row r="291" spans="1:23" x14ac:dyDescent="0.25">
      <c r="A291">
        <v>9997</v>
      </c>
      <c r="B291">
        <v>1</v>
      </c>
      <c r="C291">
        <v>43802</v>
      </c>
      <c r="D291" s="1">
        <v>3</v>
      </c>
      <c r="E291" t="s">
        <v>7</v>
      </c>
      <c r="F291" t="s">
        <v>8</v>
      </c>
      <c r="G291" t="s">
        <v>9</v>
      </c>
      <c r="H291">
        <f t="shared" si="66"/>
        <v>0</v>
      </c>
      <c r="I291" s="2">
        <f t="shared" si="64"/>
        <v>0</v>
      </c>
      <c r="J291" s="2">
        <f t="shared" si="65"/>
        <v>0</v>
      </c>
      <c r="K291" s="2">
        <f t="shared" si="67"/>
        <v>0</v>
      </c>
      <c r="L291" s="2">
        <f t="shared" si="68"/>
        <v>1</v>
      </c>
      <c r="M291" s="2">
        <f t="shared" si="69"/>
        <v>0</v>
      </c>
      <c r="N291" s="2">
        <f t="shared" si="70"/>
        <v>0</v>
      </c>
      <c r="O291" s="2">
        <f t="shared" si="71"/>
        <v>0</v>
      </c>
      <c r="P291" s="2">
        <f t="shared" si="72"/>
        <v>0</v>
      </c>
      <c r="Q291" s="2">
        <f t="shared" si="73"/>
        <v>0</v>
      </c>
      <c r="R291" s="2">
        <f t="shared" si="74"/>
        <v>0</v>
      </c>
      <c r="S291" s="2">
        <f t="shared" si="75"/>
        <v>0</v>
      </c>
      <c r="T291" s="2">
        <f t="shared" si="76"/>
        <v>0</v>
      </c>
      <c r="U291" s="2">
        <f t="shared" si="77"/>
        <v>0</v>
      </c>
      <c r="V291" s="4">
        <f t="shared" si="78"/>
        <v>0</v>
      </c>
      <c r="W291" s="4">
        <f t="shared" si="79"/>
        <v>0</v>
      </c>
    </row>
    <row r="292" spans="1:23" x14ac:dyDescent="0.25">
      <c r="A292">
        <v>9997</v>
      </c>
      <c r="B292">
        <v>1</v>
      </c>
      <c r="C292">
        <v>43802</v>
      </c>
      <c r="D292" s="1">
        <v>5</v>
      </c>
      <c r="E292" t="s">
        <v>7</v>
      </c>
      <c r="F292" t="s">
        <v>8</v>
      </c>
      <c r="G292" t="s">
        <v>9</v>
      </c>
      <c r="H292">
        <f t="shared" si="66"/>
        <v>0</v>
      </c>
      <c r="I292" s="2">
        <f t="shared" si="64"/>
        <v>0</v>
      </c>
      <c r="J292" s="2">
        <f t="shared" si="65"/>
        <v>0</v>
      </c>
      <c r="K292" s="2">
        <f t="shared" si="67"/>
        <v>0</v>
      </c>
      <c r="L292" s="2">
        <f t="shared" si="68"/>
        <v>0</v>
      </c>
      <c r="M292" s="2">
        <f t="shared" si="69"/>
        <v>0</v>
      </c>
      <c r="N292" s="2">
        <f t="shared" si="70"/>
        <v>1</v>
      </c>
      <c r="O292" s="2">
        <f t="shared" si="71"/>
        <v>0</v>
      </c>
      <c r="P292" s="2">
        <f t="shared" si="72"/>
        <v>0</v>
      </c>
      <c r="Q292" s="2">
        <f t="shared" si="73"/>
        <v>0</v>
      </c>
      <c r="R292" s="2">
        <f t="shared" si="74"/>
        <v>0</v>
      </c>
      <c r="S292" s="2">
        <f t="shared" si="75"/>
        <v>0</v>
      </c>
      <c r="T292" s="2">
        <f t="shared" si="76"/>
        <v>0</v>
      </c>
      <c r="U292" s="2">
        <f t="shared" si="77"/>
        <v>0</v>
      </c>
      <c r="V292" s="4">
        <f t="shared" si="78"/>
        <v>0</v>
      </c>
      <c r="W292" s="4">
        <f t="shared" si="79"/>
        <v>0</v>
      </c>
    </row>
    <row r="293" spans="1:23" x14ac:dyDescent="0.25">
      <c r="A293">
        <v>9997</v>
      </c>
      <c r="B293">
        <v>1</v>
      </c>
      <c r="C293">
        <v>43802</v>
      </c>
      <c r="D293" s="1">
        <v>9</v>
      </c>
      <c r="E293">
        <v>2</v>
      </c>
      <c r="F293" t="s">
        <v>8</v>
      </c>
      <c r="G293" t="s">
        <v>9</v>
      </c>
      <c r="H293">
        <f t="shared" si="66"/>
        <v>0</v>
      </c>
      <c r="I293" s="2">
        <f t="shared" si="64"/>
        <v>0</v>
      </c>
      <c r="J293" s="2">
        <f t="shared" si="65"/>
        <v>0</v>
      </c>
      <c r="K293" s="2">
        <f t="shared" si="67"/>
        <v>0</v>
      </c>
      <c r="L293" s="2">
        <f t="shared" si="68"/>
        <v>0</v>
      </c>
      <c r="M293" s="2">
        <f t="shared" si="69"/>
        <v>0</v>
      </c>
      <c r="N293" s="2">
        <f t="shared" si="70"/>
        <v>0</v>
      </c>
      <c r="O293" s="2">
        <f t="shared" si="71"/>
        <v>0</v>
      </c>
      <c r="P293" s="2">
        <f t="shared" si="72"/>
        <v>0</v>
      </c>
      <c r="Q293" s="2">
        <f t="shared" si="73"/>
        <v>0</v>
      </c>
      <c r="R293" s="2">
        <f t="shared" si="74"/>
        <v>1</v>
      </c>
      <c r="S293" s="2">
        <f t="shared" si="75"/>
        <v>0</v>
      </c>
      <c r="T293" s="2">
        <f t="shared" si="76"/>
        <v>0</v>
      </c>
      <c r="U293" s="2">
        <f t="shared" si="77"/>
        <v>0</v>
      </c>
      <c r="V293" s="4">
        <f t="shared" si="78"/>
        <v>0</v>
      </c>
      <c r="W293" s="4">
        <f t="shared" si="79"/>
        <v>0</v>
      </c>
    </row>
    <row r="294" spans="1:23" x14ac:dyDescent="0.25">
      <c r="A294">
        <v>9997</v>
      </c>
      <c r="B294">
        <v>1</v>
      </c>
      <c r="C294">
        <v>43802</v>
      </c>
      <c r="D294" s="1">
        <v>4</v>
      </c>
      <c r="E294" t="s">
        <v>7</v>
      </c>
      <c r="F294" t="s">
        <v>8</v>
      </c>
      <c r="G294" t="s">
        <v>9</v>
      </c>
      <c r="H294">
        <f t="shared" si="66"/>
        <v>0</v>
      </c>
      <c r="I294" s="2">
        <f t="shared" si="64"/>
        <v>0</v>
      </c>
      <c r="J294" s="2">
        <f t="shared" si="65"/>
        <v>0</v>
      </c>
      <c r="K294" s="2">
        <f t="shared" si="67"/>
        <v>0</v>
      </c>
      <c r="L294" s="2">
        <f t="shared" si="68"/>
        <v>0</v>
      </c>
      <c r="M294" s="2">
        <f t="shared" si="69"/>
        <v>1</v>
      </c>
      <c r="N294" s="2">
        <f t="shared" si="70"/>
        <v>0</v>
      </c>
      <c r="O294" s="2">
        <f t="shared" si="71"/>
        <v>0</v>
      </c>
      <c r="P294" s="2">
        <f t="shared" si="72"/>
        <v>0</v>
      </c>
      <c r="Q294" s="2">
        <f t="shared" si="73"/>
        <v>0</v>
      </c>
      <c r="R294" s="2">
        <f t="shared" si="74"/>
        <v>0</v>
      </c>
      <c r="S294" s="2">
        <f t="shared" si="75"/>
        <v>0</v>
      </c>
      <c r="T294" s="2">
        <f t="shared" si="76"/>
        <v>0</v>
      </c>
      <c r="U294" s="2">
        <f t="shared" si="77"/>
        <v>0</v>
      </c>
      <c r="V294" s="4">
        <f t="shared" si="78"/>
        <v>6010</v>
      </c>
      <c r="W294" s="4">
        <f t="shared" si="79"/>
        <v>0</v>
      </c>
    </row>
    <row r="295" spans="1:23" x14ac:dyDescent="0.25">
      <c r="A295">
        <v>9997</v>
      </c>
      <c r="B295">
        <v>0.31549300000000002</v>
      </c>
      <c r="C295">
        <v>43802</v>
      </c>
      <c r="D295" s="1">
        <v>9</v>
      </c>
      <c r="E295">
        <v>3</v>
      </c>
      <c r="F295" t="s">
        <v>8</v>
      </c>
      <c r="G295" t="s">
        <v>9</v>
      </c>
      <c r="H295">
        <f t="shared" si="66"/>
        <v>0</v>
      </c>
      <c r="I295" s="2">
        <f t="shared" si="64"/>
        <v>0</v>
      </c>
      <c r="J295" s="2">
        <f t="shared" si="65"/>
        <v>0</v>
      </c>
      <c r="K295" s="2">
        <f t="shared" si="67"/>
        <v>0</v>
      </c>
      <c r="L295" s="2">
        <f t="shared" si="68"/>
        <v>0</v>
      </c>
      <c r="M295" s="2">
        <f t="shared" si="69"/>
        <v>0</v>
      </c>
      <c r="N295" s="2">
        <f t="shared" si="70"/>
        <v>0</v>
      </c>
      <c r="O295" s="2">
        <f t="shared" si="71"/>
        <v>0</v>
      </c>
      <c r="P295" s="2">
        <f t="shared" si="72"/>
        <v>0</v>
      </c>
      <c r="Q295" s="2">
        <f t="shared" si="73"/>
        <v>0</v>
      </c>
      <c r="R295" s="2">
        <f t="shared" si="74"/>
        <v>0.31549300000000002</v>
      </c>
      <c r="S295" s="2">
        <f t="shared" si="75"/>
        <v>0</v>
      </c>
      <c r="T295" s="2">
        <f t="shared" si="76"/>
        <v>0</v>
      </c>
      <c r="U295" s="2">
        <f t="shared" si="77"/>
        <v>0</v>
      </c>
      <c r="V295" s="4">
        <f t="shared" si="78"/>
        <v>0</v>
      </c>
      <c r="W295" s="4">
        <f t="shared" si="79"/>
        <v>0</v>
      </c>
    </row>
    <row r="296" spans="1:23" x14ac:dyDescent="0.25">
      <c r="A296">
        <v>9997</v>
      </c>
      <c r="B296">
        <v>1</v>
      </c>
      <c r="C296">
        <v>43802</v>
      </c>
      <c r="D296" s="1">
        <v>7</v>
      </c>
      <c r="E296" t="s">
        <v>7</v>
      </c>
      <c r="F296" t="s">
        <v>8</v>
      </c>
      <c r="G296" t="s">
        <v>9</v>
      </c>
      <c r="H296">
        <f t="shared" si="66"/>
        <v>0</v>
      </c>
      <c r="I296" s="2">
        <f t="shared" si="64"/>
        <v>0</v>
      </c>
      <c r="J296" s="2">
        <f t="shared" si="65"/>
        <v>0</v>
      </c>
      <c r="K296" s="2">
        <f t="shared" si="67"/>
        <v>0</v>
      </c>
      <c r="L296" s="2">
        <f t="shared" si="68"/>
        <v>0</v>
      </c>
      <c r="M296" s="2">
        <f t="shared" si="69"/>
        <v>0</v>
      </c>
      <c r="N296" s="2">
        <f t="shared" si="70"/>
        <v>0</v>
      </c>
      <c r="O296" s="2">
        <f t="shared" si="71"/>
        <v>0</v>
      </c>
      <c r="P296" s="2">
        <f t="shared" si="72"/>
        <v>1</v>
      </c>
      <c r="Q296" s="2">
        <f t="shared" si="73"/>
        <v>0</v>
      </c>
      <c r="R296" s="2">
        <f t="shared" si="74"/>
        <v>0</v>
      </c>
      <c r="S296" s="2">
        <f t="shared" si="75"/>
        <v>0</v>
      </c>
      <c r="T296" s="2">
        <f t="shared" si="76"/>
        <v>0</v>
      </c>
      <c r="U296" s="2">
        <f t="shared" si="77"/>
        <v>0</v>
      </c>
      <c r="V296" s="4">
        <f t="shared" si="78"/>
        <v>0</v>
      </c>
      <c r="W296" s="4">
        <f t="shared" si="79"/>
        <v>0</v>
      </c>
    </row>
    <row r="297" spans="1:23" x14ac:dyDescent="0.25">
      <c r="A297">
        <v>9997</v>
      </c>
      <c r="B297">
        <v>1</v>
      </c>
      <c r="C297">
        <v>43802</v>
      </c>
      <c r="D297" s="1">
        <v>9</v>
      </c>
      <c r="E297">
        <v>2</v>
      </c>
      <c r="F297" t="s">
        <v>8</v>
      </c>
      <c r="G297" t="s">
        <v>9</v>
      </c>
      <c r="H297">
        <f t="shared" si="66"/>
        <v>0</v>
      </c>
      <c r="I297" s="2">
        <f t="shared" si="64"/>
        <v>0</v>
      </c>
      <c r="J297" s="2">
        <f t="shared" si="65"/>
        <v>0</v>
      </c>
      <c r="K297" s="2">
        <f t="shared" si="67"/>
        <v>0</v>
      </c>
      <c r="L297" s="2">
        <f t="shared" si="68"/>
        <v>0</v>
      </c>
      <c r="M297" s="2">
        <f t="shared" si="69"/>
        <v>0</v>
      </c>
      <c r="N297" s="2">
        <f t="shared" si="70"/>
        <v>0</v>
      </c>
      <c r="O297" s="2">
        <f t="shared" si="71"/>
        <v>0</v>
      </c>
      <c r="P297" s="2">
        <f t="shared" si="72"/>
        <v>0</v>
      </c>
      <c r="Q297" s="2">
        <f t="shared" si="73"/>
        <v>0</v>
      </c>
      <c r="R297" s="2">
        <f t="shared" si="74"/>
        <v>1</v>
      </c>
      <c r="S297" s="2">
        <f t="shared" si="75"/>
        <v>0</v>
      </c>
      <c r="T297" s="2">
        <f t="shared" si="76"/>
        <v>0</v>
      </c>
      <c r="U297" s="2">
        <f t="shared" si="77"/>
        <v>0</v>
      </c>
      <c r="V297" s="4">
        <f t="shared" si="78"/>
        <v>0</v>
      </c>
      <c r="W297" s="4">
        <f t="shared" si="79"/>
        <v>0</v>
      </c>
    </row>
    <row r="298" spans="1:23" x14ac:dyDescent="0.25">
      <c r="A298">
        <v>9997</v>
      </c>
      <c r="B298">
        <v>0.28169</v>
      </c>
      <c r="C298">
        <v>43802</v>
      </c>
      <c r="D298" s="1">
        <v>2</v>
      </c>
      <c r="E298" t="s">
        <v>7</v>
      </c>
      <c r="F298" t="s">
        <v>8</v>
      </c>
      <c r="G298" t="s">
        <v>9</v>
      </c>
      <c r="H298">
        <f t="shared" si="66"/>
        <v>0</v>
      </c>
      <c r="I298" s="2">
        <f t="shared" si="64"/>
        <v>0</v>
      </c>
      <c r="J298" s="2">
        <f t="shared" si="65"/>
        <v>0</v>
      </c>
      <c r="K298" s="2">
        <f t="shared" si="67"/>
        <v>0.28169</v>
      </c>
      <c r="L298" s="2">
        <f t="shared" si="68"/>
        <v>0</v>
      </c>
      <c r="M298" s="2">
        <f t="shared" si="69"/>
        <v>0</v>
      </c>
      <c r="N298" s="2">
        <f t="shared" si="70"/>
        <v>0</v>
      </c>
      <c r="O298" s="2">
        <f t="shared" si="71"/>
        <v>0</v>
      </c>
      <c r="P298" s="2">
        <f t="shared" si="72"/>
        <v>0</v>
      </c>
      <c r="Q298" s="2">
        <f t="shared" si="73"/>
        <v>0</v>
      </c>
      <c r="R298" s="2">
        <f t="shared" si="74"/>
        <v>0</v>
      </c>
      <c r="S298" s="2">
        <f t="shared" si="75"/>
        <v>0</v>
      </c>
      <c r="T298" s="2">
        <f t="shared" si="76"/>
        <v>0</v>
      </c>
      <c r="U298" s="2">
        <f t="shared" si="77"/>
        <v>0</v>
      </c>
      <c r="V298" s="4">
        <f t="shared" si="78"/>
        <v>0</v>
      </c>
      <c r="W298" s="4">
        <f t="shared" si="79"/>
        <v>0</v>
      </c>
    </row>
    <row r="299" spans="1:23" x14ac:dyDescent="0.25">
      <c r="A299">
        <v>9997</v>
      </c>
      <c r="B299">
        <v>1</v>
      </c>
      <c r="C299">
        <v>43802</v>
      </c>
      <c r="D299" s="1">
        <v>4</v>
      </c>
      <c r="E299" t="s">
        <v>7</v>
      </c>
      <c r="F299" t="s">
        <v>8</v>
      </c>
      <c r="G299" t="s">
        <v>9</v>
      </c>
      <c r="H299">
        <f t="shared" si="66"/>
        <v>0</v>
      </c>
      <c r="I299" s="2">
        <f t="shared" si="64"/>
        <v>0</v>
      </c>
      <c r="J299" s="2">
        <f t="shared" si="65"/>
        <v>0</v>
      </c>
      <c r="K299" s="2">
        <f t="shared" si="67"/>
        <v>0</v>
      </c>
      <c r="L299" s="2">
        <f t="shared" si="68"/>
        <v>0</v>
      </c>
      <c r="M299" s="2">
        <f t="shared" si="69"/>
        <v>1</v>
      </c>
      <c r="N299" s="2">
        <f t="shared" si="70"/>
        <v>0</v>
      </c>
      <c r="O299" s="2">
        <f t="shared" si="71"/>
        <v>0</v>
      </c>
      <c r="P299" s="2">
        <f t="shared" si="72"/>
        <v>0</v>
      </c>
      <c r="Q299" s="2">
        <f t="shared" si="73"/>
        <v>0</v>
      </c>
      <c r="R299" s="2">
        <f t="shared" si="74"/>
        <v>0</v>
      </c>
      <c r="S299" s="2">
        <f t="shared" si="75"/>
        <v>0</v>
      </c>
      <c r="T299" s="2">
        <f t="shared" si="76"/>
        <v>0</v>
      </c>
      <c r="U299" s="2">
        <f t="shared" si="77"/>
        <v>0</v>
      </c>
      <c r="V299" s="4">
        <f t="shared" si="78"/>
        <v>6010</v>
      </c>
      <c r="W299" s="4">
        <f t="shared" si="79"/>
        <v>0</v>
      </c>
    </row>
    <row r="300" spans="1:23" x14ac:dyDescent="0.25">
      <c r="A300">
        <v>9997</v>
      </c>
      <c r="B300">
        <v>1</v>
      </c>
      <c r="C300">
        <v>43802</v>
      </c>
      <c r="D300" s="1">
        <v>2</v>
      </c>
      <c r="E300" t="s">
        <v>7</v>
      </c>
      <c r="F300" t="s">
        <v>8</v>
      </c>
      <c r="G300" t="s">
        <v>8</v>
      </c>
      <c r="H300">
        <f t="shared" si="66"/>
        <v>0</v>
      </c>
      <c r="I300" s="2">
        <f t="shared" si="64"/>
        <v>0</v>
      </c>
      <c r="J300" s="2">
        <f t="shared" si="65"/>
        <v>0</v>
      </c>
      <c r="K300" s="2">
        <f t="shared" si="67"/>
        <v>1</v>
      </c>
      <c r="L300" s="2">
        <f t="shared" si="68"/>
        <v>0</v>
      </c>
      <c r="M300" s="2">
        <f t="shared" si="69"/>
        <v>0</v>
      </c>
      <c r="N300" s="2">
        <f t="shared" si="70"/>
        <v>0</v>
      </c>
      <c r="O300" s="2">
        <f t="shared" si="71"/>
        <v>0</v>
      </c>
      <c r="P300" s="2">
        <f t="shared" si="72"/>
        <v>0</v>
      </c>
      <c r="Q300" s="2">
        <f t="shared" si="73"/>
        <v>0</v>
      </c>
      <c r="R300" s="2">
        <f t="shared" si="74"/>
        <v>0</v>
      </c>
      <c r="S300" s="2">
        <f t="shared" si="75"/>
        <v>0</v>
      </c>
      <c r="T300" s="2">
        <f t="shared" si="76"/>
        <v>0</v>
      </c>
      <c r="U300" s="2">
        <f t="shared" si="77"/>
        <v>0</v>
      </c>
      <c r="V300" s="4">
        <f t="shared" si="78"/>
        <v>0</v>
      </c>
      <c r="W300" s="4">
        <f t="shared" si="79"/>
        <v>0</v>
      </c>
    </row>
    <row r="301" spans="1:23" x14ac:dyDescent="0.25">
      <c r="A301">
        <v>9997</v>
      </c>
      <c r="B301">
        <v>1</v>
      </c>
      <c r="C301">
        <v>43802</v>
      </c>
      <c r="D301" s="1">
        <v>6</v>
      </c>
      <c r="E301" t="s">
        <v>7</v>
      </c>
      <c r="F301" t="s">
        <v>8</v>
      </c>
      <c r="G301" t="s">
        <v>9</v>
      </c>
      <c r="H301">
        <f t="shared" si="66"/>
        <v>0</v>
      </c>
      <c r="I301" s="2">
        <f t="shared" si="64"/>
        <v>0</v>
      </c>
      <c r="J301" s="2">
        <f t="shared" si="65"/>
        <v>0</v>
      </c>
      <c r="K301" s="2">
        <f t="shared" si="67"/>
        <v>0</v>
      </c>
      <c r="L301" s="2">
        <f t="shared" si="68"/>
        <v>0</v>
      </c>
      <c r="M301" s="2">
        <f t="shared" si="69"/>
        <v>0</v>
      </c>
      <c r="N301" s="2">
        <f t="shared" si="70"/>
        <v>0</v>
      </c>
      <c r="O301" s="2">
        <f t="shared" si="71"/>
        <v>1</v>
      </c>
      <c r="P301" s="2">
        <f t="shared" si="72"/>
        <v>0</v>
      </c>
      <c r="Q301" s="2">
        <f t="shared" si="73"/>
        <v>0</v>
      </c>
      <c r="R301" s="2">
        <f t="shared" si="74"/>
        <v>0</v>
      </c>
      <c r="S301" s="2">
        <f t="shared" si="75"/>
        <v>0</v>
      </c>
      <c r="T301" s="2">
        <f t="shared" si="76"/>
        <v>0</v>
      </c>
      <c r="U301" s="2">
        <f t="shared" si="77"/>
        <v>0</v>
      </c>
      <c r="V301" s="4">
        <f t="shared" si="78"/>
        <v>0</v>
      </c>
      <c r="W301" s="4">
        <f t="shared" si="79"/>
        <v>0</v>
      </c>
    </row>
    <row r="302" spans="1:23" x14ac:dyDescent="0.25">
      <c r="A302">
        <v>9997</v>
      </c>
      <c r="B302">
        <v>1</v>
      </c>
      <c r="C302">
        <v>43802</v>
      </c>
      <c r="D302" s="1" t="s">
        <v>10</v>
      </c>
      <c r="E302" t="s">
        <v>7</v>
      </c>
      <c r="F302" t="s">
        <v>8</v>
      </c>
      <c r="G302" t="s">
        <v>9</v>
      </c>
      <c r="H302">
        <f t="shared" si="66"/>
        <v>0</v>
      </c>
      <c r="I302" s="2">
        <f t="shared" si="64"/>
        <v>1</v>
      </c>
      <c r="J302" s="2">
        <f t="shared" si="65"/>
        <v>0</v>
      </c>
      <c r="K302" s="2">
        <f t="shared" si="67"/>
        <v>0</v>
      </c>
      <c r="L302" s="2">
        <f t="shared" si="68"/>
        <v>0</v>
      </c>
      <c r="M302" s="2">
        <f t="shared" si="69"/>
        <v>0</v>
      </c>
      <c r="N302" s="2">
        <f t="shared" si="70"/>
        <v>0</v>
      </c>
      <c r="O302" s="2">
        <f t="shared" si="71"/>
        <v>0</v>
      </c>
      <c r="P302" s="2">
        <f t="shared" si="72"/>
        <v>0</v>
      </c>
      <c r="Q302" s="2">
        <f t="shared" si="73"/>
        <v>0</v>
      </c>
      <c r="R302" s="2">
        <f t="shared" si="74"/>
        <v>0</v>
      </c>
      <c r="S302" s="2">
        <f t="shared" si="75"/>
        <v>0</v>
      </c>
      <c r="T302" s="2">
        <f t="shared" si="76"/>
        <v>0</v>
      </c>
      <c r="U302" s="2">
        <f t="shared" si="77"/>
        <v>0</v>
      </c>
      <c r="V302" s="4">
        <f t="shared" si="78"/>
        <v>0</v>
      </c>
      <c r="W302" s="4">
        <f t="shared" si="79"/>
        <v>0</v>
      </c>
    </row>
    <row r="303" spans="1:23" x14ac:dyDescent="0.25">
      <c r="A303">
        <v>9997</v>
      </c>
      <c r="B303">
        <v>1</v>
      </c>
      <c r="C303">
        <v>43802</v>
      </c>
      <c r="D303" s="1">
        <v>1</v>
      </c>
      <c r="E303" t="s">
        <v>7</v>
      </c>
      <c r="F303" t="s">
        <v>8</v>
      </c>
      <c r="G303" t="s">
        <v>9</v>
      </c>
      <c r="H303">
        <f t="shared" si="66"/>
        <v>0</v>
      </c>
      <c r="I303" s="2">
        <f t="shared" si="64"/>
        <v>0</v>
      </c>
      <c r="J303" s="2">
        <f t="shared" si="65"/>
        <v>1</v>
      </c>
      <c r="K303" s="2">
        <f t="shared" si="67"/>
        <v>0</v>
      </c>
      <c r="L303" s="2">
        <f t="shared" si="68"/>
        <v>0</v>
      </c>
      <c r="M303" s="2">
        <f t="shared" si="69"/>
        <v>0</v>
      </c>
      <c r="N303" s="2">
        <f t="shared" si="70"/>
        <v>0</v>
      </c>
      <c r="O303" s="2">
        <f t="shared" si="71"/>
        <v>0</v>
      </c>
      <c r="P303" s="2">
        <f t="shared" si="72"/>
        <v>0</v>
      </c>
      <c r="Q303" s="2">
        <f t="shared" si="73"/>
        <v>0</v>
      </c>
      <c r="R303" s="2">
        <f t="shared" si="74"/>
        <v>0</v>
      </c>
      <c r="S303" s="2">
        <f t="shared" si="75"/>
        <v>0</v>
      </c>
      <c r="T303" s="2">
        <f t="shared" si="76"/>
        <v>0</v>
      </c>
      <c r="U303" s="2">
        <f t="shared" si="77"/>
        <v>0</v>
      </c>
      <c r="V303" s="4">
        <f t="shared" si="78"/>
        <v>0</v>
      </c>
      <c r="W303" s="4">
        <f t="shared" si="79"/>
        <v>6010</v>
      </c>
    </row>
    <row r="304" spans="1:23" x14ac:dyDescent="0.25">
      <c r="A304">
        <v>9997</v>
      </c>
      <c r="B304">
        <v>1</v>
      </c>
      <c r="C304">
        <v>43802</v>
      </c>
      <c r="D304" s="1" t="s">
        <v>10</v>
      </c>
      <c r="E304" t="s">
        <v>7</v>
      </c>
      <c r="F304" t="s">
        <v>8</v>
      </c>
      <c r="G304" t="s">
        <v>9</v>
      </c>
      <c r="H304">
        <f t="shared" si="66"/>
        <v>0</v>
      </c>
      <c r="I304" s="2">
        <f t="shared" si="64"/>
        <v>1</v>
      </c>
      <c r="J304" s="2">
        <f t="shared" si="65"/>
        <v>0</v>
      </c>
      <c r="K304" s="2">
        <f t="shared" si="67"/>
        <v>0</v>
      </c>
      <c r="L304" s="2">
        <f t="shared" si="68"/>
        <v>0</v>
      </c>
      <c r="M304" s="2">
        <f t="shared" si="69"/>
        <v>0</v>
      </c>
      <c r="N304" s="2">
        <f t="shared" si="70"/>
        <v>0</v>
      </c>
      <c r="O304" s="2">
        <f t="shared" si="71"/>
        <v>0</v>
      </c>
      <c r="P304" s="2">
        <f t="shared" si="72"/>
        <v>0</v>
      </c>
      <c r="Q304" s="2">
        <f t="shared" si="73"/>
        <v>0</v>
      </c>
      <c r="R304" s="2">
        <f t="shared" si="74"/>
        <v>0</v>
      </c>
      <c r="S304" s="2">
        <f t="shared" si="75"/>
        <v>0</v>
      </c>
      <c r="T304" s="2">
        <f t="shared" si="76"/>
        <v>0</v>
      </c>
      <c r="U304" s="2">
        <f t="shared" si="77"/>
        <v>0</v>
      </c>
      <c r="V304" s="4">
        <f t="shared" si="78"/>
        <v>0</v>
      </c>
      <c r="W304" s="4">
        <f t="shared" si="79"/>
        <v>0</v>
      </c>
    </row>
    <row r="305" spans="1:23" x14ac:dyDescent="0.25">
      <c r="A305">
        <v>9997</v>
      </c>
      <c r="B305">
        <v>1</v>
      </c>
      <c r="C305">
        <v>43802</v>
      </c>
      <c r="D305" s="1" t="s">
        <v>10</v>
      </c>
      <c r="E305" t="s">
        <v>7</v>
      </c>
      <c r="F305" t="s">
        <v>8</v>
      </c>
      <c r="G305" t="s">
        <v>9</v>
      </c>
      <c r="H305">
        <f t="shared" si="66"/>
        <v>0</v>
      </c>
      <c r="I305" s="2">
        <f t="shared" si="64"/>
        <v>1</v>
      </c>
      <c r="J305" s="2">
        <f t="shared" si="65"/>
        <v>0</v>
      </c>
      <c r="K305" s="2">
        <f t="shared" si="67"/>
        <v>0</v>
      </c>
      <c r="L305" s="2">
        <f t="shared" si="68"/>
        <v>0</v>
      </c>
      <c r="M305" s="2">
        <f t="shared" si="69"/>
        <v>0</v>
      </c>
      <c r="N305" s="2">
        <f t="shared" si="70"/>
        <v>0</v>
      </c>
      <c r="O305" s="2">
        <f t="shared" si="71"/>
        <v>0</v>
      </c>
      <c r="P305" s="2">
        <f t="shared" si="72"/>
        <v>0</v>
      </c>
      <c r="Q305" s="2">
        <f t="shared" si="73"/>
        <v>0</v>
      </c>
      <c r="R305" s="2">
        <f t="shared" si="74"/>
        <v>0</v>
      </c>
      <c r="S305" s="2">
        <f t="shared" si="75"/>
        <v>0</v>
      </c>
      <c r="T305" s="2">
        <f t="shared" si="76"/>
        <v>0</v>
      </c>
      <c r="U305" s="2">
        <f t="shared" si="77"/>
        <v>0</v>
      </c>
      <c r="V305" s="4">
        <f t="shared" si="78"/>
        <v>0</v>
      </c>
      <c r="W305" s="4">
        <f t="shared" si="79"/>
        <v>0</v>
      </c>
    </row>
    <row r="306" spans="1:23" x14ac:dyDescent="0.25">
      <c r="A306">
        <v>9997</v>
      </c>
      <c r="B306">
        <v>1</v>
      </c>
      <c r="C306">
        <v>43802</v>
      </c>
      <c r="D306" s="1">
        <v>5</v>
      </c>
      <c r="E306" t="s">
        <v>7</v>
      </c>
      <c r="F306" t="s">
        <v>8</v>
      </c>
      <c r="G306" t="s">
        <v>9</v>
      </c>
      <c r="H306">
        <f t="shared" si="66"/>
        <v>0</v>
      </c>
      <c r="I306" s="2">
        <f t="shared" si="64"/>
        <v>0</v>
      </c>
      <c r="J306" s="2">
        <f t="shared" si="65"/>
        <v>0</v>
      </c>
      <c r="K306" s="2">
        <f t="shared" si="67"/>
        <v>0</v>
      </c>
      <c r="L306" s="2">
        <f t="shared" si="68"/>
        <v>0</v>
      </c>
      <c r="M306" s="2">
        <f t="shared" si="69"/>
        <v>0</v>
      </c>
      <c r="N306" s="2">
        <f t="shared" si="70"/>
        <v>1</v>
      </c>
      <c r="O306" s="2">
        <f t="shared" si="71"/>
        <v>0</v>
      </c>
      <c r="P306" s="2">
        <f t="shared" si="72"/>
        <v>0</v>
      </c>
      <c r="Q306" s="2">
        <f t="shared" si="73"/>
        <v>0</v>
      </c>
      <c r="R306" s="2">
        <f t="shared" si="74"/>
        <v>0</v>
      </c>
      <c r="S306" s="2">
        <f t="shared" si="75"/>
        <v>0</v>
      </c>
      <c r="T306" s="2">
        <f t="shared" si="76"/>
        <v>0</v>
      </c>
      <c r="U306" s="2">
        <f t="shared" si="77"/>
        <v>0</v>
      </c>
      <c r="V306" s="4">
        <f t="shared" si="78"/>
        <v>0</v>
      </c>
      <c r="W306" s="4">
        <f t="shared" si="79"/>
        <v>0</v>
      </c>
    </row>
    <row r="307" spans="1:23" x14ac:dyDescent="0.25">
      <c r="A307">
        <v>9997</v>
      </c>
      <c r="B307">
        <v>1</v>
      </c>
      <c r="C307">
        <v>43802</v>
      </c>
      <c r="D307" s="1">
        <v>10</v>
      </c>
      <c r="E307">
        <v>3</v>
      </c>
      <c r="F307" t="s">
        <v>8</v>
      </c>
      <c r="G307" t="s">
        <v>9</v>
      </c>
      <c r="H307">
        <f t="shared" si="66"/>
        <v>0</v>
      </c>
      <c r="I307" s="2">
        <f t="shared" si="64"/>
        <v>0</v>
      </c>
      <c r="J307" s="2">
        <f t="shared" si="65"/>
        <v>0</v>
      </c>
      <c r="K307" s="2">
        <f t="shared" si="67"/>
        <v>0</v>
      </c>
      <c r="L307" s="2">
        <f t="shared" si="68"/>
        <v>0</v>
      </c>
      <c r="M307" s="2">
        <f t="shared" si="69"/>
        <v>0</v>
      </c>
      <c r="N307" s="2">
        <f t="shared" si="70"/>
        <v>0</v>
      </c>
      <c r="O307" s="2">
        <f t="shared" si="71"/>
        <v>0</v>
      </c>
      <c r="P307" s="2">
        <f t="shared" si="72"/>
        <v>0</v>
      </c>
      <c r="Q307" s="2">
        <f t="shared" si="73"/>
        <v>0</v>
      </c>
      <c r="R307" s="2">
        <f t="shared" si="74"/>
        <v>0</v>
      </c>
      <c r="S307" s="2">
        <f t="shared" si="75"/>
        <v>1</v>
      </c>
      <c r="T307" s="2">
        <f t="shared" si="76"/>
        <v>0</v>
      </c>
      <c r="U307" s="2">
        <f t="shared" si="77"/>
        <v>0</v>
      </c>
      <c r="V307" s="4">
        <f t="shared" si="78"/>
        <v>0</v>
      </c>
      <c r="W307" s="4">
        <f t="shared" si="79"/>
        <v>0</v>
      </c>
    </row>
    <row r="308" spans="1:23" x14ac:dyDescent="0.25">
      <c r="A308">
        <v>9997</v>
      </c>
      <c r="B308">
        <v>1</v>
      </c>
      <c r="C308">
        <v>43802</v>
      </c>
      <c r="D308" s="1">
        <v>7</v>
      </c>
      <c r="E308" t="s">
        <v>7</v>
      </c>
      <c r="F308" t="s">
        <v>8</v>
      </c>
      <c r="G308" t="s">
        <v>9</v>
      </c>
      <c r="H308">
        <f t="shared" si="66"/>
        <v>0</v>
      </c>
      <c r="I308" s="2">
        <f t="shared" si="64"/>
        <v>0</v>
      </c>
      <c r="J308" s="2">
        <f t="shared" si="65"/>
        <v>0</v>
      </c>
      <c r="K308" s="2">
        <f t="shared" si="67"/>
        <v>0</v>
      </c>
      <c r="L308" s="2">
        <f t="shared" si="68"/>
        <v>0</v>
      </c>
      <c r="M308" s="2">
        <f t="shared" si="69"/>
        <v>0</v>
      </c>
      <c r="N308" s="2">
        <f t="shared" si="70"/>
        <v>0</v>
      </c>
      <c r="O308" s="2">
        <f t="shared" si="71"/>
        <v>0</v>
      </c>
      <c r="P308" s="2">
        <f t="shared" si="72"/>
        <v>1</v>
      </c>
      <c r="Q308" s="2">
        <f t="shared" si="73"/>
        <v>0</v>
      </c>
      <c r="R308" s="2">
        <f t="shared" si="74"/>
        <v>0</v>
      </c>
      <c r="S308" s="2">
        <f t="shared" si="75"/>
        <v>0</v>
      </c>
      <c r="T308" s="2">
        <f t="shared" si="76"/>
        <v>0</v>
      </c>
      <c r="U308" s="2">
        <f t="shared" si="77"/>
        <v>0</v>
      </c>
      <c r="V308" s="4">
        <f t="shared" si="78"/>
        <v>0</v>
      </c>
      <c r="W308" s="4">
        <f t="shared" si="79"/>
        <v>0</v>
      </c>
    </row>
    <row r="309" spans="1:23" x14ac:dyDescent="0.25">
      <c r="A309">
        <v>9997</v>
      </c>
      <c r="B309">
        <v>1</v>
      </c>
      <c r="C309">
        <v>43802</v>
      </c>
      <c r="D309" s="1">
        <v>7</v>
      </c>
      <c r="E309" t="s">
        <v>7</v>
      </c>
      <c r="F309" t="s">
        <v>8</v>
      </c>
      <c r="G309" t="s">
        <v>13</v>
      </c>
      <c r="H309">
        <f t="shared" si="66"/>
        <v>0</v>
      </c>
      <c r="I309" s="2">
        <f t="shared" si="64"/>
        <v>0</v>
      </c>
      <c r="J309" s="2">
        <f t="shared" si="65"/>
        <v>0</v>
      </c>
      <c r="K309" s="2">
        <f t="shared" si="67"/>
        <v>0</v>
      </c>
      <c r="L309" s="2">
        <f t="shared" si="68"/>
        <v>0</v>
      </c>
      <c r="M309" s="2">
        <f t="shared" si="69"/>
        <v>0</v>
      </c>
      <c r="N309" s="2">
        <f t="shared" si="70"/>
        <v>0</v>
      </c>
      <c r="O309" s="2">
        <f t="shared" si="71"/>
        <v>0</v>
      </c>
      <c r="P309" s="2">
        <f t="shared" si="72"/>
        <v>1</v>
      </c>
      <c r="Q309" s="2">
        <f t="shared" si="73"/>
        <v>0</v>
      </c>
      <c r="R309" s="2">
        <f t="shared" si="74"/>
        <v>0</v>
      </c>
      <c r="S309" s="2">
        <f t="shared" si="75"/>
        <v>0</v>
      </c>
      <c r="T309" s="2">
        <f t="shared" si="76"/>
        <v>0</v>
      </c>
      <c r="U309" s="2">
        <f t="shared" si="77"/>
        <v>0</v>
      </c>
      <c r="V309" s="4">
        <f t="shared" si="78"/>
        <v>0</v>
      </c>
      <c r="W309" s="4">
        <f t="shared" si="79"/>
        <v>0</v>
      </c>
    </row>
    <row r="310" spans="1:23" x14ac:dyDescent="0.25">
      <c r="A310">
        <v>9997</v>
      </c>
      <c r="B310">
        <v>1</v>
      </c>
      <c r="C310">
        <v>43802</v>
      </c>
      <c r="D310" s="1">
        <v>3</v>
      </c>
      <c r="E310" t="s">
        <v>7</v>
      </c>
      <c r="F310" t="s">
        <v>8</v>
      </c>
      <c r="G310" t="s">
        <v>8</v>
      </c>
      <c r="H310">
        <f t="shared" si="66"/>
        <v>0</v>
      </c>
      <c r="I310" s="2">
        <f t="shared" si="64"/>
        <v>0</v>
      </c>
      <c r="J310" s="2">
        <f t="shared" si="65"/>
        <v>0</v>
      </c>
      <c r="K310" s="2">
        <f t="shared" si="67"/>
        <v>0</v>
      </c>
      <c r="L310" s="2">
        <f t="shared" si="68"/>
        <v>1</v>
      </c>
      <c r="M310" s="2">
        <f t="shared" si="69"/>
        <v>0</v>
      </c>
      <c r="N310" s="2">
        <f t="shared" si="70"/>
        <v>0</v>
      </c>
      <c r="O310" s="2">
        <f t="shared" si="71"/>
        <v>0</v>
      </c>
      <c r="P310" s="2">
        <f t="shared" si="72"/>
        <v>0</v>
      </c>
      <c r="Q310" s="2">
        <f t="shared" si="73"/>
        <v>0</v>
      </c>
      <c r="R310" s="2">
        <f t="shared" si="74"/>
        <v>0</v>
      </c>
      <c r="S310" s="2">
        <f t="shared" si="75"/>
        <v>0</v>
      </c>
      <c r="T310" s="2">
        <f t="shared" si="76"/>
        <v>0</v>
      </c>
      <c r="U310" s="2">
        <f t="shared" si="77"/>
        <v>0</v>
      </c>
      <c r="V310" s="4">
        <f t="shared" si="78"/>
        <v>0</v>
      </c>
      <c r="W310" s="4">
        <f t="shared" si="79"/>
        <v>0</v>
      </c>
    </row>
    <row r="311" spans="1:23" x14ac:dyDescent="0.25">
      <c r="A311">
        <v>9997</v>
      </c>
      <c r="B311">
        <v>1</v>
      </c>
      <c r="C311">
        <v>43802</v>
      </c>
      <c r="D311" s="1">
        <v>2</v>
      </c>
      <c r="E311">
        <v>2</v>
      </c>
      <c r="F311" t="s">
        <v>8</v>
      </c>
      <c r="G311" t="s">
        <v>9</v>
      </c>
      <c r="H311">
        <f t="shared" si="66"/>
        <v>0</v>
      </c>
      <c r="I311" s="2">
        <f t="shared" si="64"/>
        <v>0</v>
      </c>
      <c r="J311" s="2">
        <f t="shared" si="65"/>
        <v>0</v>
      </c>
      <c r="K311" s="2">
        <f t="shared" si="67"/>
        <v>1</v>
      </c>
      <c r="L311" s="2">
        <f t="shared" si="68"/>
        <v>0</v>
      </c>
      <c r="M311" s="2">
        <f t="shared" si="69"/>
        <v>0</v>
      </c>
      <c r="N311" s="2">
        <f t="shared" si="70"/>
        <v>0</v>
      </c>
      <c r="O311" s="2">
        <f t="shared" si="71"/>
        <v>0</v>
      </c>
      <c r="P311" s="2">
        <f t="shared" si="72"/>
        <v>0</v>
      </c>
      <c r="Q311" s="2">
        <f t="shared" si="73"/>
        <v>0</v>
      </c>
      <c r="R311" s="2">
        <f t="shared" si="74"/>
        <v>0</v>
      </c>
      <c r="S311" s="2">
        <f t="shared" si="75"/>
        <v>0</v>
      </c>
      <c r="T311" s="2">
        <f t="shared" si="76"/>
        <v>0</v>
      </c>
      <c r="U311" s="2">
        <f t="shared" si="77"/>
        <v>0</v>
      </c>
      <c r="V311" s="4">
        <f t="shared" si="78"/>
        <v>0</v>
      </c>
      <c r="W311" s="4">
        <f t="shared" si="79"/>
        <v>0</v>
      </c>
    </row>
    <row r="312" spans="1:23" x14ac:dyDescent="0.25">
      <c r="A312">
        <v>9997</v>
      </c>
      <c r="B312">
        <v>1</v>
      </c>
      <c r="C312">
        <v>43802</v>
      </c>
      <c r="D312" s="1">
        <v>4</v>
      </c>
      <c r="E312" t="s">
        <v>7</v>
      </c>
      <c r="F312" t="s">
        <v>8</v>
      </c>
      <c r="G312" t="s">
        <v>9</v>
      </c>
      <c r="H312">
        <f t="shared" si="66"/>
        <v>0</v>
      </c>
      <c r="I312" s="2">
        <f t="shared" si="64"/>
        <v>0</v>
      </c>
      <c r="J312" s="2">
        <f t="shared" si="65"/>
        <v>0</v>
      </c>
      <c r="K312" s="2">
        <f t="shared" si="67"/>
        <v>0</v>
      </c>
      <c r="L312" s="2">
        <f t="shared" si="68"/>
        <v>0</v>
      </c>
      <c r="M312" s="2">
        <f t="shared" si="69"/>
        <v>1</v>
      </c>
      <c r="N312" s="2">
        <f t="shared" si="70"/>
        <v>0</v>
      </c>
      <c r="O312" s="2">
        <f t="shared" si="71"/>
        <v>0</v>
      </c>
      <c r="P312" s="2">
        <f t="shared" si="72"/>
        <v>0</v>
      </c>
      <c r="Q312" s="2">
        <f t="shared" si="73"/>
        <v>0</v>
      </c>
      <c r="R312" s="2">
        <f t="shared" si="74"/>
        <v>0</v>
      </c>
      <c r="S312" s="2">
        <f t="shared" si="75"/>
        <v>0</v>
      </c>
      <c r="T312" s="2">
        <f t="shared" si="76"/>
        <v>0</v>
      </c>
      <c r="U312" s="2">
        <f t="shared" si="77"/>
        <v>0</v>
      </c>
      <c r="V312" s="4">
        <f t="shared" si="78"/>
        <v>6010</v>
      </c>
      <c r="W312" s="4">
        <f t="shared" si="79"/>
        <v>0</v>
      </c>
    </row>
    <row r="313" spans="1:23" x14ac:dyDescent="0.25">
      <c r="A313">
        <v>9997</v>
      </c>
      <c r="B313">
        <v>1</v>
      </c>
      <c r="C313">
        <v>43802</v>
      </c>
      <c r="D313" s="1">
        <v>9</v>
      </c>
      <c r="E313" t="s">
        <v>7</v>
      </c>
      <c r="F313" t="s">
        <v>8</v>
      </c>
      <c r="G313" t="s">
        <v>9</v>
      </c>
      <c r="H313">
        <f t="shared" si="66"/>
        <v>0</v>
      </c>
      <c r="I313" s="2">
        <f t="shared" si="64"/>
        <v>0</v>
      </c>
      <c r="J313" s="2">
        <f t="shared" si="65"/>
        <v>0</v>
      </c>
      <c r="K313" s="2">
        <f t="shared" si="67"/>
        <v>0</v>
      </c>
      <c r="L313" s="2">
        <f t="shared" si="68"/>
        <v>0</v>
      </c>
      <c r="M313" s="2">
        <f t="shared" si="69"/>
        <v>0</v>
      </c>
      <c r="N313" s="2">
        <f t="shared" si="70"/>
        <v>0</v>
      </c>
      <c r="O313" s="2">
        <f t="shared" si="71"/>
        <v>0</v>
      </c>
      <c r="P313" s="2">
        <f t="shared" si="72"/>
        <v>0</v>
      </c>
      <c r="Q313" s="2">
        <f t="shared" si="73"/>
        <v>0</v>
      </c>
      <c r="R313" s="2">
        <f t="shared" si="74"/>
        <v>1</v>
      </c>
      <c r="S313" s="2">
        <f t="shared" si="75"/>
        <v>0</v>
      </c>
      <c r="T313" s="2">
        <f t="shared" si="76"/>
        <v>0</v>
      </c>
      <c r="U313" s="2">
        <f t="shared" si="77"/>
        <v>0</v>
      </c>
      <c r="V313" s="4">
        <f t="shared" si="78"/>
        <v>0</v>
      </c>
      <c r="W313" s="4">
        <f t="shared" si="79"/>
        <v>0</v>
      </c>
    </row>
    <row r="314" spans="1:23" x14ac:dyDescent="0.25">
      <c r="A314">
        <v>9997</v>
      </c>
      <c r="B314">
        <v>1</v>
      </c>
      <c r="C314">
        <v>43802</v>
      </c>
      <c r="D314" s="1">
        <v>7</v>
      </c>
      <c r="E314" t="s">
        <v>7</v>
      </c>
      <c r="F314" t="s">
        <v>8</v>
      </c>
      <c r="G314" t="s">
        <v>9</v>
      </c>
      <c r="H314">
        <f t="shared" si="66"/>
        <v>0</v>
      </c>
      <c r="I314" s="2">
        <f t="shared" si="64"/>
        <v>0</v>
      </c>
      <c r="J314" s="2">
        <f t="shared" si="65"/>
        <v>0</v>
      </c>
      <c r="K314" s="2">
        <f t="shared" si="67"/>
        <v>0</v>
      </c>
      <c r="L314" s="2">
        <f t="shared" si="68"/>
        <v>0</v>
      </c>
      <c r="M314" s="2">
        <f t="shared" si="69"/>
        <v>0</v>
      </c>
      <c r="N314" s="2">
        <f t="shared" si="70"/>
        <v>0</v>
      </c>
      <c r="O314" s="2">
        <f t="shared" si="71"/>
        <v>0</v>
      </c>
      <c r="P314" s="2">
        <f t="shared" si="72"/>
        <v>1</v>
      </c>
      <c r="Q314" s="2">
        <f t="shared" si="73"/>
        <v>0</v>
      </c>
      <c r="R314" s="2">
        <f t="shared" si="74"/>
        <v>0</v>
      </c>
      <c r="S314" s="2">
        <f t="shared" si="75"/>
        <v>0</v>
      </c>
      <c r="T314" s="2">
        <f t="shared" si="76"/>
        <v>0</v>
      </c>
      <c r="U314" s="2">
        <f t="shared" si="77"/>
        <v>0</v>
      </c>
      <c r="V314" s="4">
        <f t="shared" si="78"/>
        <v>0</v>
      </c>
      <c r="W314" s="4">
        <f t="shared" si="79"/>
        <v>0</v>
      </c>
    </row>
    <row r="315" spans="1:23" x14ac:dyDescent="0.25">
      <c r="A315">
        <v>9997</v>
      </c>
      <c r="B315">
        <v>1</v>
      </c>
      <c r="C315">
        <v>48009</v>
      </c>
      <c r="D315" s="1">
        <v>3</v>
      </c>
      <c r="E315" t="s">
        <v>7</v>
      </c>
      <c r="F315" t="s">
        <v>8</v>
      </c>
      <c r="G315" t="s">
        <v>9</v>
      </c>
      <c r="H315">
        <f t="shared" si="66"/>
        <v>0</v>
      </c>
      <c r="I315" s="2">
        <f t="shared" si="64"/>
        <v>0</v>
      </c>
      <c r="J315" s="2">
        <f t="shared" si="65"/>
        <v>0</v>
      </c>
      <c r="K315" s="2">
        <f t="shared" si="67"/>
        <v>0</v>
      </c>
      <c r="L315" s="2">
        <f t="shared" si="68"/>
        <v>1</v>
      </c>
      <c r="M315" s="2">
        <f t="shared" si="69"/>
        <v>0</v>
      </c>
      <c r="N315" s="2">
        <f t="shared" si="70"/>
        <v>0</v>
      </c>
      <c r="O315" s="2">
        <f t="shared" si="71"/>
        <v>0</v>
      </c>
      <c r="P315" s="2">
        <f t="shared" si="72"/>
        <v>0</v>
      </c>
      <c r="Q315" s="2">
        <f t="shared" si="73"/>
        <v>0</v>
      </c>
      <c r="R315" s="2">
        <f t="shared" si="74"/>
        <v>0</v>
      </c>
      <c r="S315" s="2">
        <f t="shared" si="75"/>
        <v>0</v>
      </c>
      <c r="T315" s="2">
        <f t="shared" si="76"/>
        <v>0</v>
      </c>
      <c r="U315" s="2">
        <f t="shared" si="77"/>
        <v>0</v>
      </c>
      <c r="V315" s="4">
        <f t="shared" si="78"/>
        <v>0</v>
      </c>
      <c r="W315" s="4">
        <f t="shared" si="79"/>
        <v>0</v>
      </c>
    </row>
    <row r="316" spans="1:23" x14ac:dyDescent="0.25">
      <c r="A316">
        <v>9997</v>
      </c>
      <c r="B316">
        <v>1</v>
      </c>
      <c r="C316">
        <v>43802</v>
      </c>
      <c r="D316" s="1">
        <v>5</v>
      </c>
      <c r="E316" t="s">
        <v>7</v>
      </c>
      <c r="F316" t="s">
        <v>8</v>
      </c>
      <c r="G316" t="s">
        <v>9</v>
      </c>
      <c r="H316">
        <f t="shared" si="66"/>
        <v>0</v>
      </c>
      <c r="I316" s="2">
        <f t="shared" si="64"/>
        <v>0</v>
      </c>
      <c r="J316" s="2">
        <f t="shared" si="65"/>
        <v>0</v>
      </c>
      <c r="K316" s="2">
        <f t="shared" si="67"/>
        <v>0</v>
      </c>
      <c r="L316" s="2">
        <f t="shared" si="68"/>
        <v>0</v>
      </c>
      <c r="M316" s="2">
        <f t="shared" si="69"/>
        <v>0</v>
      </c>
      <c r="N316" s="2">
        <f t="shared" si="70"/>
        <v>1</v>
      </c>
      <c r="O316" s="2">
        <f t="shared" si="71"/>
        <v>0</v>
      </c>
      <c r="P316" s="2">
        <f t="shared" si="72"/>
        <v>0</v>
      </c>
      <c r="Q316" s="2">
        <f t="shared" si="73"/>
        <v>0</v>
      </c>
      <c r="R316" s="2">
        <f t="shared" si="74"/>
        <v>0</v>
      </c>
      <c r="S316" s="2">
        <f t="shared" si="75"/>
        <v>0</v>
      </c>
      <c r="T316" s="2">
        <f t="shared" si="76"/>
        <v>0</v>
      </c>
      <c r="U316" s="2">
        <f t="shared" si="77"/>
        <v>0</v>
      </c>
      <c r="V316" s="4">
        <f t="shared" si="78"/>
        <v>0</v>
      </c>
      <c r="W316" s="4">
        <f t="shared" si="79"/>
        <v>0</v>
      </c>
    </row>
    <row r="317" spans="1:23" x14ac:dyDescent="0.25">
      <c r="A317">
        <v>9997</v>
      </c>
      <c r="B317">
        <v>1</v>
      </c>
      <c r="C317">
        <v>43802</v>
      </c>
      <c r="D317" s="1">
        <v>4</v>
      </c>
      <c r="E317" t="s">
        <v>7</v>
      </c>
      <c r="F317" t="s">
        <v>8</v>
      </c>
      <c r="G317" t="s">
        <v>9</v>
      </c>
      <c r="H317">
        <f t="shared" si="66"/>
        <v>0</v>
      </c>
      <c r="I317" s="2">
        <f t="shared" si="64"/>
        <v>0</v>
      </c>
      <c r="J317" s="2">
        <f t="shared" si="65"/>
        <v>0</v>
      </c>
      <c r="K317" s="2">
        <f t="shared" si="67"/>
        <v>0</v>
      </c>
      <c r="L317" s="2">
        <f t="shared" si="68"/>
        <v>0</v>
      </c>
      <c r="M317" s="2">
        <f t="shared" si="69"/>
        <v>1</v>
      </c>
      <c r="N317" s="2">
        <f t="shared" si="70"/>
        <v>0</v>
      </c>
      <c r="O317" s="2">
        <f t="shared" si="71"/>
        <v>0</v>
      </c>
      <c r="P317" s="2">
        <f t="shared" si="72"/>
        <v>0</v>
      </c>
      <c r="Q317" s="2">
        <f t="shared" si="73"/>
        <v>0</v>
      </c>
      <c r="R317" s="2">
        <f t="shared" si="74"/>
        <v>0</v>
      </c>
      <c r="S317" s="2">
        <f t="shared" si="75"/>
        <v>0</v>
      </c>
      <c r="T317" s="2">
        <f t="shared" si="76"/>
        <v>0</v>
      </c>
      <c r="U317" s="2">
        <f t="shared" si="77"/>
        <v>0</v>
      </c>
      <c r="V317" s="4">
        <f t="shared" si="78"/>
        <v>6010</v>
      </c>
      <c r="W317" s="4">
        <f t="shared" si="79"/>
        <v>0</v>
      </c>
    </row>
    <row r="318" spans="1:23" x14ac:dyDescent="0.25">
      <c r="A318">
        <v>9997</v>
      </c>
      <c r="B318">
        <v>1</v>
      </c>
      <c r="C318">
        <v>43802</v>
      </c>
      <c r="D318" s="1">
        <v>1</v>
      </c>
      <c r="E318" t="s">
        <v>7</v>
      </c>
      <c r="F318" t="s">
        <v>8</v>
      </c>
      <c r="G318" t="s">
        <v>9</v>
      </c>
      <c r="H318">
        <f t="shared" si="66"/>
        <v>0</v>
      </c>
      <c r="I318" s="2">
        <f t="shared" si="64"/>
        <v>0</v>
      </c>
      <c r="J318" s="2">
        <f t="shared" si="65"/>
        <v>1</v>
      </c>
      <c r="K318" s="2">
        <f t="shared" si="67"/>
        <v>0</v>
      </c>
      <c r="L318" s="2">
        <f t="shared" si="68"/>
        <v>0</v>
      </c>
      <c r="M318" s="2">
        <f t="shared" si="69"/>
        <v>0</v>
      </c>
      <c r="N318" s="2">
        <f t="shared" si="70"/>
        <v>0</v>
      </c>
      <c r="O318" s="2">
        <f t="shared" si="71"/>
        <v>0</v>
      </c>
      <c r="P318" s="2">
        <f t="shared" si="72"/>
        <v>0</v>
      </c>
      <c r="Q318" s="2">
        <f t="shared" si="73"/>
        <v>0</v>
      </c>
      <c r="R318" s="2">
        <f t="shared" si="74"/>
        <v>0</v>
      </c>
      <c r="S318" s="2">
        <f t="shared" si="75"/>
        <v>0</v>
      </c>
      <c r="T318" s="2">
        <f t="shared" si="76"/>
        <v>0</v>
      </c>
      <c r="U318" s="2">
        <f t="shared" si="77"/>
        <v>0</v>
      </c>
      <c r="V318" s="4">
        <f t="shared" si="78"/>
        <v>0</v>
      </c>
      <c r="W318" s="4">
        <f t="shared" si="79"/>
        <v>6010</v>
      </c>
    </row>
    <row r="319" spans="1:23" x14ac:dyDescent="0.25">
      <c r="A319">
        <v>9997</v>
      </c>
      <c r="B319">
        <v>1</v>
      </c>
      <c r="C319">
        <v>43802</v>
      </c>
      <c r="D319" s="1">
        <v>7</v>
      </c>
      <c r="E319" t="s">
        <v>7</v>
      </c>
      <c r="F319" t="s">
        <v>8</v>
      </c>
      <c r="G319" t="s">
        <v>9</v>
      </c>
      <c r="H319">
        <f t="shared" si="66"/>
        <v>0</v>
      </c>
      <c r="I319" s="2">
        <f t="shared" si="64"/>
        <v>0</v>
      </c>
      <c r="J319" s="2">
        <f t="shared" si="65"/>
        <v>0</v>
      </c>
      <c r="K319" s="2">
        <f t="shared" si="67"/>
        <v>0</v>
      </c>
      <c r="L319" s="2">
        <f t="shared" si="68"/>
        <v>0</v>
      </c>
      <c r="M319" s="2">
        <f t="shared" si="69"/>
        <v>0</v>
      </c>
      <c r="N319" s="2">
        <f t="shared" si="70"/>
        <v>0</v>
      </c>
      <c r="O319" s="2">
        <f t="shared" si="71"/>
        <v>0</v>
      </c>
      <c r="P319" s="2">
        <f t="shared" si="72"/>
        <v>1</v>
      </c>
      <c r="Q319" s="2">
        <f t="shared" si="73"/>
        <v>0</v>
      </c>
      <c r="R319" s="2">
        <f t="shared" si="74"/>
        <v>0</v>
      </c>
      <c r="S319" s="2">
        <f t="shared" si="75"/>
        <v>0</v>
      </c>
      <c r="T319" s="2">
        <f t="shared" si="76"/>
        <v>0</v>
      </c>
      <c r="U319" s="2">
        <f t="shared" si="77"/>
        <v>0</v>
      </c>
      <c r="V319" s="4">
        <f t="shared" si="78"/>
        <v>0</v>
      </c>
      <c r="W319" s="4">
        <f t="shared" si="79"/>
        <v>0</v>
      </c>
    </row>
    <row r="320" spans="1:23" x14ac:dyDescent="0.25">
      <c r="A320">
        <v>9997</v>
      </c>
      <c r="B320">
        <v>1</v>
      </c>
      <c r="C320">
        <v>43802</v>
      </c>
      <c r="D320" s="1">
        <v>6</v>
      </c>
      <c r="E320" t="s">
        <v>7</v>
      </c>
      <c r="F320" t="s">
        <v>8</v>
      </c>
      <c r="G320" t="s">
        <v>8</v>
      </c>
      <c r="H320">
        <f t="shared" si="66"/>
        <v>0</v>
      </c>
      <c r="I320" s="2">
        <f t="shared" si="64"/>
        <v>0</v>
      </c>
      <c r="J320" s="2">
        <f t="shared" si="65"/>
        <v>0</v>
      </c>
      <c r="K320" s="2">
        <f t="shared" si="67"/>
        <v>0</v>
      </c>
      <c r="L320" s="2">
        <f t="shared" si="68"/>
        <v>0</v>
      </c>
      <c r="M320" s="2">
        <f t="shared" si="69"/>
        <v>0</v>
      </c>
      <c r="N320" s="2">
        <f t="shared" si="70"/>
        <v>0</v>
      </c>
      <c r="O320" s="2">
        <f t="shared" si="71"/>
        <v>1</v>
      </c>
      <c r="P320" s="2">
        <f t="shared" si="72"/>
        <v>0</v>
      </c>
      <c r="Q320" s="2">
        <f t="shared" si="73"/>
        <v>0</v>
      </c>
      <c r="R320" s="2">
        <f t="shared" si="74"/>
        <v>0</v>
      </c>
      <c r="S320" s="2">
        <f t="shared" si="75"/>
        <v>0</v>
      </c>
      <c r="T320" s="2">
        <f t="shared" si="76"/>
        <v>0</v>
      </c>
      <c r="U320" s="2">
        <f t="shared" si="77"/>
        <v>0</v>
      </c>
      <c r="V320" s="4">
        <f t="shared" si="78"/>
        <v>0</v>
      </c>
      <c r="W320" s="4">
        <f t="shared" si="79"/>
        <v>0</v>
      </c>
    </row>
    <row r="321" spans="1:23" x14ac:dyDescent="0.25">
      <c r="A321">
        <v>9997</v>
      </c>
      <c r="B321">
        <v>1</v>
      </c>
      <c r="C321">
        <v>43802</v>
      </c>
      <c r="D321" s="1">
        <v>4</v>
      </c>
      <c r="E321" t="s">
        <v>7</v>
      </c>
      <c r="F321" t="s">
        <v>8</v>
      </c>
      <c r="G321" t="s">
        <v>9</v>
      </c>
      <c r="H321">
        <f t="shared" si="66"/>
        <v>0</v>
      </c>
      <c r="I321" s="2">
        <f t="shared" si="64"/>
        <v>0</v>
      </c>
      <c r="J321" s="2">
        <f t="shared" si="65"/>
        <v>0</v>
      </c>
      <c r="K321" s="2">
        <f t="shared" si="67"/>
        <v>0</v>
      </c>
      <c r="L321" s="2">
        <f t="shared" si="68"/>
        <v>0</v>
      </c>
      <c r="M321" s="2">
        <f t="shared" si="69"/>
        <v>1</v>
      </c>
      <c r="N321" s="2">
        <f t="shared" si="70"/>
        <v>0</v>
      </c>
      <c r="O321" s="2">
        <f t="shared" si="71"/>
        <v>0</v>
      </c>
      <c r="P321" s="2">
        <f t="shared" si="72"/>
        <v>0</v>
      </c>
      <c r="Q321" s="2">
        <f t="shared" si="73"/>
        <v>0</v>
      </c>
      <c r="R321" s="2">
        <f t="shared" si="74"/>
        <v>0</v>
      </c>
      <c r="S321" s="2">
        <f t="shared" si="75"/>
        <v>0</v>
      </c>
      <c r="T321" s="2">
        <f t="shared" si="76"/>
        <v>0</v>
      </c>
      <c r="U321" s="2">
        <f t="shared" si="77"/>
        <v>0</v>
      </c>
      <c r="V321" s="4">
        <f t="shared" si="78"/>
        <v>6010</v>
      </c>
      <c r="W321" s="4">
        <f t="shared" si="79"/>
        <v>0</v>
      </c>
    </row>
    <row r="322" spans="1:23" x14ac:dyDescent="0.25">
      <c r="A322">
        <v>9997</v>
      </c>
      <c r="B322">
        <v>1</v>
      </c>
      <c r="C322">
        <v>43802</v>
      </c>
      <c r="D322" s="1">
        <v>10</v>
      </c>
      <c r="E322" t="s">
        <v>7</v>
      </c>
      <c r="F322" t="s">
        <v>8</v>
      </c>
      <c r="G322" t="s">
        <v>9</v>
      </c>
      <c r="H322">
        <f t="shared" si="66"/>
        <v>0</v>
      </c>
      <c r="I322" s="2">
        <f t="shared" si="64"/>
        <v>0</v>
      </c>
      <c r="J322" s="2">
        <f t="shared" si="65"/>
        <v>0</v>
      </c>
      <c r="K322" s="2">
        <f t="shared" si="67"/>
        <v>0</v>
      </c>
      <c r="L322" s="2">
        <f t="shared" si="68"/>
        <v>0</v>
      </c>
      <c r="M322" s="2">
        <f t="shared" si="69"/>
        <v>0</v>
      </c>
      <c r="N322" s="2">
        <f t="shared" si="70"/>
        <v>0</v>
      </c>
      <c r="O322" s="2">
        <f t="shared" si="71"/>
        <v>0</v>
      </c>
      <c r="P322" s="2">
        <f t="shared" si="72"/>
        <v>0</v>
      </c>
      <c r="Q322" s="2">
        <f t="shared" si="73"/>
        <v>0</v>
      </c>
      <c r="R322" s="2">
        <f t="shared" si="74"/>
        <v>0</v>
      </c>
      <c r="S322" s="2">
        <f t="shared" si="75"/>
        <v>1</v>
      </c>
      <c r="T322" s="2">
        <f t="shared" si="76"/>
        <v>0</v>
      </c>
      <c r="U322" s="2">
        <f t="shared" si="77"/>
        <v>0</v>
      </c>
      <c r="V322" s="4">
        <f t="shared" si="78"/>
        <v>0</v>
      </c>
      <c r="W322" s="4">
        <f t="shared" si="79"/>
        <v>0</v>
      </c>
    </row>
    <row r="323" spans="1:23" x14ac:dyDescent="0.25">
      <c r="A323">
        <v>9997</v>
      </c>
      <c r="B323">
        <v>1</v>
      </c>
      <c r="C323">
        <v>43802</v>
      </c>
      <c r="D323" s="1">
        <v>8</v>
      </c>
      <c r="E323" t="s">
        <v>7</v>
      </c>
      <c r="F323" t="s">
        <v>8</v>
      </c>
      <c r="G323" t="s">
        <v>9</v>
      </c>
      <c r="H323">
        <f t="shared" si="66"/>
        <v>0</v>
      </c>
      <c r="I323" s="2">
        <f t="shared" si="64"/>
        <v>0</v>
      </c>
      <c r="J323" s="2">
        <f t="shared" si="65"/>
        <v>0</v>
      </c>
      <c r="K323" s="2">
        <f t="shared" si="67"/>
        <v>0</v>
      </c>
      <c r="L323" s="2">
        <f t="shared" si="68"/>
        <v>0</v>
      </c>
      <c r="M323" s="2">
        <f t="shared" si="69"/>
        <v>0</v>
      </c>
      <c r="N323" s="2">
        <f t="shared" si="70"/>
        <v>0</v>
      </c>
      <c r="O323" s="2">
        <f t="shared" si="71"/>
        <v>0</v>
      </c>
      <c r="P323" s="2">
        <f t="shared" si="72"/>
        <v>0</v>
      </c>
      <c r="Q323" s="2">
        <f t="shared" si="73"/>
        <v>1</v>
      </c>
      <c r="R323" s="2">
        <f t="shared" si="74"/>
        <v>0</v>
      </c>
      <c r="S323" s="2">
        <f t="shared" si="75"/>
        <v>0</v>
      </c>
      <c r="T323" s="2">
        <f t="shared" si="76"/>
        <v>0</v>
      </c>
      <c r="U323" s="2">
        <f t="shared" si="77"/>
        <v>0</v>
      </c>
      <c r="V323" s="4">
        <f t="shared" si="78"/>
        <v>0</v>
      </c>
      <c r="W323" s="4">
        <f t="shared" si="79"/>
        <v>0</v>
      </c>
    </row>
    <row r="324" spans="1:23" x14ac:dyDescent="0.25">
      <c r="A324">
        <v>9997</v>
      </c>
      <c r="B324">
        <v>1</v>
      </c>
      <c r="C324">
        <v>43802</v>
      </c>
      <c r="D324" s="1" t="s">
        <v>10</v>
      </c>
      <c r="E324" t="s">
        <v>7</v>
      </c>
      <c r="F324" t="s">
        <v>8</v>
      </c>
      <c r="G324" t="s">
        <v>9</v>
      </c>
      <c r="H324">
        <f t="shared" si="66"/>
        <v>0</v>
      </c>
      <c r="I324" s="2">
        <f t="shared" si="64"/>
        <v>1</v>
      </c>
      <c r="J324" s="2">
        <f t="shared" si="65"/>
        <v>0</v>
      </c>
      <c r="K324" s="2">
        <f t="shared" si="67"/>
        <v>0</v>
      </c>
      <c r="L324" s="2">
        <f t="shared" si="68"/>
        <v>0</v>
      </c>
      <c r="M324" s="2">
        <f t="shared" si="69"/>
        <v>0</v>
      </c>
      <c r="N324" s="2">
        <f t="shared" si="70"/>
        <v>0</v>
      </c>
      <c r="O324" s="2">
        <f t="shared" si="71"/>
        <v>0</v>
      </c>
      <c r="P324" s="2">
        <f t="shared" si="72"/>
        <v>0</v>
      </c>
      <c r="Q324" s="2">
        <f t="shared" si="73"/>
        <v>0</v>
      </c>
      <c r="R324" s="2">
        <f t="shared" si="74"/>
        <v>0</v>
      </c>
      <c r="S324" s="2">
        <f t="shared" si="75"/>
        <v>0</v>
      </c>
      <c r="T324" s="2">
        <f t="shared" si="76"/>
        <v>0</v>
      </c>
      <c r="U324" s="2">
        <f t="shared" si="77"/>
        <v>0</v>
      </c>
      <c r="V324" s="4">
        <f t="shared" si="78"/>
        <v>0</v>
      </c>
      <c r="W324" s="4">
        <f t="shared" si="79"/>
        <v>0</v>
      </c>
    </row>
    <row r="325" spans="1:23" x14ac:dyDescent="0.25">
      <c r="A325">
        <v>9997</v>
      </c>
      <c r="B325">
        <v>1</v>
      </c>
      <c r="C325">
        <v>43802</v>
      </c>
      <c r="D325" s="1">
        <v>1</v>
      </c>
      <c r="E325" t="s">
        <v>7</v>
      </c>
      <c r="F325" t="s">
        <v>8</v>
      </c>
      <c r="G325" t="s">
        <v>9</v>
      </c>
      <c r="H325">
        <f t="shared" si="66"/>
        <v>0</v>
      </c>
      <c r="I325" s="2">
        <f t="shared" si="64"/>
        <v>0</v>
      </c>
      <c r="J325" s="2">
        <f t="shared" si="65"/>
        <v>1</v>
      </c>
      <c r="K325" s="2">
        <f t="shared" si="67"/>
        <v>0</v>
      </c>
      <c r="L325" s="2">
        <f t="shared" si="68"/>
        <v>0</v>
      </c>
      <c r="M325" s="2">
        <f t="shared" si="69"/>
        <v>0</v>
      </c>
      <c r="N325" s="2">
        <f t="shared" si="70"/>
        <v>0</v>
      </c>
      <c r="O325" s="2">
        <f t="shared" si="71"/>
        <v>0</v>
      </c>
      <c r="P325" s="2">
        <f t="shared" si="72"/>
        <v>0</v>
      </c>
      <c r="Q325" s="2">
        <f t="shared" si="73"/>
        <v>0</v>
      </c>
      <c r="R325" s="2">
        <f t="shared" si="74"/>
        <v>0</v>
      </c>
      <c r="S325" s="2">
        <f t="shared" si="75"/>
        <v>0</v>
      </c>
      <c r="T325" s="2">
        <f t="shared" si="76"/>
        <v>0</v>
      </c>
      <c r="U325" s="2">
        <f t="shared" si="77"/>
        <v>0</v>
      </c>
      <c r="V325" s="4">
        <f t="shared" si="78"/>
        <v>0</v>
      </c>
      <c r="W325" s="4">
        <f t="shared" si="79"/>
        <v>6010</v>
      </c>
    </row>
    <row r="326" spans="1:23" x14ac:dyDescent="0.25">
      <c r="A326">
        <v>9997</v>
      </c>
      <c r="B326">
        <v>1</v>
      </c>
      <c r="C326">
        <v>43802</v>
      </c>
      <c r="D326" s="1">
        <v>10</v>
      </c>
      <c r="E326" t="s">
        <v>7</v>
      </c>
      <c r="F326" t="s">
        <v>8</v>
      </c>
      <c r="G326" t="s">
        <v>9</v>
      </c>
      <c r="H326">
        <f t="shared" si="66"/>
        <v>0</v>
      </c>
      <c r="I326" s="2">
        <f t="shared" ref="I326:I389" si="80">IF(D326="KG",B326,0)</f>
        <v>0</v>
      </c>
      <c r="J326" s="2">
        <f t="shared" ref="J326:J389" si="81">IF(D326=1,B326,0)</f>
        <v>0</v>
      </c>
      <c r="K326" s="2">
        <f t="shared" si="67"/>
        <v>0</v>
      </c>
      <c r="L326" s="2">
        <f t="shared" si="68"/>
        <v>0</v>
      </c>
      <c r="M326" s="2">
        <f t="shared" si="69"/>
        <v>0</v>
      </c>
      <c r="N326" s="2">
        <f t="shared" si="70"/>
        <v>0</v>
      </c>
      <c r="O326" s="2">
        <f t="shared" si="71"/>
        <v>0</v>
      </c>
      <c r="P326" s="2">
        <f t="shared" si="72"/>
        <v>0</v>
      </c>
      <c r="Q326" s="2">
        <f t="shared" si="73"/>
        <v>0</v>
      </c>
      <c r="R326" s="2">
        <f t="shared" si="74"/>
        <v>0</v>
      </c>
      <c r="S326" s="2">
        <f t="shared" si="75"/>
        <v>1</v>
      </c>
      <c r="T326" s="2">
        <f t="shared" si="76"/>
        <v>0</v>
      </c>
      <c r="U326" s="2">
        <f t="shared" si="77"/>
        <v>0</v>
      </c>
      <c r="V326" s="4">
        <f t="shared" si="78"/>
        <v>0</v>
      </c>
      <c r="W326" s="4">
        <f t="shared" si="79"/>
        <v>0</v>
      </c>
    </row>
    <row r="327" spans="1:23" x14ac:dyDescent="0.25">
      <c r="A327">
        <v>9997</v>
      </c>
      <c r="B327">
        <v>1</v>
      </c>
      <c r="C327">
        <v>43802</v>
      </c>
      <c r="D327" s="1">
        <v>1</v>
      </c>
      <c r="E327" t="s">
        <v>7</v>
      </c>
      <c r="F327" t="s">
        <v>8</v>
      </c>
      <c r="G327" t="s">
        <v>9</v>
      </c>
      <c r="H327">
        <f t="shared" ref="H327:H390" si="82">IF(AND(E327="*",F327="N",G327="N"),B327,0)</f>
        <v>0</v>
      </c>
      <c r="I327" s="2">
        <f t="shared" si="80"/>
        <v>0</v>
      </c>
      <c r="J327" s="2">
        <f t="shared" si="81"/>
        <v>1</v>
      </c>
      <c r="K327" s="2">
        <f t="shared" ref="K327:K390" si="83">IF(D327=2,B327,0)</f>
        <v>0</v>
      </c>
      <c r="L327" s="2">
        <f t="shared" ref="L327:L390" si="84">IF(D327=3,B327,0)</f>
        <v>0</v>
      </c>
      <c r="M327" s="2">
        <f t="shared" ref="M327:M390" si="85">IF(D327=4,B327,0)</f>
        <v>0</v>
      </c>
      <c r="N327" s="2">
        <f t="shared" ref="N327:N390" si="86">IF(D327=5,B327,0)</f>
        <v>0</v>
      </c>
      <c r="O327" s="2">
        <f t="shared" ref="O327:O390" si="87">IF(D327=6,B327,0)</f>
        <v>0</v>
      </c>
      <c r="P327" s="2">
        <f t="shared" ref="P327:P390" si="88">IF(D327=7,B327,0)</f>
        <v>0</v>
      </c>
      <c r="Q327" s="2">
        <f t="shared" ref="Q327:Q390" si="89">IF(D327=8,B327,0)</f>
        <v>0</v>
      </c>
      <c r="R327" s="2">
        <f t="shared" ref="R327:R390" si="90">IF(D327=9,B327,0)</f>
        <v>0</v>
      </c>
      <c r="S327" s="2">
        <f t="shared" ref="S327:S390" si="91">IF(D327=10,B327,0)</f>
        <v>0</v>
      </c>
      <c r="T327" s="2">
        <f t="shared" ref="T327:T390" si="92">IF(D327=11,B327,0)</f>
        <v>0</v>
      </c>
      <c r="U327" s="2">
        <f t="shared" ref="U327:U390" si="93">IF(D327=12,B327,0)</f>
        <v>0</v>
      </c>
      <c r="V327" s="4">
        <f t="shared" ref="V327:V390" si="94">M327*$V$1</f>
        <v>0</v>
      </c>
      <c r="W327" s="4">
        <f t="shared" ref="W327:W390" si="95">$V$1*J327</f>
        <v>6010</v>
      </c>
    </row>
    <row r="328" spans="1:23" x14ac:dyDescent="0.25">
      <c r="A328">
        <v>9997</v>
      </c>
      <c r="B328">
        <v>1</v>
      </c>
      <c r="C328">
        <v>43802</v>
      </c>
      <c r="D328" s="1">
        <v>5</v>
      </c>
      <c r="E328" t="s">
        <v>7</v>
      </c>
      <c r="F328" t="s">
        <v>8</v>
      </c>
      <c r="G328" t="s">
        <v>9</v>
      </c>
      <c r="H328">
        <f t="shared" si="82"/>
        <v>0</v>
      </c>
      <c r="I328" s="2">
        <f t="shared" si="80"/>
        <v>0</v>
      </c>
      <c r="J328" s="2">
        <f t="shared" si="81"/>
        <v>0</v>
      </c>
      <c r="K328" s="2">
        <f t="shared" si="83"/>
        <v>0</v>
      </c>
      <c r="L328" s="2">
        <f t="shared" si="84"/>
        <v>0</v>
      </c>
      <c r="M328" s="2">
        <f t="shared" si="85"/>
        <v>0</v>
      </c>
      <c r="N328" s="2">
        <f t="shared" si="86"/>
        <v>1</v>
      </c>
      <c r="O328" s="2">
        <f t="shared" si="87"/>
        <v>0</v>
      </c>
      <c r="P328" s="2">
        <f t="shared" si="88"/>
        <v>0</v>
      </c>
      <c r="Q328" s="2">
        <f t="shared" si="89"/>
        <v>0</v>
      </c>
      <c r="R328" s="2">
        <f t="shared" si="90"/>
        <v>0</v>
      </c>
      <c r="S328" s="2">
        <f t="shared" si="91"/>
        <v>0</v>
      </c>
      <c r="T328" s="2">
        <f t="shared" si="92"/>
        <v>0</v>
      </c>
      <c r="U328" s="2">
        <f t="shared" si="93"/>
        <v>0</v>
      </c>
      <c r="V328" s="4">
        <f t="shared" si="94"/>
        <v>0</v>
      </c>
      <c r="W328" s="4">
        <f t="shared" si="95"/>
        <v>0</v>
      </c>
    </row>
    <row r="329" spans="1:23" x14ac:dyDescent="0.25">
      <c r="A329">
        <v>9997</v>
      </c>
      <c r="B329">
        <v>1</v>
      </c>
      <c r="C329">
        <v>43802</v>
      </c>
      <c r="D329" s="1">
        <v>3</v>
      </c>
      <c r="E329" t="s">
        <v>7</v>
      </c>
      <c r="F329" t="s">
        <v>8</v>
      </c>
      <c r="G329" t="s">
        <v>9</v>
      </c>
      <c r="H329">
        <f t="shared" si="82"/>
        <v>0</v>
      </c>
      <c r="I329" s="2">
        <f t="shared" si="80"/>
        <v>0</v>
      </c>
      <c r="J329" s="2">
        <f t="shared" si="81"/>
        <v>0</v>
      </c>
      <c r="K329" s="2">
        <f t="shared" si="83"/>
        <v>0</v>
      </c>
      <c r="L329" s="2">
        <f t="shared" si="84"/>
        <v>1</v>
      </c>
      <c r="M329" s="2">
        <f t="shared" si="85"/>
        <v>0</v>
      </c>
      <c r="N329" s="2">
        <f t="shared" si="86"/>
        <v>0</v>
      </c>
      <c r="O329" s="2">
        <f t="shared" si="87"/>
        <v>0</v>
      </c>
      <c r="P329" s="2">
        <f t="shared" si="88"/>
        <v>0</v>
      </c>
      <c r="Q329" s="2">
        <f t="shared" si="89"/>
        <v>0</v>
      </c>
      <c r="R329" s="2">
        <f t="shared" si="90"/>
        <v>0</v>
      </c>
      <c r="S329" s="2">
        <f t="shared" si="91"/>
        <v>0</v>
      </c>
      <c r="T329" s="2">
        <f t="shared" si="92"/>
        <v>0</v>
      </c>
      <c r="U329" s="2">
        <f t="shared" si="93"/>
        <v>0</v>
      </c>
      <c r="V329" s="4">
        <f t="shared" si="94"/>
        <v>0</v>
      </c>
      <c r="W329" s="4">
        <f t="shared" si="95"/>
        <v>0</v>
      </c>
    </row>
    <row r="330" spans="1:23" x14ac:dyDescent="0.25">
      <c r="A330">
        <v>9997</v>
      </c>
      <c r="B330">
        <v>1</v>
      </c>
      <c r="C330">
        <v>43802</v>
      </c>
      <c r="D330" s="1">
        <v>4</v>
      </c>
      <c r="E330" t="s">
        <v>7</v>
      </c>
      <c r="F330" t="s">
        <v>8</v>
      </c>
      <c r="G330" t="s">
        <v>9</v>
      </c>
      <c r="H330">
        <f t="shared" si="82"/>
        <v>0</v>
      </c>
      <c r="I330" s="2">
        <f t="shared" si="80"/>
        <v>0</v>
      </c>
      <c r="J330" s="2">
        <f t="shared" si="81"/>
        <v>0</v>
      </c>
      <c r="K330" s="2">
        <f t="shared" si="83"/>
        <v>0</v>
      </c>
      <c r="L330" s="2">
        <f t="shared" si="84"/>
        <v>0</v>
      </c>
      <c r="M330" s="2">
        <f t="shared" si="85"/>
        <v>1</v>
      </c>
      <c r="N330" s="2">
        <f t="shared" si="86"/>
        <v>0</v>
      </c>
      <c r="O330" s="2">
        <f t="shared" si="87"/>
        <v>0</v>
      </c>
      <c r="P330" s="2">
        <f t="shared" si="88"/>
        <v>0</v>
      </c>
      <c r="Q330" s="2">
        <f t="shared" si="89"/>
        <v>0</v>
      </c>
      <c r="R330" s="2">
        <f t="shared" si="90"/>
        <v>0</v>
      </c>
      <c r="S330" s="2">
        <f t="shared" si="91"/>
        <v>0</v>
      </c>
      <c r="T330" s="2">
        <f t="shared" si="92"/>
        <v>0</v>
      </c>
      <c r="U330" s="2">
        <f t="shared" si="93"/>
        <v>0</v>
      </c>
      <c r="V330" s="4">
        <f t="shared" si="94"/>
        <v>6010</v>
      </c>
      <c r="W330" s="4">
        <f t="shared" si="95"/>
        <v>0</v>
      </c>
    </row>
    <row r="331" spans="1:23" x14ac:dyDescent="0.25">
      <c r="A331">
        <v>9997</v>
      </c>
      <c r="B331">
        <v>1</v>
      </c>
      <c r="C331">
        <v>43802</v>
      </c>
      <c r="D331" s="1">
        <v>5</v>
      </c>
      <c r="E331" t="s">
        <v>7</v>
      </c>
      <c r="F331" t="s">
        <v>8</v>
      </c>
      <c r="G331" t="s">
        <v>9</v>
      </c>
      <c r="H331">
        <f t="shared" si="82"/>
        <v>0</v>
      </c>
      <c r="I331" s="2">
        <f t="shared" si="80"/>
        <v>0</v>
      </c>
      <c r="J331" s="2">
        <f t="shared" si="81"/>
        <v>0</v>
      </c>
      <c r="K331" s="2">
        <f t="shared" si="83"/>
        <v>0</v>
      </c>
      <c r="L331" s="2">
        <f t="shared" si="84"/>
        <v>0</v>
      </c>
      <c r="M331" s="2">
        <f t="shared" si="85"/>
        <v>0</v>
      </c>
      <c r="N331" s="2">
        <f t="shared" si="86"/>
        <v>1</v>
      </c>
      <c r="O331" s="2">
        <f t="shared" si="87"/>
        <v>0</v>
      </c>
      <c r="P331" s="2">
        <f t="shared" si="88"/>
        <v>0</v>
      </c>
      <c r="Q331" s="2">
        <f t="shared" si="89"/>
        <v>0</v>
      </c>
      <c r="R331" s="2">
        <f t="shared" si="90"/>
        <v>0</v>
      </c>
      <c r="S331" s="2">
        <f t="shared" si="91"/>
        <v>0</v>
      </c>
      <c r="T331" s="2">
        <f t="shared" si="92"/>
        <v>0</v>
      </c>
      <c r="U331" s="2">
        <f t="shared" si="93"/>
        <v>0</v>
      </c>
      <c r="V331" s="4">
        <f t="shared" si="94"/>
        <v>0</v>
      </c>
      <c r="W331" s="4">
        <f t="shared" si="95"/>
        <v>0</v>
      </c>
    </row>
    <row r="332" spans="1:23" x14ac:dyDescent="0.25">
      <c r="A332">
        <v>9997</v>
      </c>
      <c r="B332">
        <v>0.174648</v>
      </c>
      <c r="C332">
        <v>43802</v>
      </c>
      <c r="D332" s="1" t="s">
        <v>10</v>
      </c>
      <c r="E332" t="s">
        <v>7</v>
      </c>
      <c r="F332" t="s">
        <v>8</v>
      </c>
      <c r="G332" t="s">
        <v>9</v>
      </c>
      <c r="H332">
        <f t="shared" si="82"/>
        <v>0</v>
      </c>
      <c r="I332" s="2">
        <f t="shared" si="80"/>
        <v>0.174648</v>
      </c>
      <c r="J332" s="2">
        <f t="shared" si="81"/>
        <v>0</v>
      </c>
      <c r="K332" s="2">
        <f t="shared" si="83"/>
        <v>0</v>
      </c>
      <c r="L332" s="2">
        <f t="shared" si="84"/>
        <v>0</v>
      </c>
      <c r="M332" s="2">
        <f t="shared" si="85"/>
        <v>0</v>
      </c>
      <c r="N332" s="2">
        <f t="shared" si="86"/>
        <v>0</v>
      </c>
      <c r="O332" s="2">
        <f t="shared" si="87"/>
        <v>0</v>
      </c>
      <c r="P332" s="2">
        <f t="shared" si="88"/>
        <v>0</v>
      </c>
      <c r="Q332" s="2">
        <f t="shared" si="89"/>
        <v>0</v>
      </c>
      <c r="R332" s="2">
        <f t="shared" si="90"/>
        <v>0</v>
      </c>
      <c r="S332" s="2">
        <f t="shared" si="91"/>
        <v>0</v>
      </c>
      <c r="T332" s="2">
        <f t="shared" si="92"/>
        <v>0</v>
      </c>
      <c r="U332" s="2">
        <f t="shared" si="93"/>
        <v>0</v>
      </c>
      <c r="V332" s="4">
        <f t="shared" si="94"/>
        <v>0</v>
      </c>
      <c r="W332" s="4">
        <f t="shared" si="95"/>
        <v>0</v>
      </c>
    </row>
    <row r="333" spans="1:23" x14ac:dyDescent="0.25">
      <c r="A333">
        <v>9997</v>
      </c>
      <c r="B333">
        <v>0.82535199999999997</v>
      </c>
      <c r="C333">
        <v>43802</v>
      </c>
      <c r="D333" s="1" t="s">
        <v>10</v>
      </c>
      <c r="E333" t="s">
        <v>7</v>
      </c>
      <c r="F333" t="s">
        <v>8</v>
      </c>
      <c r="G333" t="s">
        <v>12</v>
      </c>
      <c r="H333">
        <f t="shared" si="82"/>
        <v>0</v>
      </c>
      <c r="I333" s="2">
        <f t="shared" si="80"/>
        <v>0.82535199999999997</v>
      </c>
      <c r="J333" s="2">
        <f t="shared" si="81"/>
        <v>0</v>
      </c>
      <c r="K333" s="2">
        <f t="shared" si="83"/>
        <v>0</v>
      </c>
      <c r="L333" s="2">
        <f t="shared" si="84"/>
        <v>0</v>
      </c>
      <c r="M333" s="2">
        <f t="shared" si="85"/>
        <v>0</v>
      </c>
      <c r="N333" s="2">
        <f t="shared" si="86"/>
        <v>0</v>
      </c>
      <c r="O333" s="2">
        <f t="shared" si="87"/>
        <v>0</v>
      </c>
      <c r="P333" s="2">
        <f t="shared" si="88"/>
        <v>0</v>
      </c>
      <c r="Q333" s="2">
        <f t="shared" si="89"/>
        <v>0</v>
      </c>
      <c r="R333" s="2">
        <f t="shared" si="90"/>
        <v>0</v>
      </c>
      <c r="S333" s="2">
        <f t="shared" si="91"/>
        <v>0</v>
      </c>
      <c r="T333" s="2">
        <f t="shared" si="92"/>
        <v>0</v>
      </c>
      <c r="U333" s="2">
        <f t="shared" si="93"/>
        <v>0</v>
      </c>
      <c r="V333" s="4">
        <f t="shared" si="94"/>
        <v>0</v>
      </c>
      <c r="W333" s="4">
        <f t="shared" si="95"/>
        <v>0</v>
      </c>
    </row>
    <row r="334" spans="1:23" x14ac:dyDescent="0.25">
      <c r="A334">
        <v>9997</v>
      </c>
      <c r="B334">
        <v>1</v>
      </c>
      <c r="C334">
        <v>43802</v>
      </c>
      <c r="D334" s="1" t="s">
        <v>10</v>
      </c>
      <c r="E334" t="s">
        <v>7</v>
      </c>
      <c r="F334" t="s">
        <v>8</v>
      </c>
      <c r="G334" t="s">
        <v>9</v>
      </c>
      <c r="H334">
        <f t="shared" si="82"/>
        <v>0</v>
      </c>
      <c r="I334" s="2">
        <f t="shared" si="80"/>
        <v>1</v>
      </c>
      <c r="J334" s="2">
        <f t="shared" si="81"/>
        <v>0</v>
      </c>
      <c r="K334" s="2">
        <f t="shared" si="83"/>
        <v>0</v>
      </c>
      <c r="L334" s="2">
        <f t="shared" si="84"/>
        <v>0</v>
      </c>
      <c r="M334" s="2">
        <f t="shared" si="85"/>
        <v>0</v>
      </c>
      <c r="N334" s="2">
        <f t="shared" si="86"/>
        <v>0</v>
      </c>
      <c r="O334" s="2">
        <f t="shared" si="87"/>
        <v>0</v>
      </c>
      <c r="P334" s="2">
        <f t="shared" si="88"/>
        <v>0</v>
      </c>
      <c r="Q334" s="2">
        <f t="shared" si="89"/>
        <v>0</v>
      </c>
      <c r="R334" s="2">
        <f t="shared" si="90"/>
        <v>0</v>
      </c>
      <c r="S334" s="2">
        <f t="shared" si="91"/>
        <v>0</v>
      </c>
      <c r="T334" s="2">
        <f t="shared" si="92"/>
        <v>0</v>
      </c>
      <c r="U334" s="2">
        <f t="shared" si="93"/>
        <v>0</v>
      </c>
      <c r="V334" s="4">
        <f t="shared" si="94"/>
        <v>0</v>
      </c>
      <c r="W334" s="4">
        <f t="shared" si="95"/>
        <v>0</v>
      </c>
    </row>
    <row r="335" spans="1:23" x14ac:dyDescent="0.25">
      <c r="A335">
        <v>9997</v>
      </c>
      <c r="B335">
        <v>1</v>
      </c>
      <c r="C335">
        <v>43802</v>
      </c>
      <c r="D335" s="1">
        <v>1</v>
      </c>
      <c r="E335" t="s">
        <v>7</v>
      </c>
      <c r="F335" t="s">
        <v>8</v>
      </c>
      <c r="G335" t="s">
        <v>9</v>
      </c>
      <c r="H335">
        <f t="shared" si="82"/>
        <v>0</v>
      </c>
      <c r="I335" s="2">
        <f t="shared" si="80"/>
        <v>0</v>
      </c>
      <c r="J335" s="2">
        <f t="shared" si="81"/>
        <v>1</v>
      </c>
      <c r="K335" s="2">
        <f t="shared" si="83"/>
        <v>0</v>
      </c>
      <c r="L335" s="2">
        <f t="shared" si="84"/>
        <v>0</v>
      </c>
      <c r="M335" s="2">
        <f t="shared" si="85"/>
        <v>0</v>
      </c>
      <c r="N335" s="2">
        <f t="shared" si="86"/>
        <v>0</v>
      </c>
      <c r="O335" s="2">
        <f t="shared" si="87"/>
        <v>0</v>
      </c>
      <c r="P335" s="2">
        <f t="shared" si="88"/>
        <v>0</v>
      </c>
      <c r="Q335" s="2">
        <f t="shared" si="89"/>
        <v>0</v>
      </c>
      <c r="R335" s="2">
        <f t="shared" si="90"/>
        <v>0</v>
      </c>
      <c r="S335" s="2">
        <f t="shared" si="91"/>
        <v>0</v>
      </c>
      <c r="T335" s="2">
        <f t="shared" si="92"/>
        <v>0</v>
      </c>
      <c r="U335" s="2">
        <f t="shared" si="93"/>
        <v>0</v>
      </c>
      <c r="V335" s="4">
        <f t="shared" si="94"/>
        <v>0</v>
      </c>
      <c r="W335" s="4">
        <f t="shared" si="95"/>
        <v>6010</v>
      </c>
    </row>
    <row r="336" spans="1:23" x14ac:dyDescent="0.25">
      <c r="A336">
        <v>9997</v>
      </c>
      <c r="B336">
        <v>1</v>
      </c>
      <c r="C336">
        <v>43802</v>
      </c>
      <c r="D336" s="1">
        <v>1</v>
      </c>
      <c r="E336" t="s">
        <v>7</v>
      </c>
      <c r="F336" t="s">
        <v>8</v>
      </c>
      <c r="G336" t="s">
        <v>9</v>
      </c>
      <c r="H336">
        <f t="shared" si="82"/>
        <v>0</v>
      </c>
      <c r="I336" s="2">
        <f t="shared" si="80"/>
        <v>0</v>
      </c>
      <c r="J336" s="2">
        <f t="shared" si="81"/>
        <v>1</v>
      </c>
      <c r="K336" s="2">
        <f t="shared" si="83"/>
        <v>0</v>
      </c>
      <c r="L336" s="2">
        <f t="shared" si="84"/>
        <v>0</v>
      </c>
      <c r="M336" s="2">
        <f t="shared" si="85"/>
        <v>0</v>
      </c>
      <c r="N336" s="2">
        <f t="shared" si="86"/>
        <v>0</v>
      </c>
      <c r="O336" s="2">
        <f t="shared" si="87"/>
        <v>0</v>
      </c>
      <c r="P336" s="2">
        <f t="shared" si="88"/>
        <v>0</v>
      </c>
      <c r="Q336" s="2">
        <f t="shared" si="89"/>
        <v>0</v>
      </c>
      <c r="R336" s="2">
        <f t="shared" si="90"/>
        <v>0</v>
      </c>
      <c r="S336" s="2">
        <f t="shared" si="91"/>
        <v>0</v>
      </c>
      <c r="T336" s="2">
        <f t="shared" si="92"/>
        <v>0</v>
      </c>
      <c r="U336" s="2">
        <f t="shared" si="93"/>
        <v>0</v>
      </c>
      <c r="V336" s="4">
        <f t="shared" si="94"/>
        <v>0</v>
      </c>
      <c r="W336" s="4">
        <f t="shared" si="95"/>
        <v>6010</v>
      </c>
    </row>
    <row r="337" spans="1:23" x14ac:dyDescent="0.25">
      <c r="A337">
        <v>9997</v>
      </c>
      <c r="B337">
        <v>1</v>
      </c>
      <c r="C337">
        <v>43802</v>
      </c>
      <c r="D337" s="1">
        <v>6</v>
      </c>
      <c r="E337" t="s">
        <v>7</v>
      </c>
      <c r="F337" t="s">
        <v>8</v>
      </c>
      <c r="G337" t="s">
        <v>9</v>
      </c>
      <c r="H337">
        <f t="shared" si="82"/>
        <v>0</v>
      </c>
      <c r="I337" s="2">
        <f t="shared" si="80"/>
        <v>0</v>
      </c>
      <c r="J337" s="2">
        <f t="shared" si="81"/>
        <v>0</v>
      </c>
      <c r="K337" s="2">
        <f t="shared" si="83"/>
        <v>0</v>
      </c>
      <c r="L337" s="2">
        <f t="shared" si="84"/>
        <v>0</v>
      </c>
      <c r="M337" s="2">
        <f t="shared" si="85"/>
        <v>0</v>
      </c>
      <c r="N337" s="2">
        <f t="shared" si="86"/>
        <v>0</v>
      </c>
      <c r="O337" s="2">
        <f t="shared" si="87"/>
        <v>1</v>
      </c>
      <c r="P337" s="2">
        <f t="shared" si="88"/>
        <v>0</v>
      </c>
      <c r="Q337" s="2">
        <f t="shared" si="89"/>
        <v>0</v>
      </c>
      <c r="R337" s="2">
        <f t="shared" si="90"/>
        <v>0</v>
      </c>
      <c r="S337" s="2">
        <f t="shared" si="91"/>
        <v>0</v>
      </c>
      <c r="T337" s="2">
        <f t="shared" si="92"/>
        <v>0</v>
      </c>
      <c r="U337" s="2">
        <f t="shared" si="93"/>
        <v>0</v>
      </c>
      <c r="V337" s="4">
        <f t="shared" si="94"/>
        <v>0</v>
      </c>
      <c r="W337" s="4">
        <f t="shared" si="95"/>
        <v>0</v>
      </c>
    </row>
    <row r="338" spans="1:23" x14ac:dyDescent="0.25">
      <c r="A338">
        <v>9997</v>
      </c>
      <c r="B338">
        <v>1</v>
      </c>
      <c r="C338">
        <v>43802</v>
      </c>
      <c r="D338" s="1">
        <v>4</v>
      </c>
      <c r="E338" t="s">
        <v>7</v>
      </c>
      <c r="F338" t="s">
        <v>8</v>
      </c>
      <c r="G338" t="s">
        <v>9</v>
      </c>
      <c r="H338">
        <f t="shared" si="82"/>
        <v>0</v>
      </c>
      <c r="I338" s="2">
        <f t="shared" si="80"/>
        <v>0</v>
      </c>
      <c r="J338" s="2">
        <f t="shared" si="81"/>
        <v>0</v>
      </c>
      <c r="K338" s="2">
        <f t="shared" si="83"/>
        <v>0</v>
      </c>
      <c r="L338" s="2">
        <f t="shared" si="84"/>
        <v>0</v>
      </c>
      <c r="M338" s="2">
        <f t="shared" si="85"/>
        <v>1</v>
      </c>
      <c r="N338" s="2">
        <f t="shared" si="86"/>
        <v>0</v>
      </c>
      <c r="O338" s="2">
        <f t="shared" si="87"/>
        <v>0</v>
      </c>
      <c r="P338" s="2">
        <f t="shared" si="88"/>
        <v>0</v>
      </c>
      <c r="Q338" s="2">
        <f t="shared" si="89"/>
        <v>0</v>
      </c>
      <c r="R338" s="2">
        <f t="shared" si="90"/>
        <v>0</v>
      </c>
      <c r="S338" s="2">
        <f t="shared" si="91"/>
        <v>0</v>
      </c>
      <c r="T338" s="2">
        <f t="shared" si="92"/>
        <v>0</v>
      </c>
      <c r="U338" s="2">
        <f t="shared" si="93"/>
        <v>0</v>
      </c>
      <c r="V338" s="4">
        <f t="shared" si="94"/>
        <v>6010</v>
      </c>
      <c r="W338" s="4">
        <f t="shared" si="95"/>
        <v>0</v>
      </c>
    </row>
    <row r="339" spans="1:23" x14ac:dyDescent="0.25">
      <c r="A339">
        <v>9997</v>
      </c>
      <c r="B339">
        <v>1</v>
      </c>
      <c r="C339">
        <v>43802</v>
      </c>
      <c r="D339" s="1" t="s">
        <v>10</v>
      </c>
      <c r="E339" t="s">
        <v>7</v>
      </c>
      <c r="F339" t="s">
        <v>8</v>
      </c>
      <c r="G339" t="s">
        <v>9</v>
      </c>
      <c r="H339">
        <f t="shared" si="82"/>
        <v>0</v>
      </c>
      <c r="I339" s="2">
        <f t="shared" si="80"/>
        <v>1</v>
      </c>
      <c r="J339" s="2">
        <f t="shared" si="81"/>
        <v>0</v>
      </c>
      <c r="K339" s="2">
        <f t="shared" si="83"/>
        <v>0</v>
      </c>
      <c r="L339" s="2">
        <f t="shared" si="84"/>
        <v>0</v>
      </c>
      <c r="M339" s="2">
        <f t="shared" si="85"/>
        <v>0</v>
      </c>
      <c r="N339" s="2">
        <f t="shared" si="86"/>
        <v>0</v>
      </c>
      <c r="O339" s="2">
        <f t="shared" si="87"/>
        <v>0</v>
      </c>
      <c r="P339" s="2">
        <f t="shared" si="88"/>
        <v>0</v>
      </c>
      <c r="Q339" s="2">
        <f t="shared" si="89"/>
        <v>0</v>
      </c>
      <c r="R339" s="2">
        <f t="shared" si="90"/>
        <v>0</v>
      </c>
      <c r="S339" s="2">
        <f t="shared" si="91"/>
        <v>0</v>
      </c>
      <c r="T339" s="2">
        <f t="shared" si="92"/>
        <v>0</v>
      </c>
      <c r="U339" s="2">
        <f t="shared" si="93"/>
        <v>0</v>
      </c>
      <c r="V339" s="4">
        <f t="shared" si="94"/>
        <v>0</v>
      </c>
      <c r="W339" s="4">
        <f t="shared" si="95"/>
        <v>0</v>
      </c>
    </row>
    <row r="340" spans="1:23" x14ac:dyDescent="0.25">
      <c r="A340">
        <v>9997</v>
      </c>
      <c r="B340">
        <v>1</v>
      </c>
      <c r="C340">
        <v>43802</v>
      </c>
      <c r="D340" s="1">
        <v>1</v>
      </c>
      <c r="E340" t="s">
        <v>7</v>
      </c>
      <c r="F340" t="s">
        <v>8</v>
      </c>
      <c r="G340" t="s">
        <v>13</v>
      </c>
      <c r="H340">
        <f t="shared" si="82"/>
        <v>0</v>
      </c>
      <c r="I340" s="2">
        <f t="shared" si="80"/>
        <v>0</v>
      </c>
      <c r="J340" s="2">
        <f t="shared" si="81"/>
        <v>1</v>
      </c>
      <c r="K340" s="2">
        <f t="shared" si="83"/>
        <v>0</v>
      </c>
      <c r="L340" s="2">
        <f t="shared" si="84"/>
        <v>0</v>
      </c>
      <c r="M340" s="2">
        <f t="shared" si="85"/>
        <v>0</v>
      </c>
      <c r="N340" s="2">
        <f t="shared" si="86"/>
        <v>0</v>
      </c>
      <c r="O340" s="2">
        <f t="shared" si="87"/>
        <v>0</v>
      </c>
      <c r="P340" s="2">
        <f t="shared" si="88"/>
        <v>0</v>
      </c>
      <c r="Q340" s="2">
        <f t="shared" si="89"/>
        <v>0</v>
      </c>
      <c r="R340" s="2">
        <f t="shared" si="90"/>
        <v>0</v>
      </c>
      <c r="S340" s="2">
        <f t="shared" si="91"/>
        <v>0</v>
      </c>
      <c r="T340" s="2">
        <f t="shared" si="92"/>
        <v>0</v>
      </c>
      <c r="U340" s="2">
        <f t="shared" si="93"/>
        <v>0</v>
      </c>
      <c r="V340" s="4">
        <f t="shared" si="94"/>
        <v>0</v>
      </c>
      <c r="W340" s="4">
        <f t="shared" si="95"/>
        <v>6010</v>
      </c>
    </row>
    <row r="341" spans="1:23" x14ac:dyDescent="0.25">
      <c r="A341">
        <v>9997</v>
      </c>
      <c r="B341">
        <v>0.11831</v>
      </c>
      <c r="C341">
        <v>43802</v>
      </c>
      <c r="D341" s="1">
        <v>4</v>
      </c>
      <c r="E341" t="s">
        <v>7</v>
      </c>
      <c r="F341" t="s">
        <v>8</v>
      </c>
      <c r="G341" t="s">
        <v>9</v>
      </c>
      <c r="H341">
        <f t="shared" si="82"/>
        <v>0</v>
      </c>
      <c r="I341" s="2">
        <f t="shared" si="80"/>
        <v>0</v>
      </c>
      <c r="J341" s="2">
        <f t="shared" si="81"/>
        <v>0</v>
      </c>
      <c r="K341" s="2">
        <f t="shared" si="83"/>
        <v>0</v>
      </c>
      <c r="L341" s="2">
        <f t="shared" si="84"/>
        <v>0</v>
      </c>
      <c r="M341" s="2">
        <f t="shared" si="85"/>
        <v>0.11831</v>
      </c>
      <c r="N341" s="2">
        <f t="shared" si="86"/>
        <v>0</v>
      </c>
      <c r="O341" s="2">
        <f t="shared" si="87"/>
        <v>0</v>
      </c>
      <c r="P341" s="2">
        <f t="shared" si="88"/>
        <v>0</v>
      </c>
      <c r="Q341" s="2">
        <f t="shared" si="89"/>
        <v>0</v>
      </c>
      <c r="R341" s="2">
        <f t="shared" si="90"/>
        <v>0</v>
      </c>
      <c r="S341" s="2">
        <f t="shared" si="91"/>
        <v>0</v>
      </c>
      <c r="T341" s="2">
        <f t="shared" si="92"/>
        <v>0</v>
      </c>
      <c r="U341" s="2">
        <f t="shared" si="93"/>
        <v>0</v>
      </c>
      <c r="V341" s="4">
        <f t="shared" si="94"/>
        <v>711.04309999999998</v>
      </c>
      <c r="W341" s="4">
        <f t="shared" si="95"/>
        <v>0</v>
      </c>
    </row>
    <row r="342" spans="1:23" x14ac:dyDescent="0.25">
      <c r="A342">
        <v>9997</v>
      </c>
      <c r="B342">
        <v>1</v>
      </c>
      <c r="C342">
        <v>43802</v>
      </c>
      <c r="D342" s="1">
        <v>2</v>
      </c>
      <c r="E342">
        <v>1</v>
      </c>
      <c r="F342" t="s">
        <v>8</v>
      </c>
      <c r="G342" t="s">
        <v>8</v>
      </c>
      <c r="H342">
        <f t="shared" si="82"/>
        <v>0</v>
      </c>
      <c r="I342" s="2">
        <f t="shared" si="80"/>
        <v>0</v>
      </c>
      <c r="J342" s="2">
        <f t="shared" si="81"/>
        <v>0</v>
      </c>
      <c r="K342" s="2">
        <f t="shared" si="83"/>
        <v>1</v>
      </c>
      <c r="L342" s="2">
        <f t="shared" si="84"/>
        <v>0</v>
      </c>
      <c r="M342" s="2">
        <f t="shared" si="85"/>
        <v>0</v>
      </c>
      <c r="N342" s="2">
        <f t="shared" si="86"/>
        <v>0</v>
      </c>
      <c r="O342" s="2">
        <f t="shared" si="87"/>
        <v>0</v>
      </c>
      <c r="P342" s="2">
        <f t="shared" si="88"/>
        <v>0</v>
      </c>
      <c r="Q342" s="2">
        <f t="shared" si="89"/>
        <v>0</v>
      </c>
      <c r="R342" s="2">
        <f t="shared" si="90"/>
        <v>0</v>
      </c>
      <c r="S342" s="2">
        <f t="shared" si="91"/>
        <v>0</v>
      </c>
      <c r="T342" s="2">
        <f t="shared" si="92"/>
        <v>0</v>
      </c>
      <c r="U342" s="2">
        <f t="shared" si="93"/>
        <v>0</v>
      </c>
      <c r="V342" s="4">
        <f t="shared" si="94"/>
        <v>0</v>
      </c>
      <c r="W342" s="4">
        <f t="shared" si="95"/>
        <v>0</v>
      </c>
    </row>
    <row r="343" spans="1:23" x14ac:dyDescent="0.25">
      <c r="A343">
        <v>9997</v>
      </c>
      <c r="B343">
        <v>1</v>
      </c>
      <c r="C343">
        <v>43802</v>
      </c>
      <c r="D343" s="1">
        <v>6</v>
      </c>
      <c r="E343" t="s">
        <v>7</v>
      </c>
      <c r="F343" t="s">
        <v>8</v>
      </c>
      <c r="G343" t="s">
        <v>9</v>
      </c>
      <c r="H343">
        <f t="shared" si="82"/>
        <v>0</v>
      </c>
      <c r="I343" s="2">
        <f t="shared" si="80"/>
        <v>0</v>
      </c>
      <c r="J343" s="2">
        <f t="shared" si="81"/>
        <v>0</v>
      </c>
      <c r="K343" s="2">
        <f t="shared" si="83"/>
        <v>0</v>
      </c>
      <c r="L343" s="2">
        <f t="shared" si="84"/>
        <v>0</v>
      </c>
      <c r="M343" s="2">
        <f t="shared" si="85"/>
        <v>0</v>
      </c>
      <c r="N343" s="2">
        <f t="shared" si="86"/>
        <v>0</v>
      </c>
      <c r="O343" s="2">
        <f t="shared" si="87"/>
        <v>1</v>
      </c>
      <c r="P343" s="2">
        <f t="shared" si="88"/>
        <v>0</v>
      </c>
      <c r="Q343" s="2">
        <f t="shared" si="89"/>
        <v>0</v>
      </c>
      <c r="R343" s="2">
        <f t="shared" si="90"/>
        <v>0</v>
      </c>
      <c r="S343" s="2">
        <f t="shared" si="91"/>
        <v>0</v>
      </c>
      <c r="T343" s="2">
        <f t="shared" si="92"/>
        <v>0</v>
      </c>
      <c r="U343" s="2">
        <f t="shared" si="93"/>
        <v>0</v>
      </c>
      <c r="V343" s="4">
        <f t="shared" si="94"/>
        <v>0</v>
      </c>
      <c r="W343" s="4">
        <f t="shared" si="95"/>
        <v>0</v>
      </c>
    </row>
    <row r="344" spans="1:23" x14ac:dyDescent="0.25">
      <c r="A344">
        <v>9997</v>
      </c>
      <c r="B344">
        <v>1</v>
      </c>
      <c r="C344">
        <v>43802</v>
      </c>
      <c r="D344" s="1">
        <v>7</v>
      </c>
      <c r="E344" t="s">
        <v>7</v>
      </c>
      <c r="F344" t="s">
        <v>8</v>
      </c>
      <c r="G344" t="s">
        <v>9</v>
      </c>
      <c r="H344">
        <f t="shared" si="82"/>
        <v>0</v>
      </c>
      <c r="I344" s="2">
        <f t="shared" si="80"/>
        <v>0</v>
      </c>
      <c r="J344" s="2">
        <f t="shared" si="81"/>
        <v>0</v>
      </c>
      <c r="K344" s="2">
        <f t="shared" si="83"/>
        <v>0</v>
      </c>
      <c r="L344" s="2">
        <f t="shared" si="84"/>
        <v>0</v>
      </c>
      <c r="M344" s="2">
        <f t="shared" si="85"/>
        <v>0</v>
      </c>
      <c r="N344" s="2">
        <f t="shared" si="86"/>
        <v>0</v>
      </c>
      <c r="O344" s="2">
        <f t="shared" si="87"/>
        <v>0</v>
      </c>
      <c r="P344" s="2">
        <f t="shared" si="88"/>
        <v>1</v>
      </c>
      <c r="Q344" s="2">
        <f t="shared" si="89"/>
        <v>0</v>
      </c>
      <c r="R344" s="2">
        <f t="shared" si="90"/>
        <v>0</v>
      </c>
      <c r="S344" s="2">
        <f t="shared" si="91"/>
        <v>0</v>
      </c>
      <c r="T344" s="2">
        <f t="shared" si="92"/>
        <v>0</v>
      </c>
      <c r="U344" s="2">
        <f t="shared" si="93"/>
        <v>0</v>
      </c>
      <c r="V344" s="4">
        <f t="shared" si="94"/>
        <v>0</v>
      </c>
      <c r="W344" s="4">
        <f t="shared" si="95"/>
        <v>0</v>
      </c>
    </row>
    <row r="345" spans="1:23" x14ac:dyDescent="0.25">
      <c r="A345">
        <v>9997</v>
      </c>
      <c r="B345">
        <v>1</v>
      </c>
      <c r="C345">
        <v>45070</v>
      </c>
      <c r="D345" s="1">
        <v>2</v>
      </c>
      <c r="E345" t="s">
        <v>7</v>
      </c>
      <c r="F345" t="s">
        <v>8</v>
      </c>
      <c r="G345" t="s">
        <v>9</v>
      </c>
      <c r="H345">
        <f t="shared" si="82"/>
        <v>0</v>
      </c>
      <c r="I345" s="2">
        <f t="shared" si="80"/>
        <v>0</v>
      </c>
      <c r="J345" s="2">
        <f t="shared" si="81"/>
        <v>0</v>
      </c>
      <c r="K345" s="2">
        <f t="shared" si="83"/>
        <v>1</v>
      </c>
      <c r="L345" s="2">
        <f t="shared" si="84"/>
        <v>0</v>
      </c>
      <c r="M345" s="2">
        <f t="shared" si="85"/>
        <v>0</v>
      </c>
      <c r="N345" s="2">
        <f t="shared" si="86"/>
        <v>0</v>
      </c>
      <c r="O345" s="2">
        <f t="shared" si="87"/>
        <v>0</v>
      </c>
      <c r="P345" s="2">
        <f t="shared" si="88"/>
        <v>0</v>
      </c>
      <c r="Q345" s="2">
        <f t="shared" si="89"/>
        <v>0</v>
      </c>
      <c r="R345" s="2">
        <f t="shared" si="90"/>
        <v>0</v>
      </c>
      <c r="S345" s="2">
        <f t="shared" si="91"/>
        <v>0</v>
      </c>
      <c r="T345" s="2">
        <f t="shared" si="92"/>
        <v>0</v>
      </c>
      <c r="U345" s="2">
        <f t="shared" si="93"/>
        <v>0</v>
      </c>
      <c r="V345" s="4">
        <f t="shared" si="94"/>
        <v>0</v>
      </c>
      <c r="W345" s="4">
        <f t="shared" si="95"/>
        <v>0</v>
      </c>
    </row>
    <row r="346" spans="1:23" x14ac:dyDescent="0.25">
      <c r="A346">
        <v>9997</v>
      </c>
      <c r="B346">
        <v>1</v>
      </c>
      <c r="C346">
        <v>43802</v>
      </c>
      <c r="D346" s="1">
        <v>2</v>
      </c>
      <c r="E346" t="s">
        <v>7</v>
      </c>
      <c r="F346" t="s">
        <v>8</v>
      </c>
      <c r="G346" t="s">
        <v>9</v>
      </c>
      <c r="H346">
        <f t="shared" si="82"/>
        <v>0</v>
      </c>
      <c r="I346" s="2">
        <f t="shared" si="80"/>
        <v>0</v>
      </c>
      <c r="J346" s="2">
        <f t="shared" si="81"/>
        <v>0</v>
      </c>
      <c r="K346" s="2">
        <f t="shared" si="83"/>
        <v>1</v>
      </c>
      <c r="L346" s="2">
        <f t="shared" si="84"/>
        <v>0</v>
      </c>
      <c r="M346" s="2">
        <f t="shared" si="85"/>
        <v>0</v>
      </c>
      <c r="N346" s="2">
        <f t="shared" si="86"/>
        <v>0</v>
      </c>
      <c r="O346" s="2">
        <f t="shared" si="87"/>
        <v>0</v>
      </c>
      <c r="P346" s="2">
        <f t="shared" si="88"/>
        <v>0</v>
      </c>
      <c r="Q346" s="2">
        <f t="shared" si="89"/>
        <v>0</v>
      </c>
      <c r="R346" s="2">
        <f t="shared" si="90"/>
        <v>0</v>
      </c>
      <c r="S346" s="2">
        <f t="shared" si="91"/>
        <v>0</v>
      </c>
      <c r="T346" s="2">
        <f t="shared" si="92"/>
        <v>0</v>
      </c>
      <c r="U346" s="2">
        <f t="shared" si="93"/>
        <v>0</v>
      </c>
      <c r="V346" s="4">
        <f t="shared" si="94"/>
        <v>0</v>
      </c>
      <c r="W346" s="4">
        <f t="shared" si="95"/>
        <v>0</v>
      </c>
    </row>
    <row r="347" spans="1:23" x14ac:dyDescent="0.25">
      <c r="A347">
        <v>9997</v>
      </c>
      <c r="B347">
        <v>1</v>
      </c>
      <c r="C347">
        <v>43802</v>
      </c>
      <c r="D347" s="1">
        <v>9</v>
      </c>
      <c r="E347" t="s">
        <v>7</v>
      </c>
      <c r="F347" t="s">
        <v>8</v>
      </c>
      <c r="G347" t="s">
        <v>9</v>
      </c>
      <c r="H347">
        <f t="shared" si="82"/>
        <v>0</v>
      </c>
      <c r="I347" s="2">
        <f t="shared" si="80"/>
        <v>0</v>
      </c>
      <c r="J347" s="2">
        <f t="shared" si="81"/>
        <v>0</v>
      </c>
      <c r="K347" s="2">
        <f t="shared" si="83"/>
        <v>0</v>
      </c>
      <c r="L347" s="2">
        <f t="shared" si="84"/>
        <v>0</v>
      </c>
      <c r="M347" s="2">
        <f t="shared" si="85"/>
        <v>0</v>
      </c>
      <c r="N347" s="2">
        <f t="shared" si="86"/>
        <v>0</v>
      </c>
      <c r="O347" s="2">
        <f t="shared" si="87"/>
        <v>0</v>
      </c>
      <c r="P347" s="2">
        <f t="shared" si="88"/>
        <v>0</v>
      </c>
      <c r="Q347" s="2">
        <f t="shared" si="89"/>
        <v>0</v>
      </c>
      <c r="R347" s="2">
        <f t="shared" si="90"/>
        <v>1</v>
      </c>
      <c r="S347" s="2">
        <f t="shared" si="91"/>
        <v>0</v>
      </c>
      <c r="T347" s="2">
        <f t="shared" si="92"/>
        <v>0</v>
      </c>
      <c r="U347" s="2">
        <f t="shared" si="93"/>
        <v>0</v>
      </c>
      <c r="V347" s="4">
        <f t="shared" si="94"/>
        <v>0</v>
      </c>
      <c r="W347" s="4">
        <f t="shared" si="95"/>
        <v>0</v>
      </c>
    </row>
    <row r="348" spans="1:23" x14ac:dyDescent="0.25">
      <c r="A348">
        <v>9997</v>
      </c>
      <c r="B348">
        <v>1</v>
      </c>
      <c r="C348">
        <v>43802</v>
      </c>
      <c r="D348" s="1">
        <v>6</v>
      </c>
      <c r="E348" t="s">
        <v>7</v>
      </c>
      <c r="F348" t="s">
        <v>8</v>
      </c>
      <c r="G348" t="s">
        <v>9</v>
      </c>
      <c r="H348">
        <f t="shared" si="82"/>
        <v>0</v>
      </c>
      <c r="I348" s="2">
        <f t="shared" si="80"/>
        <v>0</v>
      </c>
      <c r="J348" s="2">
        <f t="shared" si="81"/>
        <v>0</v>
      </c>
      <c r="K348" s="2">
        <f t="shared" si="83"/>
        <v>0</v>
      </c>
      <c r="L348" s="2">
        <f t="shared" si="84"/>
        <v>0</v>
      </c>
      <c r="M348" s="2">
        <f t="shared" si="85"/>
        <v>0</v>
      </c>
      <c r="N348" s="2">
        <f t="shared" si="86"/>
        <v>0</v>
      </c>
      <c r="O348" s="2">
        <f t="shared" si="87"/>
        <v>1</v>
      </c>
      <c r="P348" s="2">
        <f t="shared" si="88"/>
        <v>0</v>
      </c>
      <c r="Q348" s="2">
        <f t="shared" si="89"/>
        <v>0</v>
      </c>
      <c r="R348" s="2">
        <f t="shared" si="90"/>
        <v>0</v>
      </c>
      <c r="S348" s="2">
        <f t="shared" si="91"/>
        <v>0</v>
      </c>
      <c r="T348" s="2">
        <f t="shared" si="92"/>
        <v>0</v>
      </c>
      <c r="U348" s="2">
        <f t="shared" si="93"/>
        <v>0</v>
      </c>
      <c r="V348" s="4">
        <f t="shared" si="94"/>
        <v>0</v>
      </c>
      <c r="W348" s="4">
        <f t="shared" si="95"/>
        <v>0</v>
      </c>
    </row>
    <row r="349" spans="1:23" x14ac:dyDescent="0.25">
      <c r="A349">
        <v>9997</v>
      </c>
      <c r="B349">
        <v>1</v>
      </c>
      <c r="C349">
        <v>43802</v>
      </c>
      <c r="D349" s="1" t="s">
        <v>10</v>
      </c>
      <c r="E349" t="s">
        <v>7</v>
      </c>
      <c r="F349" t="s">
        <v>8</v>
      </c>
      <c r="G349" t="s">
        <v>9</v>
      </c>
      <c r="H349">
        <f t="shared" si="82"/>
        <v>0</v>
      </c>
      <c r="I349" s="2">
        <f t="shared" si="80"/>
        <v>1</v>
      </c>
      <c r="J349" s="2">
        <f t="shared" si="81"/>
        <v>0</v>
      </c>
      <c r="K349" s="2">
        <f t="shared" si="83"/>
        <v>0</v>
      </c>
      <c r="L349" s="2">
        <f t="shared" si="84"/>
        <v>0</v>
      </c>
      <c r="M349" s="2">
        <f t="shared" si="85"/>
        <v>0</v>
      </c>
      <c r="N349" s="2">
        <f t="shared" si="86"/>
        <v>0</v>
      </c>
      <c r="O349" s="2">
        <f t="shared" si="87"/>
        <v>0</v>
      </c>
      <c r="P349" s="2">
        <f t="shared" si="88"/>
        <v>0</v>
      </c>
      <c r="Q349" s="2">
        <f t="shared" si="89"/>
        <v>0</v>
      </c>
      <c r="R349" s="2">
        <f t="shared" si="90"/>
        <v>0</v>
      </c>
      <c r="S349" s="2">
        <f t="shared" si="91"/>
        <v>0</v>
      </c>
      <c r="T349" s="2">
        <f t="shared" si="92"/>
        <v>0</v>
      </c>
      <c r="U349" s="2">
        <f t="shared" si="93"/>
        <v>0</v>
      </c>
      <c r="V349" s="4">
        <f t="shared" si="94"/>
        <v>0</v>
      </c>
      <c r="W349" s="4">
        <f t="shared" si="95"/>
        <v>0</v>
      </c>
    </row>
    <row r="350" spans="1:23" x14ac:dyDescent="0.25">
      <c r="A350">
        <v>9997</v>
      </c>
      <c r="B350">
        <v>1</v>
      </c>
      <c r="C350">
        <v>43802</v>
      </c>
      <c r="D350" s="1">
        <v>1</v>
      </c>
      <c r="E350" t="s">
        <v>7</v>
      </c>
      <c r="F350" t="s">
        <v>8</v>
      </c>
      <c r="G350" t="s">
        <v>9</v>
      </c>
      <c r="H350">
        <f t="shared" si="82"/>
        <v>0</v>
      </c>
      <c r="I350" s="2">
        <f t="shared" si="80"/>
        <v>0</v>
      </c>
      <c r="J350" s="2">
        <f t="shared" si="81"/>
        <v>1</v>
      </c>
      <c r="K350" s="2">
        <f t="shared" si="83"/>
        <v>0</v>
      </c>
      <c r="L350" s="2">
        <f t="shared" si="84"/>
        <v>0</v>
      </c>
      <c r="M350" s="2">
        <f t="shared" si="85"/>
        <v>0</v>
      </c>
      <c r="N350" s="2">
        <f t="shared" si="86"/>
        <v>0</v>
      </c>
      <c r="O350" s="2">
        <f t="shared" si="87"/>
        <v>0</v>
      </c>
      <c r="P350" s="2">
        <f t="shared" si="88"/>
        <v>0</v>
      </c>
      <c r="Q350" s="2">
        <f t="shared" si="89"/>
        <v>0</v>
      </c>
      <c r="R350" s="2">
        <f t="shared" si="90"/>
        <v>0</v>
      </c>
      <c r="S350" s="2">
        <f t="shared" si="91"/>
        <v>0</v>
      </c>
      <c r="T350" s="2">
        <f t="shared" si="92"/>
        <v>0</v>
      </c>
      <c r="U350" s="2">
        <f t="shared" si="93"/>
        <v>0</v>
      </c>
      <c r="V350" s="4">
        <f t="shared" si="94"/>
        <v>0</v>
      </c>
      <c r="W350" s="4">
        <f t="shared" si="95"/>
        <v>6010</v>
      </c>
    </row>
    <row r="351" spans="1:23" x14ac:dyDescent="0.25">
      <c r="A351">
        <v>9997</v>
      </c>
      <c r="B351">
        <v>1</v>
      </c>
      <c r="C351">
        <v>43802</v>
      </c>
      <c r="D351" s="1">
        <v>8</v>
      </c>
      <c r="E351" t="s">
        <v>7</v>
      </c>
      <c r="F351" t="s">
        <v>8</v>
      </c>
      <c r="G351" t="s">
        <v>9</v>
      </c>
      <c r="H351">
        <f t="shared" si="82"/>
        <v>0</v>
      </c>
      <c r="I351" s="2">
        <f t="shared" si="80"/>
        <v>0</v>
      </c>
      <c r="J351" s="2">
        <f t="shared" si="81"/>
        <v>0</v>
      </c>
      <c r="K351" s="2">
        <f t="shared" si="83"/>
        <v>0</v>
      </c>
      <c r="L351" s="2">
        <f t="shared" si="84"/>
        <v>0</v>
      </c>
      <c r="M351" s="2">
        <f t="shared" si="85"/>
        <v>0</v>
      </c>
      <c r="N351" s="2">
        <f t="shared" si="86"/>
        <v>0</v>
      </c>
      <c r="O351" s="2">
        <f t="shared" si="87"/>
        <v>0</v>
      </c>
      <c r="P351" s="2">
        <f t="shared" si="88"/>
        <v>0</v>
      </c>
      <c r="Q351" s="2">
        <f t="shared" si="89"/>
        <v>1</v>
      </c>
      <c r="R351" s="2">
        <f t="shared" si="90"/>
        <v>0</v>
      </c>
      <c r="S351" s="2">
        <f t="shared" si="91"/>
        <v>0</v>
      </c>
      <c r="T351" s="2">
        <f t="shared" si="92"/>
        <v>0</v>
      </c>
      <c r="U351" s="2">
        <f t="shared" si="93"/>
        <v>0</v>
      </c>
      <c r="V351" s="4">
        <f t="shared" si="94"/>
        <v>0</v>
      </c>
      <c r="W351" s="4">
        <f t="shared" si="95"/>
        <v>0</v>
      </c>
    </row>
    <row r="352" spans="1:23" x14ac:dyDescent="0.25">
      <c r="A352">
        <v>9997</v>
      </c>
      <c r="B352">
        <v>1</v>
      </c>
      <c r="C352">
        <v>43802</v>
      </c>
      <c r="D352" s="1">
        <v>2</v>
      </c>
      <c r="E352">
        <v>3</v>
      </c>
      <c r="F352" t="s">
        <v>8</v>
      </c>
      <c r="G352" t="s">
        <v>9</v>
      </c>
      <c r="H352">
        <f t="shared" si="82"/>
        <v>0</v>
      </c>
      <c r="I352" s="2">
        <f t="shared" si="80"/>
        <v>0</v>
      </c>
      <c r="J352" s="2">
        <f t="shared" si="81"/>
        <v>0</v>
      </c>
      <c r="K352" s="2">
        <f t="shared" si="83"/>
        <v>1</v>
      </c>
      <c r="L352" s="2">
        <f t="shared" si="84"/>
        <v>0</v>
      </c>
      <c r="M352" s="2">
        <f t="shared" si="85"/>
        <v>0</v>
      </c>
      <c r="N352" s="2">
        <f t="shared" si="86"/>
        <v>0</v>
      </c>
      <c r="O352" s="2">
        <f t="shared" si="87"/>
        <v>0</v>
      </c>
      <c r="P352" s="2">
        <f t="shared" si="88"/>
        <v>0</v>
      </c>
      <c r="Q352" s="2">
        <f t="shared" si="89"/>
        <v>0</v>
      </c>
      <c r="R352" s="2">
        <f t="shared" si="90"/>
        <v>0</v>
      </c>
      <c r="S352" s="2">
        <f t="shared" si="91"/>
        <v>0</v>
      </c>
      <c r="T352" s="2">
        <f t="shared" si="92"/>
        <v>0</v>
      </c>
      <c r="U352" s="2">
        <f t="shared" si="93"/>
        <v>0</v>
      </c>
      <c r="V352" s="4">
        <f t="shared" si="94"/>
        <v>0</v>
      </c>
      <c r="W352" s="4">
        <f t="shared" si="95"/>
        <v>0</v>
      </c>
    </row>
    <row r="353" spans="1:23" x14ac:dyDescent="0.25">
      <c r="A353">
        <v>9997</v>
      </c>
      <c r="B353">
        <v>1</v>
      </c>
      <c r="C353">
        <v>43802</v>
      </c>
      <c r="D353" s="1">
        <v>1</v>
      </c>
      <c r="E353" t="s">
        <v>7</v>
      </c>
      <c r="F353" t="s">
        <v>8</v>
      </c>
      <c r="G353" t="s">
        <v>9</v>
      </c>
      <c r="H353">
        <f t="shared" si="82"/>
        <v>0</v>
      </c>
      <c r="I353" s="2">
        <f t="shared" si="80"/>
        <v>0</v>
      </c>
      <c r="J353" s="2">
        <f t="shared" si="81"/>
        <v>1</v>
      </c>
      <c r="K353" s="2">
        <f t="shared" si="83"/>
        <v>0</v>
      </c>
      <c r="L353" s="2">
        <f t="shared" si="84"/>
        <v>0</v>
      </c>
      <c r="M353" s="2">
        <f t="shared" si="85"/>
        <v>0</v>
      </c>
      <c r="N353" s="2">
        <f t="shared" si="86"/>
        <v>0</v>
      </c>
      <c r="O353" s="2">
        <f t="shared" si="87"/>
        <v>0</v>
      </c>
      <c r="P353" s="2">
        <f t="shared" si="88"/>
        <v>0</v>
      </c>
      <c r="Q353" s="2">
        <f t="shared" si="89"/>
        <v>0</v>
      </c>
      <c r="R353" s="2">
        <f t="shared" si="90"/>
        <v>0</v>
      </c>
      <c r="S353" s="2">
        <f t="shared" si="91"/>
        <v>0</v>
      </c>
      <c r="T353" s="2">
        <f t="shared" si="92"/>
        <v>0</v>
      </c>
      <c r="U353" s="2">
        <f t="shared" si="93"/>
        <v>0</v>
      </c>
      <c r="V353" s="4">
        <f t="shared" si="94"/>
        <v>0</v>
      </c>
      <c r="W353" s="4">
        <f t="shared" si="95"/>
        <v>6010</v>
      </c>
    </row>
    <row r="354" spans="1:23" x14ac:dyDescent="0.25">
      <c r="A354">
        <v>9997</v>
      </c>
      <c r="B354">
        <v>1</v>
      </c>
      <c r="C354">
        <v>43802</v>
      </c>
      <c r="D354" s="1">
        <v>3</v>
      </c>
      <c r="E354" t="s">
        <v>7</v>
      </c>
      <c r="F354" t="s">
        <v>8</v>
      </c>
      <c r="G354" t="s">
        <v>9</v>
      </c>
      <c r="H354">
        <f t="shared" si="82"/>
        <v>0</v>
      </c>
      <c r="I354" s="2">
        <f t="shared" si="80"/>
        <v>0</v>
      </c>
      <c r="J354" s="2">
        <f t="shared" si="81"/>
        <v>0</v>
      </c>
      <c r="K354" s="2">
        <f t="shared" si="83"/>
        <v>0</v>
      </c>
      <c r="L354" s="2">
        <f t="shared" si="84"/>
        <v>1</v>
      </c>
      <c r="M354" s="2">
        <f t="shared" si="85"/>
        <v>0</v>
      </c>
      <c r="N354" s="2">
        <f t="shared" si="86"/>
        <v>0</v>
      </c>
      <c r="O354" s="2">
        <f t="shared" si="87"/>
        <v>0</v>
      </c>
      <c r="P354" s="2">
        <f t="shared" si="88"/>
        <v>0</v>
      </c>
      <c r="Q354" s="2">
        <f t="shared" si="89"/>
        <v>0</v>
      </c>
      <c r="R354" s="2">
        <f t="shared" si="90"/>
        <v>0</v>
      </c>
      <c r="S354" s="2">
        <f t="shared" si="91"/>
        <v>0</v>
      </c>
      <c r="T354" s="2">
        <f t="shared" si="92"/>
        <v>0</v>
      </c>
      <c r="U354" s="2">
        <f t="shared" si="93"/>
        <v>0</v>
      </c>
      <c r="V354" s="4">
        <f t="shared" si="94"/>
        <v>0</v>
      </c>
      <c r="W354" s="4">
        <f t="shared" si="95"/>
        <v>0</v>
      </c>
    </row>
    <row r="355" spans="1:23" x14ac:dyDescent="0.25">
      <c r="A355">
        <v>9997</v>
      </c>
      <c r="B355">
        <v>1</v>
      </c>
      <c r="C355">
        <v>43802</v>
      </c>
      <c r="D355" s="1">
        <v>10</v>
      </c>
      <c r="E355" t="s">
        <v>7</v>
      </c>
      <c r="F355" t="s">
        <v>8</v>
      </c>
      <c r="G355" t="s">
        <v>9</v>
      </c>
      <c r="H355">
        <f t="shared" si="82"/>
        <v>0</v>
      </c>
      <c r="I355" s="2">
        <f t="shared" si="80"/>
        <v>0</v>
      </c>
      <c r="J355" s="2">
        <f t="shared" si="81"/>
        <v>0</v>
      </c>
      <c r="K355" s="2">
        <f t="shared" si="83"/>
        <v>0</v>
      </c>
      <c r="L355" s="2">
        <f t="shared" si="84"/>
        <v>0</v>
      </c>
      <c r="M355" s="2">
        <f t="shared" si="85"/>
        <v>0</v>
      </c>
      <c r="N355" s="2">
        <f t="shared" si="86"/>
        <v>0</v>
      </c>
      <c r="O355" s="2">
        <f t="shared" si="87"/>
        <v>0</v>
      </c>
      <c r="P355" s="2">
        <f t="shared" si="88"/>
        <v>0</v>
      </c>
      <c r="Q355" s="2">
        <f t="shared" si="89"/>
        <v>0</v>
      </c>
      <c r="R355" s="2">
        <f t="shared" si="90"/>
        <v>0</v>
      </c>
      <c r="S355" s="2">
        <f t="shared" si="91"/>
        <v>1</v>
      </c>
      <c r="T355" s="2">
        <f t="shared" si="92"/>
        <v>0</v>
      </c>
      <c r="U355" s="2">
        <f t="shared" si="93"/>
        <v>0</v>
      </c>
      <c r="V355" s="4">
        <f t="shared" si="94"/>
        <v>0</v>
      </c>
      <c r="W355" s="4">
        <f t="shared" si="95"/>
        <v>0</v>
      </c>
    </row>
    <row r="356" spans="1:23" x14ac:dyDescent="0.25">
      <c r="A356">
        <v>9997</v>
      </c>
      <c r="B356">
        <v>1</v>
      </c>
      <c r="C356">
        <v>45070</v>
      </c>
      <c r="D356" s="1">
        <v>4</v>
      </c>
      <c r="E356" t="s">
        <v>7</v>
      </c>
      <c r="F356" t="s">
        <v>8</v>
      </c>
      <c r="G356" t="s">
        <v>9</v>
      </c>
      <c r="H356">
        <f t="shared" si="82"/>
        <v>0</v>
      </c>
      <c r="I356" s="2">
        <f t="shared" si="80"/>
        <v>0</v>
      </c>
      <c r="J356" s="2">
        <f t="shared" si="81"/>
        <v>0</v>
      </c>
      <c r="K356" s="2">
        <f t="shared" si="83"/>
        <v>0</v>
      </c>
      <c r="L356" s="2">
        <f t="shared" si="84"/>
        <v>0</v>
      </c>
      <c r="M356" s="2">
        <f t="shared" si="85"/>
        <v>1</v>
      </c>
      <c r="N356" s="2">
        <f t="shared" si="86"/>
        <v>0</v>
      </c>
      <c r="O356" s="2">
        <f t="shared" si="87"/>
        <v>0</v>
      </c>
      <c r="P356" s="2">
        <f t="shared" si="88"/>
        <v>0</v>
      </c>
      <c r="Q356" s="2">
        <f t="shared" si="89"/>
        <v>0</v>
      </c>
      <c r="R356" s="2">
        <f t="shared" si="90"/>
        <v>0</v>
      </c>
      <c r="S356" s="2">
        <f t="shared" si="91"/>
        <v>0</v>
      </c>
      <c r="T356" s="2">
        <f t="shared" si="92"/>
        <v>0</v>
      </c>
      <c r="U356" s="2">
        <f t="shared" si="93"/>
        <v>0</v>
      </c>
      <c r="V356" s="4">
        <f t="shared" si="94"/>
        <v>6010</v>
      </c>
      <c r="W356" s="4">
        <f t="shared" si="95"/>
        <v>0</v>
      </c>
    </row>
    <row r="357" spans="1:23" x14ac:dyDescent="0.25">
      <c r="A357">
        <v>9997</v>
      </c>
      <c r="B357">
        <v>1</v>
      </c>
      <c r="C357">
        <v>43802</v>
      </c>
      <c r="D357" s="1">
        <v>8</v>
      </c>
      <c r="E357" t="s">
        <v>7</v>
      </c>
      <c r="F357" t="s">
        <v>8</v>
      </c>
      <c r="G357" t="s">
        <v>9</v>
      </c>
      <c r="H357">
        <f t="shared" si="82"/>
        <v>0</v>
      </c>
      <c r="I357" s="2">
        <f t="shared" si="80"/>
        <v>0</v>
      </c>
      <c r="J357" s="2">
        <f t="shared" si="81"/>
        <v>0</v>
      </c>
      <c r="K357" s="2">
        <f t="shared" si="83"/>
        <v>0</v>
      </c>
      <c r="L357" s="2">
        <f t="shared" si="84"/>
        <v>0</v>
      </c>
      <c r="M357" s="2">
        <f t="shared" si="85"/>
        <v>0</v>
      </c>
      <c r="N357" s="2">
        <f t="shared" si="86"/>
        <v>0</v>
      </c>
      <c r="O357" s="2">
        <f t="shared" si="87"/>
        <v>0</v>
      </c>
      <c r="P357" s="2">
        <f t="shared" si="88"/>
        <v>0</v>
      </c>
      <c r="Q357" s="2">
        <f t="shared" si="89"/>
        <v>1</v>
      </c>
      <c r="R357" s="2">
        <f t="shared" si="90"/>
        <v>0</v>
      </c>
      <c r="S357" s="2">
        <f t="shared" si="91"/>
        <v>0</v>
      </c>
      <c r="T357" s="2">
        <f t="shared" si="92"/>
        <v>0</v>
      </c>
      <c r="U357" s="2">
        <f t="shared" si="93"/>
        <v>0</v>
      </c>
      <c r="V357" s="4">
        <f t="shared" si="94"/>
        <v>0</v>
      </c>
      <c r="W357" s="4">
        <f t="shared" si="95"/>
        <v>0</v>
      </c>
    </row>
    <row r="358" spans="1:23" x14ac:dyDescent="0.25">
      <c r="A358">
        <v>9997</v>
      </c>
      <c r="B358">
        <v>1</v>
      </c>
      <c r="C358">
        <v>43802</v>
      </c>
      <c r="D358" s="1">
        <v>1</v>
      </c>
      <c r="E358" t="s">
        <v>7</v>
      </c>
      <c r="F358" t="s">
        <v>8</v>
      </c>
      <c r="G358" t="s">
        <v>9</v>
      </c>
      <c r="H358">
        <f t="shared" si="82"/>
        <v>0</v>
      </c>
      <c r="I358" s="2">
        <f t="shared" si="80"/>
        <v>0</v>
      </c>
      <c r="J358" s="2">
        <f t="shared" si="81"/>
        <v>1</v>
      </c>
      <c r="K358" s="2">
        <f t="shared" si="83"/>
        <v>0</v>
      </c>
      <c r="L358" s="2">
        <f t="shared" si="84"/>
        <v>0</v>
      </c>
      <c r="M358" s="2">
        <f t="shared" si="85"/>
        <v>0</v>
      </c>
      <c r="N358" s="2">
        <f t="shared" si="86"/>
        <v>0</v>
      </c>
      <c r="O358" s="2">
        <f t="shared" si="87"/>
        <v>0</v>
      </c>
      <c r="P358" s="2">
        <f t="shared" si="88"/>
        <v>0</v>
      </c>
      <c r="Q358" s="2">
        <f t="shared" si="89"/>
        <v>0</v>
      </c>
      <c r="R358" s="2">
        <f t="shared" si="90"/>
        <v>0</v>
      </c>
      <c r="S358" s="2">
        <f t="shared" si="91"/>
        <v>0</v>
      </c>
      <c r="T358" s="2">
        <f t="shared" si="92"/>
        <v>0</v>
      </c>
      <c r="U358" s="2">
        <f t="shared" si="93"/>
        <v>0</v>
      </c>
      <c r="V358" s="4">
        <f t="shared" si="94"/>
        <v>0</v>
      </c>
      <c r="W358" s="4">
        <f t="shared" si="95"/>
        <v>6010</v>
      </c>
    </row>
    <row r="359" spans="1:23" x14ac:dyDescent="0.25">
      <c r="A359">
        <v>9997</v>
      </c>
      <c r="B359">
        <v>1</v>
      </c>
      <c r="C359">
        <v>43802</v>
      </c>
      <c r="D359" s="1">
        <v>4</v>
      </c>
      <c r="E359" t="s">
        <v>7</v>
      </c>
      <c r="F359" t="s">
        <v>8</v>
      </c>
      <c r="G359" t="s">
        <v>9</v>
      </c>
      <c r="H359">
        <f t="shared" si="82"/>
        <v>0</v>
      </c>
      <c r="I359" s="2">
        <f t="shared" si="80"/>
        <v>0</v>
      </c>
      <c r="J359" s="2">
        <f t="shared" si="81"/>
        <v>0</v>
      </c>
      <c r="K359" s="2">
        <f t="shared" si="83"/>
        <v>0</v>
      </c>
      <c r="L359" s="2">
        <f t="shared" si="84"/>
        <v>0</v>
      </c>
      <c r="M359" s="2">
        <f t="shared" si="85"/>
        <v>1</v>
      </c>
      <c r="N359" s="2">
        <f t="shared" si="86"/>
        <v>0</v>
      </c>
      <c r="O359" s="2">
        <f t="shared" si="87"/>
        <v>0</v>
      </c>
      <c r="P359" s="2">
        <f t="shared" si="88"/>
        <v>0</v>
      </c>
      <c r="Q359" s="2">
        <f t="shared" si="89"/>
        <v>0</v>
      </c>
      <c r="R359" s="2">
        <f t="shared" si="90"/>
        <v>0</v>
      </c>
      <c r="S359" s="2">
        <f t="shared" si="91"/>
        <v>0</v>
      </c>
      <c r="T359" s="2">
        <f t="shared" si="92"/>
        <v>0</v>
      </c>
      <c r="U359" s="2">
        <f t="shared" si="93"/>
        <v>0</v>
      </c>
      <c r="V359" s="4">
        <f t="shared" si="94"/>
        <v>6010</v>
      </c>
      <c r="W359" s="4">
        <f t="shared" si="95"/>
        <v>0</v>
      </c>
    </row>
    <row r="360" spans="1:23" x14ac:dyDescent="0.25">
      <c r="A360">
        <v>9997</v>
      </c>
      <c r="B360">
        <v>1</v>
      </c>
      <c r="C360">
        <v>45047</v>
      </c>
      <c r="D360" s="1">
        <v>7</v>
      </c>
      <c r="E360" t="s">
        <v>7</v>
      </c>
      <c r="F360" t="s">
        <v>8</v>
      </c>
      <c r="G360" t="s">
        <v>9</v>
      </c>
      <c r="H360">
        <f t="shared" si="82"/>
        <v>0</v>
      </c>
      <c r="I360" s="2">
        <f t="shared" si="80"/>
        <v>0</v>
      </c>
      <c r="J360" s="2">
        <f t="shared" si="81"/>
        <v>0</v>
      </c>
      <c r="K360" s="2">
        <f t="shared" si="83"/>
        <v>0</v>
      </c>
      <c r="L360" s="2">
        <f t="shared" si="84"/>
        <v>0</v>
      </c>
      <c r="M360" s="2">
        <f t="shared" si="85"/>
        <v>0</v>
      </c>
      <c r="N360" s="2">
        <f t="shared" si="86"/>
        <v>0</v>
      </c>
      <c r="O360" s="2">
        <f t="shared" si="87"/>
        <v>0</v>
      </c>
      <c r="P360" s="2">
        <f t="shared" si="88"/>
        <v>1</v>
      </c>
      <c r="Q360" s="2">
        <f t="shared" si="89"/>
        <v>0</v>
      </c>
      <c r="R360" s="2">
        <f t="shared" si="90"/>
        <v>0</v>
      </c>
      <c r="S360" s="2">
        <f t="shared" si="91"/>
        <v>0</v>
      </c>
      <c r="T360" s="2">
        <f t="shared" si="92"/>
        <v>0</v>
      </c>
      <c r="U360" s="2">
        <f t="shared" si="93"/>
        <v>0</v>
      </c>
      <c r="V360" s="4">
        <f t="shared" si="94"/>
        <v>0</v>
      </c>
      <c r="W360" s="4">
        <f t="shared" si="95"/>
        <v>0</v>
      </c>
    </row>
    <row r="361" spans="1:23" x14ac:dyDescent="0.25">
      <c r="A361">
        <v>9997</v>
      </c>
      <c r="B361">
        <v>1</v>
      </c>
      <c r="C361">
        <v>43802</v>
      </c>
      <c r="D361" s="1">
        <v>2</v>
      </c>
      <c r="E361" t="s">
        <v>7</v>
      </c>
      <c r="F361" t="s">
        <v>8</v>
      </c>
      <c r="G361" t="s">
        <v>9</v>
      </c>
      <c r="H361">
        <f t="shared" si="82"/>
        <v>0</v>
      </c>
      <c r="I361" s="2">
        <f t="shared" si="80"/>
        <v>0</v>
      </c>
      <c r="J361" s="2">
        <f t="shared" si="81"/>
        <v>0</v>
      </c>
      <c r="K361" s="2">
        <f t="shared" si="83"/>
        <v>1</v>
      </c>
      <c r="L361" s="2">
        <f t="shared" si="84"/>
        <v>0</v>
      </c>
      <c r="M361" s="2">
        <f t="shared" si="85"/>
        <v>0</v>
      </c>
      <c r="N361" s="2">
        <f t="shared" si="86"/>
        <v>0</v>
      </c>
      <c r="O361" s="2">
        <f t="shared" si="87"/>
        <v>0</v>
      </c>
      <c r="P361" s="2">
        <f t="shared" si="88"/>
        <v>0</v>
      </c>
      <c r="Q361" s="2">
        <f t="shared" si="89"/>
        <v>0</v>
      </c>
      <c r="R361" s="2">
        <f t="shared" si="90"/>
        <v>0</v>
      </c>
      <c r="S361" s="2">
        <f t="shared" si="91"/>
        <v>0</v>
      </c>
      <c r="T361" s="2">
        <f t="shared" si="92"/>
        <v>0</v>
      </c>
      <c r="U361" s="2">
        <f t="shared" si="93"/>
        <v>0</v>
      </c>
      <c r="V361" s="4">
        <f t="shared" si="94"/>
        <v>0</v>
      </c>
      <c r="W361" s="4">
        <f t="shared" si="95"/>
        <v>0</v>
      </c>
    </row>
    <row r="362" spans="1:23" x14ac:dyDescent="0.25">
      <c r="A362">
        <v>9997</v>
      </c>
      <c r="B362">
        <v>0.92676099999999995</v>
      </c>
      <c r="C362">
        <v>43802</v>
      </c>
      <c r="D362" s="1" t="s">
        <v>10</v>
      </c>
      <c r="E362" t="s">
        <v>7</v>
      </c>
      <c r="F362" t="s">
        <v>8</v>
      </c>
      <c r="G362" t="s">
        <v>9</v>
      </c>
      <c r="H362">
        <f t="shared" si="82"/>
        <v>0</v>
      </c>
      <c r="I362" s="2">
        <f t="shared" si="80"/>
        <v>0.92676099999999995</v>
      </c>
      <c r="J362" s="2">
        <f t="shared" si="81"/>
        <v>0</v>
      </c>
      <c r="K362" s="2">
        <f t="shared" si="83"/>
        <v>0</v>
      </c>
      <c r="L362" s="2">
        <f t="shared" si="84"/>
        <v>0</v>
      </c>
      <c r="M362" s="2">
        <f t="shared" si="85"/>
        <v>0</v>
      </c>
      <c r="N362" s="2">
        <f t="shared" si="86"/>
        <v>0</v>
      </c>
      <c r="O362" s="2">
        <f t="shared" si="87"/>
        <v>0</v>
      </c>
      <c r="P362" s="2">
        <f t="shared" si="88"/>
        <v>0</v>
      </c>
      <c r="Q362" s="2">
        <f t="shared" si="89"/>
        <v>0</v>
      </c>
      <c r="R362" s="2">
        <f t="shared" si="90"/>
        <v>0</v>
      </c>
      <c r="S362" s="2">
        <f t="shared" si="91"/>
        <v>0</v>
      </c>
      <c r="T362" s="2">
        <f t="shared" si="92"/>
        <v>0</v>
      </c>
      <c r="U362" s="2">
        <f t="shared" si="93"/>
        <v>0</v>
      </c>
      <c r="V362" s="4">
        <f t="shared" si="94"/>
        <v>0</v>
      </c>
      <c r="W362" s="4">
        <f t="shared" si="95"/>
        <v>0</v>
      </c>
    </row>
    <row r="363" spans="1:23" x14ac:dyDescent="0.25">
      <c r="A363">
        <v>9997</v>
      </c>
      <c r="B363">
        <v>1</v>
      </c>
      <c r="C363">
        <v>43802</v>
      </c>
      <c r="D363" s="1">
        <v>6</v>
      </c>
      <c r="E363" t="s">
        <v>7</v>
      </c>
      <c r="F363" t="s">
        <v>8</v>
      </c>
      <c r="G363" t="s">
        <v>9</v>
      </c>
      <c r="H363">
        <f t="shared" si="82"/>
        <v>0</v>
      </c>
      <c r="I363" s="2">
        <f t="shared" si="80"/>
        <v>0</v>
      </c>
      <c r="J363" s="2">
        <f t="shared" si="81"/>
        <v>0</v>
      </c>
      <c r="K363" s="2">
        <f t="shared" si="83"/>
        <v>0</v>
      </c>
      <c r="L363" s="2">
        <f t="shared" si="84"/>
        <v>0</v>
      </c>
      <c r="M363" s="2">
        <f t="shared" si="85"/>
        <v>0</v>
      </c>
      <c r="N363" s="2">
        <f t="shared" si="86"/>
        <v>0</v>
      </c>
      <c r="O363" s="2">
        <f t="shared" si="87"/>
        <v>1</v>
      </c>
      <c r="P363" s="2">
        <f t="shared" si="88"/>
        <v>0</v>
      </c>
      <c r="Q363" s="2">
        <f t="shared" si="89"/>
        <v>0</v>
      </c>
      <c r="R363" s="2">
        <f t="shared" si="90"/>
        <v>0</v>
      </c>
      <c r="S363" s="2">
        <f t="shared" si="91"/>
        <v>0</v>
      </c>
      <c r="T363" s="2">
        <f t="shared" si="92"/>
        <v>0</v>
      </c>
      <c r="U363" s="2">
        <f t="shared" si="93"/>
        <v>0</v>
      </c>
      <c r="V363" s="4">
        <f t="shared" si="94"/>
        <v>0</v>
      </c>
      <c r="W363" s="4">
        <f t="shared" si="95"/>
        <v>0</v>
      </c>
    </row>
    <row r="364" spans="1:23" x14ac:dyDescent="0.25">
      <c r="A364">
        <v>9997</v>
      </c>
      <c r="B364">
        <v>1</v>
      </c>
      <c r="C364">
        <v>43802</v>
      </c>
      <c r="D364" s="1">
        <v>4</v>
      </c>
      <c r="E364" t="s">
        <v>7</v>
      </c>
      <c r="F364" t="s">
        <v>8</v>
      </c>
      <c r="G364" t="s">
        <v>9</v>
      </c>
      <c r="H364">
        <f t="shared" si="82"/>
        <v>0</v>
      </c>
      <c r="I364" s="2">
        <f t="shared" si="80"/>
        <v>0</v>
      </c>
      <c r="J364" s="2">
        <f t="shared" si="81"/>
        <v>0</v>
      </c>
      <c r="K364" s="2">
        <f t="shared" si="83"/>
        <v>0</v>
      </c>
      <c r="L364" s="2">
        <f t="shared" si="84"/>
        <v>0</v>
      </c>
      <c r="M364" s="2">
        <f t="shared" si="85"/>
        <v>1</v>
      </c>
      <c r="N364" s="2">
        <f t="shared" si="86"/>
        <v>0</v>
      </c>
      <c r="O364" s="2">
        <f t="shared" si="87"/>
        <v>0</v>
      </c>
      <c r="P364" s="2">
        <f t="shared" si="88"/>
        <v>0</v>
      </c>
      <c r="Q364" s="2">
        <f t="shared" si="89"/>
        <v>0</v>
      </c>
      <c r="R364" s="2">
        <f t="shared" si="90"/>
        <v>0</v>
      </c>
      <c r="S364" s="2">
        <f t="shared" si="91"/>
        <v>0</v>
      </c>
      <c r="T364" s="2">
        <f t="shared" si="92"/>
        <v>0</v>
      </c>
      <c r="U364" s="2">
        <f t="shared" si="93"/>
        <v>0</v>
      </c>
      <c r="V364" s="4">
        <f t="shared" si="94"/>
        <v>6010</v>
      </c>
      <c r="W364" s="4">
        <f t="shared" si="95"/>
        <v>0</v>
      </c>
    </row>
    <row r="365" spans="1:23" x14ac:dyDescent="0.25">
      <c r="A365">
        <v>9997</v>
      </c>
      <c r="B365">
        <v>1</v>
      </c>
      <c r="C365">
        <v>43802</v>
      </c>
      <c r="D365" s="1">
        <v>10</v>
      </c>
      <c r="E365">
        <v>6</v>
      </c>
      <c r="F365" t="s">
        <v>8</v>
      </c>
      <c r="G365" t="s">
        <v>9</v>
      </c>
      <c r="H365">
        <f t="shared" si="82"/>
        <v>0</v>
      </c>
      <c r="I365" s="2">
        <f t="shared" si="80"/>
        <v>0</v>
      </c>
      <c r="J365" s="2">
        <f t="shared" si="81"/>
        <v>0</v>
      </c>
      <c r="K365" s="2">
        <f t="shared" si="83"/>
        <v>0</v>
      </c>
      <c r="L365" s="2">
        <f t="shared" si="84"/>
        <v>0</v>
      </c>
      <c r="M365" s="2">
        <f t="shared" si="85"/>
        <v>0</v>
      </c>
      <c r="N365" s="2">
        <f t="shared" si="86"/>
        <v>0</v>
      </c>
      <c r="O365" s="2">
        <f t="shared" si="87"/>
        <v>0</v>
      </c>
      <c r="P365" s="2">
        <f t="shared" si="88"/>
        <v>0</v>
      </c>
      <c r="Q365" s="2">
        <f t="shared" si="89"/>
        <v>0</v>
      </c>
      <c r="R365" s="2">
        <f t="shared" si="90"/>
        <v>0</v>
      </c>
      <c r="S365" s="2">
        <f t="shared" si="91"/>
        <v>1</v>
      </c>
      <c r="T365" s="2">
        <f t="shared" si="92"/>
        <v>0</v>
      </c>
      <c r="U365" s="2">
        <f t="shared" si="93"/>
        <v>0</v>
      </c>
      <c r="V365" s="4">
        <f t="shared" si="94"/>
        <v>0</v>
      </c>
      <c r="W365" s="4">
        <f t="shared" si="95"/>
        <v>0</v>
      </c>
    </row>
    <row r="366" spans="1:23" x14ac:dyDescent="0.25">
      <c r="A366">
        <v>9997</v>
      </c>
      <c r="B366">
        <v>1</v>
      </c>
      <c r="C366">
        <v>43802</v>
      </c>
      <c r="D366" s="1">
        <v>3</v>
      </c>
      <c r="E366" t="s">
        <v>7</v>
      </c>
      <c r="F366" t="s">
        <v>8</v>
      </c>
      <c r="G366" t="s">
        <v>9</v>
      </c>
      <c r="H366">
        <f t="shared" si="82"/>
        <v>0</v>
      </c>
      <c r="I366" s="2">
        <f t="shared" si="80"/>
        <v>0</v>
      </c>
      <c r="J366" s="2">
        <f t="shared" si="81"/>
        <v>0</v>
      </c>
      <c r="K366" s="2">
        <f t="shared" si="83"/>
        <v>0</v>
      </c>
      <c r="L366" s="2">
        <f t="shared" si="84"/>
        <v>1</v>
      </c>
      <c r="M366" s="2">
        <f t="shared" si="85"/>
        <v>0</v>
      </c>
      <c r="N366" s="2">
        <f t="shared" si="86"/>
        <v>0</v>
      </c>
      <c r="O366" s="2">
        <f t="shared" si="87"/>
        <v>0</v>
      </c>
      <c r="P366" s="2">
        <f t="shared" si="88"/>
        <v>0</v>
      </c>
      <c r="Q366" s="2">
        <f t="shared" si="89"/>
        <v>0</v>
      </c>
      <c r="R366" s="2">
        <f t="shared" si="90"/>
        <v>0</v>
      </c>
      <c r="S366" s="2">
        <f t="shared" si="91"/>
        <v>0</v>
      </c>
      <c r="T366" s="2">
        <f t="shared" si="92"/>
        <v>0</v>
      </c>
      <c r="U366" s="2">
        <f t="shared" si="93"/>
        <v>0</v>
      </c>
      <c r="V366" s="4">
        <f t="shared" si="94"/>
        <v>0</v>
      </c>
      <c r="W366" s="4">
        <f t="shared" si="95"/>
        <v>0</v>
      </c>
    </row>
    <row r="367" spans="1:23" x14ac:dyDescent="0.25">
      <c r="A367">
        <v>9997</v>
      </c>
      <c r="B367">
        <v>0.85352099999999997</v>
      </c>
      <c r="C367">
        <v>43802</v>
      </c>
      <c r="D367" s="1">
        <v>5</v>
      </c>
      <c r="E367" t="s">
        <v>7</v>
      </c>
      <c r="F367" t="s">
        <v>8</v>
      </c>
      <c r="G367" t="s">
        <v>9</v>
      </c>
      <c r="H367">
        <f t="shared" si="82"/>
        <v>0</v>
      </c>
      <c r="I367" s="2">
        <f t="shared" si="80"/>
        <v>0</v>
      </c>
      <c r="J367" s="2">
        <f t="shared" si="81"/>
        <v>0</v>
      </c>
      <c r="K367" s="2">
        <f t="shared" si="83"/>
        <v>0</v>
      </c>
      <c r="L367" s="2">
        <f t="shared" si="84"/>
        <v>0</v>
      </c>
      <c r="M367" s="2">
        <f t="shared" si="85"/>
        <v>0</v>
      </c>
      <c r="N367" s="2">
        <f t="shared" si="86"/>
        <v>0.85352099999999997</v>
      </c>
      <c r="O367" s="2">
        <f t="shared" si="87"/>
        <v>0</v>
      </c>
      <c r="P367" s="2">
        <f t="shared" si="88"/>
        <v>0</v>
      </c>
      <c r="Q367" s="2">
        <f t="shared" si="89"/>
        <v>0</v>
      </c>
      <c r="R367" s="2">
        <f t="shared" si="90"/>
        <v>0</v>
      </c>
      <c r="S367" s="2">
        <f t="shared" si="91"/>
        <v>0</v>
      </c>
      <c r="T367" s="2">
        <f t="shared" si="92"/>
        <v>0</v>
      </c>
      <c r="U367" s="2">
        <f t="shared" si="93"/>
        <v>0</v>
      </c>
      <c r="V367" s="4">
        <f t="shared" si="94"/>
        <v>0</v>
      </c>
      <c r="W367" s="4">
        <f t="shared" si="95"/>
        <v>0</v>
      </c>
    </row>
    <row r="368" spans="1:23" x14ac:dyDescent="0.25">
      <c r="A368">
        <v>9997</v>
      </c>
      <c r="B368">
        <v>1</v>
      </c>
      <c r="C368">
        <v>43802</v>
      </c>
      <c r="D368" s="1">
        <v>3</v>
      </c>
      <c r="E368" t="s">
        <v>7</v>
      </c>
      <c r="F368" t="s">
        <v>8</v>
      </c>
      <c r="G368" t="s">
        <v>9</v>
      </c>
      <c r="H368">
        <f t="shared" si="82"/>
        <v>0</v>
      </c>
      <c r="I368" s="2">
        <f t="shared" si="80"/>
        <v>0</v>
      </c>
      <c r="J368" s="2">
        <f t="shared" si="81"/>
        <v>0</v>
      </c>
      <c r="K368" s="2">
        <f t="shared" si="83"/>
        <v>0</v>
      </c>
      <c r="L368" s="2">
        <f t="shared" si="84"/>
        <v>1</v>
      </c>
      <c r="M368" s="2">
        <f t="shared" si="85"/>
        <v>0</v>
      </c>
      <c r="N368" s="2">
        <f t="shared" si="86"/>
        <v>0</v>
      </c>
      <c r="O368" s="2">
        <f t="shared" si="87"/>
        <v>0</v>
      </c>
      <c r="P368" s="2">
        <f t="shared" si="88"/>
        <v>0</v>
      </c>
      <c r="Q368" s="2">
        <f t="shared" si="89"/>
        <v>0</v>
      </c>
      <c r="R368" s="2">
        <f t="shared" si="90"/>
        <v>0</v>
      </c>
      <c r="S368" s="2">
        <f t="shared" si="91"/>
        <v>0</v>
      </c>
      <c r="T368" s="2">
        <f t="shared" si="92"/>
        <v>0</v>
      </c>
      <c r="U368" s="2">
        <f t="shared" si="93"/>
        <v>0</v>
      </c>
      <c r="V368" s="4">
        <f t="shared" si="94"/>
        <v>0</v>
      </c>
      <c r="W368" s="4">
        <f t="shared" si="95"/>
        <v>0</v>
      </c>
    </row>
    <row r="369" spans="1:23" x14ac:dyDescent="0.25">
      <c r="A369">
        <v>9997</v>
      </c>
      <c r="B369">
        <v>1</v>
      </c>
      <c r="C369">
        <v>43802</v>
      </c>
      <c r="D369" s="1">
        <v>3</v>
      </c>
      <c r="E369" t="s">
        <v>7</v>
      </c>
      <c r="F369" t="s">
        <v>8</v>
      </c>
      <c r="G369" t="s">
        <v>9</v>
      </c>
      <c r="H369">
        <f t="shared" si="82"/>
        <v>0</v>
      </c>
      <c r="I369" s="2">
        <f t="shared" si="80"/>
        <v>0</v>
      </c>
      <c r="J369" s="2">
        <f t="shared" si="81"/>
        <v>0</v>
      </c>
      <c r="K369" s="2">
        <f t="shared" si="83"/>
        <v>0</v>
      </c>
      <c r="L369" s="2">
        <f t="shared" si="84"/>
        <v>1</v>
      </c>
      <c r="M369" s="2">
        <f t="shared" si="85"/>
        <v>0</v>
      </c>
      <c r="N369" s="2">
        <f t="shared" si="86"/>
        <v>0</v>
      </c>
      <c r="O369" s="2">
        <f t="shared" si="87"/>
        <v>0</v>
      </c>
      <c r="P369" s="2">
        <f t="shared" si="88"/>
        <v>0</v>
      </c>
      <c r="Q369" s="2">
        <f t="shared" si="89"/>
        <v>0</v>
      </c>
      <c r="R369" s="2">
        <f t="shared" si="90"/>
        <v>0</v>
      </c>
      <c r="S369" s="2">
        <f t="shared" si="91"/>
        <v>0</v>
      </c>
      <c r="T369" s="2">
        <f t="shared" si="92"/>
        <v>0</v>
      </c>
      <c r="U369" s="2">
        <f t="shared" si="93"/>
        <v>0</v>
      </c>
      <c r="V369" s="4">
        <f t="shared" si="94"/>
        <v>0</v>
      </c>
      <c r="W369" s="4">
        <f t="shared" si="95"/>
        <v>0</v>
      </c>
    </row>
    <row r="370" spans="1:23" x14ac:dyDescent="0.25">
      <c r="A370">
        <v>9997</v>
      </c>
      <c r="B370">
        <v>0.92676099999999995</v>
      </c>
      <c r="C370">
        <v>43802</v>
      </c>
      <c r="D370" s="1" t="s">
        <v>10</v>
      </c>
      <c r="E370" t="s">
        <v>7</v>
      </c>
      <c r="F370" t="s">
        <v>8</v>
      </c>
      <c r="G370" t="s">
        <v>9</v>
      </c>
      <c r="H370">
        <f t="shared" si="82"/>
        <v>0</v>
      </c>
      <c r="I370" s="2">
        <f t="shared" si="80"/>
        <v>0.92676099999999995</v>
      </c>
      <c r="J370" s="2">
        <f t="shared" si="81"/>
        <v>0</v>
      </c>
      <c r="K370" s="2">
        <f t="shared" si="83"/>
        <v>0</v>
      </c>
      <c r="L370" s="2">
        <f t="shared" si="84"/>
        <v>0</v>
      </c>
      <c r="M370" s="2">
        <f t="shared" si="85"/>
        <v>0</v>
      </c>
      <c r="N370" s="2">
        <f t="shared" si="86"/>
        <v>0</v>
      </c>
      <c r="O370" s="2">
        <f t="shared" si="87"/>
        <v>0</v>
      </c>
      <c r="P370" s="2">
        <f t="shared" si="88"/>
        <v>0</v>
      </c>
      <c r="Q370" s="2">
        <f t="shared" si="89"/>
        <v>0</v>
      </c>
      <c r="R370" s="2">
        <f t="shared" si="90"/>
        <v>0</v>
      </c>
      <c r="S370" s="2">
        <f t="shared" si="91"/>
        <v>0</v>
      </c>
      <c r="T370" s="2">
        <f t="shared" si="92"/>
        <v>0</v>
      </c>
      <c r="U370" s="2">
        <f t="shared" si="93"/>
        <v>0</v>
      </c>
      <c r="V370" s="4">
        <f t="shared" si="94"/>
        <v>0</v>
      </c>
      <c r="W370" s="4">
        <f t="shared" si="95"/>
        <v>0</v>
      </c>
    </row>
    <row r="371" spans="1:23" x14ac:dyDescent="0.25">
      <c r="A371">
        <v>9997</v>
      </c>
      <c r="B371">
        <v>1</v>
      </c>
      <c r="C371">
        <v>43802</v>
      </c>
      <c r="D371" s="1" t="s">
        <v>10</v>
      </c>
      <c r="E371" t="s">
        <v>7</v>
      </c>
      <c r="F371" t="s">
        <v>8</v>
      </c>
      <c r="G371" t="s">
        <v>9</v>
      </c>
      <c r="H371">
        <f t="shared" si="82"/>
        <v>0</v>
      </c>
      <c r="I371" s="2">
        <f t="shared" si="80"/>
        <v>1</v>
      </c>
      <c r="J371" s="2">
        <f t="shared" si="81"/>
        <v>0</v>
      </c>
      <c r="K371" s="2">
        <f t="shared" si="83"/>
        <v>0</v>
      </c>
      <c r="L371" s="2">
        <f t="shared" si="84"/>
        <v>0</v>
      </c>
      <c r="M371" s="2">
        <f t="shared" si="85"/>
        <v>0</v>
      </c>
      <c r="N371" s="2">
        <f t="shared" si="86"/>
        <v>0</v>
      </c>
      <c r="O371" s="2">
        <f t="shared" si="87"/>
        <v>0</v>
      </c>
      <c r="P371" s="2">
        <f t="shared" si="88"/>
        <v>0</v>
      </c>
      <c r="Q371" s="2">
        <f t="shared" si="89"/>
        <v>0</v>
      </c>
      <c r="R371" s="2">
        <f t="shared" si="90"/>
        <v>0</v>
      </c>
      <c r="S371" s="2">
        <f t="shared" si="91"/>
        <v>0</v>
      </c>
      <c r="T371" s="2">
        <f t="shared" si="92"/>
        <v>0</v>
      </c>
      <c r="U371" s="2">
        <f t="shared" si="93"/>
        <v>0</v>
      </c>
      <c r="V371" s="4">
        <f t="shared" si="94"/>
        <v>0</v>
      </c>
      <c r="W371" s="4">
        <f t="shared" si="95"/>
        <v>0</v>
      </c>
    </row>
    <row r="372" spans="1:23" x14ac:dyDescent="0.25">
      <c r="A372">
        <v>9997</v>
      </c>
      <c r="B372">
        <v>1</v>
      </c>
      <c r="C372">
        <v>46979</v>
      </c>
      <c r="D372" s="1">
        <v>6</v>
      </c>
      <c r="E372" t="s">
        <v>7</v>
      </c>
      <c r="F372" t="s">
        <v>8</v>
      </c>
      <c r="G372" t="s">
        <v>9</v>
      </c>
      <c r="H372">
        <f t="shared" si="82"/>
        <v>0</v>
      </c>
      <c r="I372" s="2">
        <f t="shared" si="80"/>
        <v>0</v>
      </c>
      <c r="J372" s="2">
        <f t="shared" si="81"/>
        <v>0</v>
      </c>
      <c r="K372" s="2">
        <f t="shared" si="83"/>
        <v>0</v>
      </c>
      <c r="L372" s="2">
        <f t="shared" si="84"/>
        <v>0</v>
      </c>
      <c r="M372" s="2">
        <f t="shared" si="85"/>
        <v>0</v>
      </c>
      <c r="N372" s="2">
        <f t="shared" si="86"/>
        <v>0</v>
      </c>
      <c r="O372" s="2">
        <f t="shared" si="87"/>
        <v>1</v>
      </c>
      <c r="P372" s="2">
        <f t="shared" si="88"/>
        <v>0</v>
      </c>
      <c r="Q372" s="2">
        <f t="shared" si="89"/>
        <v>0</v>
      </c>
      <c r="R372" s="2">
        <f t="shared" si="90"/>
        <v>0</v>
      </c>
      <c r="S372" s="2">
        <f t="shared" si="91"/>
        <v>0</v>
      </c>
      <c r="T372" s="2">
        <f t="shared" si="92"/>
        <v>0</v>
      </c>
      <c r="U372" s="2">
        <f t="shared" si="93"/>
        <v>0</v>
      </c>
      <c r="V372" s="4">
        <f t="shared" si="94"/>
        <v>0</v>
      </c>
      <c r="W372" s="4">
        <f t="shared" si="95"/>
        <v>0</v>
      </c>
    </row>
    <row r="373" spans="1:23" x14ac:dyDescent="0.25">
      <c r="A373">
        <v>9997</v>
      </c>
      <c r="B373">
        <v>1</v>
      </c>
      <c r="C373">
        <v>43802</v>
      </c>
      <c r="D373" s="1" t="s">
        <v>10</v>
      </c>
      <c r="E373" t="s">
        <v>7</v>
      </c>
      <c r="F373" t="s">
        <v>8</v>
      </c>
      <c r="G373" t="s">
        <v>9</v>
      </c>
      <c r="H373">
        <f t="shared" si="82"/>
        <v>0</v>
      </c>
      <c r="I373" s="2">
        <f t="shared" si="80"/>
        <v>1</v>
      </c>
      <c r="J373" s="2">
        <f t="shared" si="81"/>
        <v>0</v>
      </c>
      <c r="K373" s="2">
        <f t="shared" si="83"/>
        <v>0</v>
      </c>
      <c r="L373" s="2">
        <f t="shared" si="84"/>
        <v>0</v>
      </c>
      <c r="M373" s="2">
        <f t="shared" si="85"/>
        <v>0</v>
      </c>
      <c r="N373" s="2">
        <f t="shared" si="86"/>
        <v>0</v>
      </c>
      <c r="O373" s="2">
        <f t="shared" si="87"/>
        <v>0</v>
      </c>
      <c r="P373" s="2">
        <f t="shared" si="88"/>
        <v>0</v>
      </c>
      <c r="Q373" s="2">
        <f t="shared" si="89"/>
        <v>0</v>
      </c>
      <c r="R373" s="2">
        <f t="shared" si="90"/>
        <v>0</v>
      </c>
      <c r="S373" s="2">
        <f t="shared" si="91"/>
        <v>0</v>
      </c>
      <c r="T373" s="2">
        <f t="shared" si="92"/>
        <v>0</v>
      </c>
      <c r="U373" s="2">
        <f t="shared" si="93"/>
        <v>0</v>
      </c>
      <c r="V373" s="4">
        <f t="shared" si="94"/>
        <v>0</v>
      </c>
      <c r="W373" s="4">
        <f t="shared" si="95"/>
        <v>0</v>
      </c>
    </row>
    <row r="374" spans="1:23" x14ac:dyDescent="0.25">
      <c r="A374">
        <v>9997</v>
      </c>
      <c r="B374">
        <v>1</v>
      </c>
      <c r="C374">
        <v>43802</v>
      </c>
      <c r="D374" s="1">
        <v>1</v>
      </c>
      <c r="E374" t="s">
        <v>7</v>
      </c>
      <c r="F374" t="s">
        <v>8</v>
      </c>
      <c r="G374" t="s">
        <v>9</v>
      </c>
      <c r="H374">
        <f t="shared" si="82"/>
        <v>0</v>
      </c>
      <c r="I374" s="2">
        <f t="shared" si="80"/>
        <v>0</v>
      </c>
      <c r="J374" s="2">
        <f t="shared" si="81"/>
        <v>1</v>
      </c>
      <c r="K374" s="2">
        <f t="shared" si="83"/>
        <v>0</v>
      </c>
      <c r="L374" s="2">
        <f t="shared" si="84"/>
        <v>0</v>
      </c>
      <c r="M374" s="2">
        <f t="shared" si="85"/>
        <v>0</v>
      </c>
      <c r="N374" s="2">
        <f t="shared" si="86"/>
        <v>0</v>
      </c>
      <c r="O374" s="2">
        <f t="shared" si="87"/>
        <v>0</v>
      </c>
      <c r="P374" s="2">
        <f t="shared" si="88"/>
        <v>0</v>
      </c>
      <c r="Q374" s="2">
        <f t="shared" si="89"/>
        <v>0</v>
      </c>
      <c r="R374" s="2">
        <f t="shared" si="90"/>
        <v>0</v>
      </c>
      <c r="S374" s="2">
        <f t="shared" si="91"/>
        <v>0</v>
      </c>
      <c r="T374" s="2">
        <f t="shared" si="92"/>
        <v>0</v>
      </c>
      <c r="U374" s="2">
        <f t="shared" si="93"/>
        <v>0</v>
      </c>
      <c r="V374" s="4">
        <f t="shared" si="94"/>
        <v>0</v>
      </c>
      <c r="W374" s="4">
        <f t="shared" si="95"/>
        <v>6010</v>
      </c>
    </row>
    <row r="375" spans="1:23" x14ac:dyDescent="0.25">
      <c r="A375">
        <v>9997</v>
      </c>
      <c r="B375">
        <v>0.57746500000000001</v>
      </c>
      <c r="C375">
        <v>43802</v>
      </c>
      <c r="D375" s="1">
        <v>10</v>
      </c>
      <c r="E375" t="s">
        <v>7</v>
      </c>
      <c r="F375" t="s">
        <v>8</v>
      </c>
      <c r="G375" t="s">
        <v>9</v>
      </c>
      <c r="H375">
        <f t="shared" si="82"/>
        <v>0</v>
      </c>
      <c r="I375" s="2">
        <f t="shared" si="80"/>
        <v>0</v>
      </c>
      <c r="J375" s="2">
        <f t="shared" si="81"/>
        <v>0</v>
      </c>
      <c r="K375" s="2">
        <f t="shared" si="83"/>
        <v>0</v>
      </c>
      <c r="L375" s="2">
        <f t="shared" si="84"/>
        <v>0</v>
      </c>
      <c r="M375" s="2">
        <f t="shared" si="85"/>
        <v>0</v>
      </c>
      <c r="N375" s="2">
        <f t="shared" si="86"/>
        <v>0</v>
      </c>
      <c r="O375" s="2">
        <f t="shared" si="87"/>
        <v>0</v>
      </c>
      <c r="P375" s="2">
        <f t="shared" si="88"/>
        <v>0</v>
      </c>
      <c r="Q375" s="2">
        <f t="shared" si="89"/>
        <v>0</v>
      </c>
      <c r="R375" s="2">
        <f t="shared" si="90"/>
        <v>0</v>
      </c>
      <c r="S375" s="2">
        <f t="shared" si="91"/>
        <v>0.57746500000000001</v>
      </c>
      <c r="T375" s="2">
        <f t="shared" si="92"/>
        <v>0</v>
      </c>
      <c r="U375" s="2">
        <f t="shared" si="93"/>
        <v>0</v>
      </c>
      <c r="V375" s="4">
        <f t="shared" si="94"/>
        <v>0</v>
      </c>
      <c r="W375" s="4">
        <f t="shared" si="95"/>
        <v>0</v>
      </c>
    </row>
    <row r="376" spans="1:23" x14ac:dyDescent="0.25">
      <c r="A376">
        <v>9997</v>
      </c>
      <c r="B376">
        <v>1</v>
      </c>
      <c r="C376">
        <v>43802</v>
      </c>
      <c r="D376" s="1" t="s">
        <v>10</v>
      </c>
      <c r="E376" t="s">
        <v>7</v>
      </c>
      <c r="F376" t="s">
        <v>8</v>
      </c>
      <c r="G376" t="s">
        <v>9</v>
      </c>
      <c r="H376">
        <f t="shared" si="82"/>
        <v>0</v>
      </c>
      <c r="I376" s="2">
        <f t="shared" si="80"/>
        <v>1</v>
      </c>
      <c r="J376" s="2">
        <f t="shared" si="81"/>
        <v>0</v>
      </c>
      <c r="K376" s="2">
        <f t="shared" si="83"/>
        <v>0</v>
      </c>
      <c r="L376" s="2">
        <f t="shared" si="84"/>
        <v>0</v>
      </c>
      <c r="M376" s="2">
        <f t="shared" si="85"/>
        <v>0</v>
      </c>
      <c r="N376" s="2">
        <f t="shared" si="86"/>
        <v>0</v>
      </c>
      <c r="O376" s="2">
        <f t="shared" si="87"/>
        <v>0</v>
      </c>
      <c r="P376" s="2">
        <f t="shared" si="88"/>
        <v>0</v>
      </c>
      <c r="Q376" s="2">
        <f t="shared" si="89"/>
        <v>0</v>
      </c>
      <c r="R376" s="2">
        <f t="shared" si="90"/>
        <v>0</v>
      </c>
      <c r="S376" s="2">
        <f t="shared" si="91"/>
        <v>0</v>
      </c>
      <c r="T376" s="2">
        <f t="shared" si="92"/>
        <v>0</v>
      </c>
      <c r="U376" s="2">
        <f t="shared" si="93"/>
        <v>0</v>
      </c>
      <c r="V376" s="4">
        <f t="shared" si="94"/>
        <v>0</v>
      </c>
      <c r="W376" s="4">
        <f t="shared" si="95"/>
        <v>0</v>
      </c>
    </row>
    <row r="377" spans="1:23" x14ac:dyDescent="0.25">
      <c r="A377">
        <v>9997</v>
      </c>
      <c r="B377">
        <v>1</v>
      </c>
      <c r="C377">
        <v>43802</v>
      </c>
      <c r="D377" s="1">
        <v>8</v>
      </c>
      <c r="E377" t="s">
        <v>7</v>
      </c>
      <c r="F377" t="s">
        <v>8</v>
      </c>
      <c r="G377" t="s">
        <v>9</v>
      </c>
      <c r="H377">
        <f t="shared" si="82"/>
        <v>0</v>
      </c>
      <c r="I377" s="2">
        <f t="shared" si="80"/>
        <v>0</v>
      </c>
      <c r="J377" s="2">
        <f t="shared" si="81"/>
        <v>0</v>
      </c>
      <c r="K377" s="2">
        <f t="shared" si="83"/>
        <v>0</v>
      </c>
      <c r="L377" s="2">
        <f t="shared" si="84"/>
        <v>0</v>
      </c>
      <c r="M377" s="2">
        <f t="shared" si="85"/>
        <v>0</v>
      </c>
      <c r="N377" s="2">
        <f t="shared" si="86"/>
        <v>0</v>
      </c>
      <c r="O377" s="2">
        <f t="shared" si="87"/>
        <v>0</v>
      </c>
      <c r="P377" s="2">
        <f t="shared" si="88"/>
        <v>0</v>
      </c>
      <c r="Q377" s="2">
        <f t="shared" si="89"/>
        <v>1</v>
      </c>
      <c r="R377" s="2">
        <f t="shared" si="90"/>
        <v>0</v>
      </c>
      <c r="S377" s="2">
        <f t="shared" si="91"/>
        <v>0</v>
      </c>
      <c r="T377" s="2">
        <f t="shared" si="92"/>
        <v>0</v>
      </c>
      <c r="U377" s="2">
        <f t="shared" si="93"/>
        <v>0</v>
      </c>
      <c r="V377" s="4">
        <f t="shared" si="94"/>
        <v>0</v>
      </c>
      <c r="W377" s="4">
        <f t="shared" si="95"/>
        <v>0</v>
      </c>
    </row>
    <row r="378" spans="1:23" x14ac:dyDescent="0.25">
      <c r="A378">
        <v>9997</v>
      </c>
      <c r="B378">
        <v>1</v>
      </c>
      <c r="C378">
        <v>43802</v>
      </c>
      <c r="D378" s="1">
        <v>4</v>
      </c>
      <c r="E378">
        <v>3</v>
      </c>
      <c r="F378" t="s">
        <v>8</v>
      </c>
      <c r="G378" t="s">
        <v>9</v>
      </c>
      <c r="H378">
        <f t="shared" si="82"/>
        <v>0</v>
      </c>
      <c r="I378" s="2">
        <f t="shared" si="80"/>
        <v>0</v>
      </c>
      <c r="J378" s="2">
        <f t="shared" si="81"/>
        <v>0</v>
      </c>
      <c r="K378" s="2">
        <f t="shared" si="83"/>
        <v>0</v>
      </c>
      <c r="L378" s="2">
        <f t="shared" si="84"/>
        <v>0</v>
      </c>
      <c r="M378" s="2">
        <f t="shared" si="85"/>
        <v>1</v>
      </c>
      <c r="N378" s="2">
        <f t="shared" si="86"/>
        <v>0</v>
      </c>
      <c r="O378" s="2">
        <f t="shared" si="87"/>
        <v>0</v>
      </c>
      <c r="P378" s="2">
        <f t="shared" si="88"/>
        <v>0</v>
      </c>
      <c r="Q378" s="2">
        <f t="shared" si="89"/>
        <v>0</v>
      </c>
      <c r="R378" s="2">
        <f t="shared" si="90"/>
        <v>0</v>
      </c>
      <c r="S378" s="2">
        <f t="shared" si="91"/>
        <v>0</v>
      </c>
      <c r="T378" s="2">
        <f t="shared" si="92"/>
        <v>0</v>
      </c>
      <c r="U378" s="2">
        <f t="shared" si="93"/>
        <v>0</v>
      </c>
      <c r="V378" s="4">
        <f t="shared" si="94"/>
        <v>6010</v>
      </c>
      <c r="W378" s="4">
        <f t="shared" si="95"/>
        <v>0</v>
      </c>
    </row>
    <row r="379" spans="1:23" x14ac:dyDescent="0.25">
      <c r="A379">
        <v>9997</v>
      </c>
      <c r="B379">
        <v>1</v>
      </c>
      <c r="C379">
        <v>43802</v>
      </c>
      <c r="D379" s="1">
        <v>5</v>
      </c>
      <c r="E379" t="s">
        <v>7</v>
      </c>
      <c r="F379" t="s">
        <v>8</v>
      </c>
      <c r="G379" t="s">
        <v>8</v>
      </c>
      <c r="H379">
        <f t="shared" si="82"/>
        <v>0</v>
      </c>
      <c r="I379" s="2">
        <f t="shared" si="80"/>
        <v>0</v>
      </c>
      <c r="J379" s="2">
        <f t="shared" si="81"/>
        <v>0</v>
      </c>
      <c r="K379" s="2">
        <f t="shared" si="83"/>
        <v>0</v>
      </c>
      <c r="L379" s="2">
        <f t="shared" si="84"/>
        <v>0</v>
      </c>
      <c r="M379" s="2">
        <f t="shared" si="85"/>
        <v>0</v>
      </c>
      <c r="N379" s="2">
        <f t="shared" si="86"/>
        <v>1</v>
      </c>
      <c r="O379" s="2">
        <f t="shared" si="87"/>
        <v>0</v>
      </c>
      <c r="P379" s="2">
        <f t="shared" si="88"/>
        <v>0</v>
      </c>
      <c r="Q379" s="2">
        <f t="shared" si="89"/>
        <v>0</v>
      </c>
      <c r="R379" s="2">
        <f t="shared" si="90"/>
        <v>0</v>
      </c>
      <c r="S379" s="2">
        <f t="shared" si="91"/>
        <v>0</v>
      </c>
      <c r="T379" s="2">
        <f t="shared" si="92"/>
        <v>0</v>
      </c>
      <c r="U379" s="2">
        <f t="shared" si="93"/>
        <v>0</v>
      </c>
      <c r="V379" s="4">
        <f t="shared" si="94"/>
        <v>0</v>
      </c>
      <c r="W379" s="4">
        <f t="shared" si="95"/>
        <v>0</v>
      </c>
    </row>
    <row r="380" spans="1:23" x14ac:dyDescent="0.25">
      <c r="A380">
        <v>9997</v>
      </c>
      <c r="B380">
        <v>1</v>
      </c>
      <c r="C380">
        <v>43802</v>
      </c>
      <c r="D380" s="1">
        <v>2</v>
      </c>
      <c r="E380" t="s">
        <v>7</v>
      </c>
      <c r="F380" t="s">
        <v>8</v>
      </c>
      <c r="G380" t="s">
        <v>9</v>
      </c>
      <c r="H380">
        <f t="shared" si="82"/>
        <v>0</v>
      </c>
      <c r="I380" s="2">
        <f t="shared" si="80"/>
        <v>0</v>
      </c>
      <c r="J380" s="2">
        <f t="shared" si="81"/>
        <v>0</v>
      </c>
      <c r="K380" s="2">
        <f t="shared" si="83"/>
        <v>1</v>
      </c>
      <c r="L380" s="2">
        <f t="shared" si="84"/>
        <v>0</v>
      </c>
      <c r="M380" s="2">
        <f t="shared" si="85"/>
        <v>0</v>
      </c>
      <c r="N380" s="2">
        <f t="shared" si="86"/>
        <v>0</v>
      </c>
      <c r="O380" s="2">
        <f t="shared" si="87"/>
        <v>0</v>
      </c>
      <c r="P380" s="2">
        <f t="shared" si="88"/>
        <v>0</v>
      </c>
      <c r="Q380" s="2">
        <f t="shared" si="89"/>
        <v>0</v>
      </c>
      <c r="R380" s="2">
        <f t="shared" si="90"/>
        <v>0</v>
      </c>
      <c r="S380" s="2">
        <f t="shared" si="91"/>
        <v>0</v>
      </c>
      <c r="T380" s="2">
        <f t="shared" si="92"/>
        <v>0</v>
      </c>
      <c r="U380" s="2">
        <f t="shared" si="93"/>
        <v>0</v>
      </c>
      <c r="V380" s="4">
        <f t="shared" si="94"/>
        <v>0</v>
      </c>
      <c r="W380" s="4">
        <f t="shared" si="95"/>
        <v>0</v>
      </c>
    </row>
    <row r="381" spans="1:23" x14ac:dyDescent="0.25">
      <c r="A381">
        <v>9997</v>
      </c>
      <c r="B381">
        <v>1</v>
      </c>
      <c r="C381">
        <v>43802</v>
      </c>
      <c r="D381" s="1">
        <v>3</v>
      </c>
      <c r="E381" t="s">
        <v>7</v>
      </c>
      <c r="F381" t="s">
        <v>8</v>
      </c>
      <c r="G381" t="s">
        <v>9</v>
      </c>
      <c r="H381">
        <f t="shared" si="82"/>
        <v>0</v>
      </c>
      <c r="I381" s="2">
        <f t="shared" si="80"/>
        <v>0</v>
      </c>
      <c r="J381" s="2">
        <f t="shared" si="81"/>
        <v>0</v>
      </c>
      <c r="K381" s="2">
        <f t="shared" si="83"/>
        <v>0</v>
      </c>
      <c r="L381" s="2">
        <f t="shared" si="84"/>
        <v>1</v>
      </c>
      <c r="M381" s="2">
        <f t="shared" si="85"/>
        <v>0</v>
      </c>
      <c r="N381" s="2">
        <f t="shared" si="86"/>
        <v>0</v>
      </c>
      <c r="O381" s="2">
        <f t="shared" si="87"/>
        <v>0</v>
      </c>
      <c r="P381" s="2">
        <f t="shared" si="88"/>
        <v>0</v>
      </c>
      <c r="Q381" s="2">
        <f t="shared" si="89"/>
        <v>0</v>
      </c>
      <c r="R381" s="2">
        <f t="shared" si="90"/>
        <v>0</v>
      </c>
      <c r="S381" s="2">
        <f t="shared" si="91"/>
        <v>0</v>
      </c>
      <c r="T381" s="2">
        <f t="shared" si="92"/>
        <v>0</v>
      </c>
      <c r="U381" s="2">
        <f t="shared" si="93"/>
        <v>0</v>
      </c>
      <c r="V381" s="4">
        <f t="shared" si="94"/>
        <v>0</v>
      </c>
      <c r="W381" s="4">
        <f t="shared" si="95"/>
        <v>0</v>
      </c>
    </row>
    <row r="382" spans="1:23" x14ac:dyDescent="0.25">
      <c r="A382">
        <v>9997</v>
      </c>
      <c r="B382">
        <v>1</v>
      </c>
      <c r="C382">
        <v>43802</v>
      </c>
      <c r="D382" s="1">
        <v>10</v>
      </c>
      <c r="E382" t="s">
        <v>7</v>
      </c>
      <c r="F382" t="s">
        <v>8</v>
      </c>
      <c r="G382" t="s">
        <v>9</v>
      </c>
      <c r="H382">
        <f t="shared" si="82"/>
        <v>0</v>
      </c>
      <c r="I382" s="2">
        <f t="shared" si="80"/>
        <v>0</v>
      </c>
      <c r="J382" s="2">
        <f t="shared" si="81"/>
        <v>0</v>
      </c>
      <c r="K382" s="2">
        <f t="shared" si="83"/>
        <v>0</v>
      </c>
      <c r="L382" s="2">
        <f t="shared" si="84"/>
        <v>0</v>
      </c>
      <c r="M382" s="2">
        <f t="shared" si="85"/>
        <v>0</v>
      </c>
      <c r="N382" s="2">
        <f t="shared" si="86"/>
        <v>0</v>
      </c>
      <c r="O382" s="2">
        <f t="shared" si="87"/>
        <v>0</v>
      </c>
      <c r="P382" s="2">
        <f t="shared" si="88"/>
        <v>0</v>
      </c>
      <c r="Q382" s="2">
        <f t="shared" si="89"/>
        <v>0</v>
      </c>
      <c r="R382" s="2">
        <f t="shared" si="90"/>
        <v>0</v>
      </c>
      <c r="S382" s="2">
        <f t="shared" si="91"/>
        <v>1</v>
      </c>
      <c r="T382" s="2">
        <f t="shared" si="92"/>
        <v>0</v>
      </c>
      <c r="U382" s="2">
        <f t="shared" si="93"/>
        <v>0</v>
      </c>
      <c r="V382" s="4">
        <f t="shared" si="94"/>
        <v>0</v>
      </c>
      <c r="W382" s="4">
        <f t="shared" si="95"/>
        <v>0</v>
      </c>
    </row>
    <row r="383" spans="1:23" x14ac:dyDescent="0.25">
      <c r="A383">
        <v>9997</v>
      </c>
      <c r="B383">
        <v>1</v>
      </c>
      <c r="C383">
        <v>43802</v>
      </c>
      <c r="D383" s="1">
        <v>5</v>
      </c>
      <c r="E383" t="s">
        <v>7</v>
      </c>
      <c r="F383" t="s">
        <v>8</v>
      </c>
      <c r="G383" t="s">
        <v>9</v>
      </c>
      <c r="H383">
        <f t="shared" si="82"/>
        <v>0</v>
      </c>
      <c r="I383" s="2">
        <f t="shared" si="80"/>
        <v>0</v>
      </c>
      <c r="J383" s="2">
        <f t="shared" si="81"/>
        <v>0</v>
      </c>
      <c r="K383" s="2">
        <f t="shared" si="83"/>
        <v>0</v>
      </c>
      <c r="L383" s="2">
        <f t="shared" si="84"/>
        <v>0</v>
      </c>
      <c r="M383" s="2">
        <f t="shared" si="85"/>
        <v>0</v>
      </c>
      <c r="N383" s="2">
        <f t="shared" si="86"/>
        <v>1</v>
      </c>
      <c r="O383" s="2">
        <f t="shared" si="87"/>
        <v>0</v>
      </c>
      <c r="P383" s="2">
        <f t="shared" si="88"/>
        <v>0</v>
      </c>
      <c r="Q383" s="2">
        <f t="shared" si="89"/>
        <v>0</v>
      </c>
      <c r="R383" s="2">
        <f t="shared" si="90"/>
        <v>0</v>
      </c>
      <c r="S383" s="2">
        <f t="shared" si="91"/>
        <v>0</v>
      </c>
      <c r="T383" s="2">
        <f t="shared" si="92"/>
        <v>0</v>
      </c>
      <c r="U383" s="2">
        <f t="shared" si="93"/>
        <v>0</v>
      </c>
      <c r="V383" s="4">
        <f t="shared" si="94"/>
        <v>0</v>
      </c>
      <c r="W383" s="4">
        <f t="shared" si="95"/>
        <v>0</v>
      </c>
    </row>
    <row r="384" spans="1:23" x14ac:dyDescent="0.25">
      <c r="A384">
        <v>9997</v>
      </c>
      <c r="B384">
        <v>1</v>
      </c>
      <c r="C384">
        <v>43802</v>
      </c>
      <c r="D384" s="1">
        <v>6</v>
      </c>
      <c r="E384" t="s">
        <v>7</v>
      </c>
      <c r="F384" t="s">
        <v>8</v>
      </c>
      <c r="G384" t="s">
        <v>9</v>
      </c>
      <c r="H384">
        <f t="shared" si="82"/>
        <v>0</v>
      </c>
      <c r="I384" s="2">
        <f t="shared" si="80"/>
        <v>0</v>
      </c>
      <c r="J384" s="2">
        <f t="shared" si="81"/>
        <v>0</v>
      </c>
      <c r="K384" s="2">
        <f t="shared" si="83"/>
        <v>0</v>
      </c>
      <c r="L384" s="2">
        <f t="shared" si="84"/>
        <v>0</v>
      </c>
      <c r="M384" s="2">
        <f t="shared" si="85"/>
        <v>0</v>
      </c>
      <c r="N384" s="2">
        <f t="shared" si="86"/>
        <v>0</v>
      </c>
      <c r="O384" s="2">
        <f t="shared" si="87"/>
        <v>1</v>
      </c>
      <c r="P384" s="2">
        <f t="shared" si="88"/>
        <v>0</v>
      </c>
      <c r="Q384" s="2">
        <f t="shared" si="89"/>
        <v>0</v>
      </c>
      <c r="R384" s="2">
        <f t="shared" si="90"/>
        <v>0</v>
      </c>
      <c r="S384" s="2">
        <f t="shared" si="91"/>
        <v>0</v>
      </c>
      <c r="T384" s="2">
        <f t="shared" si="92"/>
        <v>0</v>
      </c>
      <c r="U384" s="2">
        <f t="shared" si="93"/>
        <v>0</v>
      </c>
      <c r="V384" s="4">
        <f t="shared" si="94"/>
        <v>0</v>
      </c>
      <c r="W384" s="4">
        <f t="shared" si="95"/>
        <v>0</v>
      </c>
    </row>
    <row r="385" spans="1:23" x14ac:dyDescent="0.25">
      <c r="A385">
        <v>9997</v>
      </c>
      <c r="B385">
        <v>1</v>
      </c>
      <c r="C385">
        <v>43802</v>
      </c>
      <c r="D385" s="1">
        <v>5</v>
      </c>
      <c r="E385" t="s">
        <v>7</v>
      </c>
      <c r="F385" t="s">
        <v>8</v>
      </c>
      <c r="G385" t="s">
        <v>9</v>
      </c>
      <c r="H385">
        <f t="shared" si="82"/>
        <v>0</v>
      </c>
      <c r="I385" s="2">
        <f t="shared" si="80"/>
        <v>0</v>
      </c>
      <c r="J385" s="2">
        <f t="shared" si="81"/>
        <v>0</v>
      </c>
      <c r="K385" s="2">
        <f t="shared" si="83"/>
        <v>0</v>
      </c>
      <c r="L385" s="2">
        <f t="shared" si="84"/>
        <v>0</v>
      </c>
      <c r="M385" s="2">
        <f t="shared" si="85"/>
        <v>0</v>
      </c>
      <c r="N385" s="2">
        <f t="shared" si="86"/>
        <v>1</v>
      </c>
      <c r="O385" s="2">
        <f t="shared" si="87"/>
        <v>0</v>
      </c>
      <c r="P385" s="2">
        <f t="shared" si="88"/>
        <v>0</v>
      </c>
      <c r="Q385" s="2">
        <f t="shared" si="89"/>
        <v>0</v>
      </c>
      <c r="R385" s="2">
        <f t="shared" si="90"/>
        <v>0</v>
      </c>
      <c r="S385" s="2">
        <f t="shared" si="91"/>
        <v>0</v>
      </c>
      <c r="T385" s="2">
        <f t="shared" si="92"/>
        <v>0</v>
      </c>
      <c r="U385" s="2">
        <f t="shared" si="93"/>
        <v>0</v>
      </c>
      <c r="V385" s="4">
        <f t="shared" si="94"/>
        <v>0</v>
      </c>
      <c r="W385" s="4">
        <f t="shared" si="95"/>
        <v>0</v>
      </c>
    </row>
    <row r="386" spans="1:23" x14ac:dyDescent="0.25">
      <c r="A386">
        <v>9997</v>
      </c>
      <c r="B386">
        <v>1</v>
      </c>
      <c r="C386">
        <v>46979</v>
      </c>
      <c r="D386" s="1">
        <v>5</v>
      </c>
      <c r="E386" t="s">
        <v>7</v>
      </c>
      <c r="F386" t="s">
        <v>8</v>
      </c>
      <c r="G386" t="s">
        <v>9</v>
      </c>
      <c r="H386">
        <f t="shared" si="82"/>
        <v>0</v>
      </c>
      <c r="I386" s="2">
        <f t="shared" si="80"/>
        <v>0</v>
      </c>
      <c r="J386" s="2">
        <f t="shared" si="81"/>
        <v>0</v>
      </c>
      <c r="K386" s="2">
        <f t="shared" si="83"/>
        <v>0</v>
      </c>
      <c r="L386" s="2">
        <f t="shared" si="84"/>
        <v>0</v>
      </c>
      <c r="M386" s="2">
        <f t="shared" si="85"/>
        <v>0</v>
      </c>
      <c r="N386" s="2">
        <f t="shared" si="86"/>
        <v>1</v>
      </c>
      <c r="O386" s="2">
        <f t="shared" si="87"/>
        <v>0</v>
      </c>
      <c r="P386" s="2">
        <f t="shared" si="88"/>
        <v>0</v>
      </c>
      <c r="Q386" s="2">
        <f t="shared" si="89"/>
        <v>0</v>
      </c>
      <c r="R386" s="2">
        <f t="shared" si="90"/>
        <v>0</v>
      </c>
      <c r="S386" s="2">
        <f t="shared" si="91"/>
        <v>0</v>
      </c>
      <c r="T386" s="2">
        <f t="shared" si="92"/>
        <v>0</v>
      </c>
      <c r="U386" s="2">
        <f t="shared" si="93"/>
        <v>0</v>
      </c>
      <c r="V386" s="4">
        <f t="shared" si="94"/>
        <v>0</v>
      </c>
      <c r="W386" s="4">
        <f t="shared" si="95"/>
        <v>0</v>
      </c>
    </row>
    <row r="387" spans="1:23" x14ac:dyDescent="0.25">
      <c r="A387">
        <v>9997</v>
      </c>
      <c r="B387">
        <v>1</v>
      </c>
      <c r="C387">
        <v>43802</v>
      </c>
      <c r="D387" s="1">
        <v>5</v>
      </c>
      <c r="E387" t="s">
        <v>7</v>
      </c>
      <c r="F387" t="s">
        <v>8</v>
      </c>
      <c r="G387" t="s">
        <v>9</v>
      </c>
      <c r="H387">
        <f t="shared" si="82"/>
        <v>0</v>
      </c>
      <c r="I387" s="2">
        <f t="shared" si="80"/>
        <v>0</v>
      </c>
      <c r="J387" s="2">
        <f t="shared" si="81"/>
        <v>0</v>
      </c>
      <c r="K387" s="2">
        <f t="shared" si="83"/>
        <v>0</v>
      </c>
      <c r="L387" s="2">
        <f t="shared" si="84"/>
        <v>0</v>
      </c>
      <c r="M387" s="2">
        <f t="shared" si="85"/>
        <v>0</v>
      </c>
      <c r="N387" s="2">
        <f t="shared" si="86"/>
        <v>1</v>
      </c>
      <c r="O387" s="2">
        <f t="shared" si="87"/>
        <v>0</v>
      </c>
      <c r="P387" s="2">
        <f t="shared" si="88"/>
        <v>0</v>
      </c>
      <c r="Q387" s="2">
        <f t="shared" si="89"/>
        <v>0</v>
      </c>
      <c r="R387" s="2">
        <f t="shared" si="90"/>
        <v>0</v>
      </c>
      <c r="S387" s="2">
        <f t="shared" si="91"/>
        <v>0</v>
      </c>
      <c r="T387" s="2">
        <f t="shared" si="92"/>
        <v>0</v>
      </c>
      <c r="U387" s="2">
        <f t="shared" si="93"/>
        <v>0</v>
      </c>
      <c r="V387" s="4">
        <f t="shared" si="94"/>
        <v>0</v>
      </c>
      <c r="W387" s="4">
        <f t="shared" si="95"/>
        <v>0</v>
      </c>
    </row>
    <row r="388" spans="1:23" x14ac:dyDescent="0.25">
      <c r="A388">
        <v>9997</v>
      </c>
      <c r="B388">
        <v>1</v>
      </c>
      <c r="C388">
        <v>43802</v>
      </c>
      <c r="D388" s="1">
        <v>4</v>
      </c>
      <c r="E388" t="s">
        <v>7</v>
      </c>
      <c r="F388" t="s">
        <v>8</v>
      </c>
      <c r="G388" t="s">
        <v>9</v>
      </c>
      <c r="H388">
        <f t="shared" si="82"/>
        <v>0</v>
      </c>
      <c r="I388" s="2">
        <f t="shared" si="80"/>
        <v>0</v>
      </c>
      <c r="J388" s="2">
        <f t="shared" si="81"/>
        <v>0</v>
      </c>
      <c r="K388" s="2">
        <f t="shared" si="83"/>
        <v>0</v>
      </c>
      <c r="L388" s="2">
        <f t="shared" si="84"/>
        <v>0</v>
      </c>
      <c r="M388" s="2">
        <f t="shared" si="85"/>
        <v>1</v>
      </c>
      <c r="N388" s="2">
        <f t="shared" si="86"/>
        <v>0</v>
      </c>
      <c r="O388" s="2">
        <f t="shared" si="87"/>
        <v>0</v>
      </c>
      <c r="P388" s="2">
        <f t="shared" si="88"/>
        <v>0</v>
      </c>
      <c r="Q388" s="2">
        <f t="shared" si="89"/>
        <v>0</v>
      </c>
      <c r="R388" s="2">
        <f t="shared" si="90"/>
        <v>0</v>
      </c>
      <c r="S388" s="2">
        <f t="shared" si="91"/>
        <v>0</v>
      </c>
      <c r="T388" s="2">
        <f t="shared" si="92"/>
        <v>0</v>
      </c>
      <c r="U388" s="2">
        <f t="shared" si="93"/>
        <v>0</v>
      </c>
      <c r="V388" s="4">
        <f t="shared" si="94"/>
        <v>6010</v>
      </c>
      <c r="W388" s="4">
        <f t="shared" si="95"/>
        <v>0</v>
      </c>
    </row>
    <row r="389" spans="1:23" x14ac:dyDescent="0.25">
      <c r="A389">
        <v>9997</v>
      </c>
      <c r="B389">
        <v>1</v>
      </c>
      <c r="C389">
        <v>43802</v>
      </c>
      <c r="D389" s="1">
        <v>10</v>
      </c>
      <c r="E389" t="s">
        <v>7</v>
      </c>
      <c r="F389" t="s">
        <v>8</v>
      </c>
      <c r="G389" t="s">
        <v>9</v>
      </c>
      <c r="H389">
        <f t="shared" si="82"/>
        <v>0</v>
      </c>
      <c r="I389" s="2">
        <f t="shared" si="80"/>
        <v>0</v>
      </c>
      <c r="J389" s="2">
        <f t="shared" si="81"/>
        <v>0</v>
      </c>
      <c r="K389" s="2">
        <f t="shared" si="83"/>
        <v>0</v>
      </c>
      <c r="L389" s="2">
        <f t="shared" si="84"/>
        <v>0</v>
      </c>
      <c r="M389" s="2">
        <f t="shared" si="85"/>
        <v>0</v>
      </c>
      <c r="N389" s="2">
        <f t="shared" si="86"/>
        <v>0</v>
      </c>
      <c r="O389" s="2">
        <f t="shared" si="87"/>
        <v>0</v>
      </c>
      <c r="P389" s="2">
        <f t="shared" si="88"/>
        <v>0</v>
      </c>
      <c r="Q389" s="2">
        <f t="shared" si="89"/>
        <v>0</v>
      </c>
      <c r="R389" s="2">
        <f t="shared" si="90"/>
        <v>0</v>
      </c>
      <c r="S389" s="2">
        <f t="shared" si="91"/>
        <v>1</v>
      </c>
      <c r="T389" s="2">
        <f t="shared" si="92"/>
        <v>0</v>
      </c>
      <c r="U389" s="2">
        <f t="shared" si="93"/>
        <v>0</v>
      </c>
      <c r="V389" s="4">
        <f t="shared" si="94"/>
        <v>0</v>
      </c>
      <c r="W389" s="4">
        <f t="shared" si="95"/>
        <v>0</v>
      </c>
    </row>
    <row r="390" spans="1:23" x14ac:dyDescent="0.25">
      <c r="A390">
        <v>9997</v>
      </c>
      <c r="B390">
        <v>1</v>
      </c>
      <c r="C390">
        <v>46979</v>
      </c>
      <c r="D390" s="1">
        <v>7</v>
      </c>
      <c r="E390" t="s">
        <v>7</v>
      </c>
      <c r="F390" t="s">
        <v>8</v>
      </c>
      <c r="G390" t="s">
        <v>9</v>
      </c>
      <c r="H390">
        <f t="shared" si="82"/>
        <v>0</v>
      </c>
      <c r="I390" s="2">
        <f t="shared" ref="I390:I453" si="96">IF(D390="KG",B390,0)</f>
        <v>0</v>
      </c>
      <c r="J390" s="2">
        <f t="shared" ref="J390:J453" si="97">IF(D390=1,B390,0)</f>
        <v>0</v>
      </c>
      <c r="K390" s="2">
        <f t="shared" si="83"/>
        <v>0</v>
      </c>
      <c r="L390" s="2">
        <f t="shared" si="84"/>
        <v>0</v>
      </c>
      <c r="M390" s="2">
        <f t="shared" si="85"/>
        <v>0</v>
      </c>
      <c r="N390" s="2">
        <f t="shared" si="86"/>
        <v>0</v>
      </c>
      <c r="O390" s="2">
        <f t="shared" si="87"/>
        <v>0</v>
      </c>
      <c r="P390" s="2">
        <f t="shared" si="88"/>
        <v>1</v>
      </c>
      <c r="Q390" s="2">
        <f t="shared" si="89"/>
        <v>0</v>
      </c>
      <c r="R390" s="2">
        <f t="shared" si="90"/>
        <v>0</v>
      </c>
      <c r="S390" s="2">
        <f t="shared" si="91"/>
        <v>0</v>
      </c>
      <c r="T390" s="2">
        <f t="shared" si="92"/>
        <v>0</v>
      </c>
      <c r="U390" s="2">
        <f t="shared" si="93"/>
        <v>0</v>
      </c>
      <c r="V390" s="4">
        <f t="shared" si="94"/>
        <v>0</v>
      </c>
      <c r="W390" s="4">
        <f t="shared" si="95"/>
        <v>0</v>
      </c>
    </row>
    <row r="391" spans="1:23" x14ac:dyDescent="0.25">
      <c r="A391">
        <v>9997</v>
      </c>
      <c r="B391">
        <v>1</v>
      </c>
      <c r="C391">
        <v>43802</v>
      </c>
      <c r="D391" s="1">
        <v>7</v>
      </c>
      <c r="E391" t="s">
        <v>7</v>
      </c>
      <c r="F391" t="s">
        <v>8</v>
      </c>
      <c r="G391" t="s">
        <v>9</v>
      </c>
      <c r="H391">
        <f t="shared" ref="H391:H454" si="98">IF(AND(E391="*",F391="N",G391="N"),B391,0)</f>
        <v>0</v>
      </c>
      <c r="I391" s="2">
        <f t="shared" si="96"/>
        <v>0</v>
      </c>
      <c r="J391" s="2">
        <f t="shared" si="97"/>
        <v>0</v>
      </c>
      <c r="K391" s="2">
        <f t="shared" ref="K391:K454" si="99">IF(D391=2,B391,0)</f>
        <v>0</v>
      </c>
      <c r="L391" s="2">
        <f t="shared" ref="L391:L454" si="100">IF(D391=3,B391,0)</f>
        <v>0</v>
      </c>
      <c r="M391" s="2">
        <f t="shared" ref="M391:M454" si="101">IF(D391=4,B391,0)</f>
        <v>0</v>
      </c>
      <c r="N391" s="2">
        <f t="shared" ref="N391:N454" si="102">IF(D391=5,B391,0)</f>
        <v>0</v>
      </c>
      <c r="O391" s="2">
        <f t="shared" ref="O391:O454" si="103">IF(D391=6,B391,0)</f>
        <v>0</v>
      </c>
      <c r="P391" s="2">
        <f t="shared" ref="P391:P454" si="104">IF(D391=7,B391,0)</f>
        <v>1</v>
      </c>
      <c r="Q391" s="2">
        <f t="shared" ref="Q391:Q454" si="105">IF(D391=8,B391,0)</f>
        <v>0</v>
      </c>
      <c r="R391" s="2">
        <f t="shared" ref="R391:R454" si="106">IF(D391=9,B391,0)</f>
        <v>0</v>
      </c>
      <c r="S391" s="2">
        <f t="shared" ref="S391:S454" si="107">IF(D391=10,B391,0)</f>
        <v>0</v>
      </c>
      <c r="T391" s="2">
        <f t="shared" ref="T391:T454" si="108">IF(D391=11,B391,0)</f>
        <v>0</v>
      </c>
      <c r="U391" s="2">
        <f t="shared" ref="U391:U454" si="109">IF(D391=12,B391,0)</f>
        <v>0</v>
      </c>
      <c r="V391" s="4">
        <f t="shared" ref="V391:V454" si="110">M391*$V$1</f>
        <v>0</v>
      </c>
      <c r="W391" s="4">
        <f t="shared" ref="W391:W454" si="111">$V$1*J391</f>
        <v>0</v>
      </c>
    </row>
    <row r="392" spans="1:23" x14ac:dyDescent="0.25">
      <c r="A392">
        <v>9997</v>
      </c>
      <c r="B392">
        <v>1</v>
      </c>
      <c r="C392">
        <v>43802</v>
      </c>
      <c r="D392" s="1">
        <v>5</v>
      </c>
      <c r="E392" t="s">
        <v>7</v>
      </c>
      <c r="F392" t="s">
        <v>8</v>
      </c>
      <c r="G392" t="s">
        <v>9</v>
      </c>
      <c r="H392">
        <f t="shared" si="98"/>
        <v>0</v>
      </c>
      <c r="I392" s="2">
        <f t="shared" si="96"/>
        <v>0</v>
      </c>
      <c r="J392" s="2">
        <f t="shared" si="97"/>
        <v>0</v>
      </c>
      <c r="K392" s="2">
        <f t="shared" si="99"/>
        <v>0</v>
      </c>
      <c r="L392" s="2">
        <f t="shared" si="100"/>
        <v>0</v>
      </c>
      <c r="M392" s="2">
        <f t="shared" si="101"/>
        <v>0</v>
      </c>
      <c r="N392" s="2">
        <f t="shared" si="102"/>
        <v>1</v>
      </c>
      <c r="O392" s="2">
        <f t="shared" si="103"/>
        <v>0</v>
      </c>
      <c r="P392" s="2">
        <f t="shared" si="104"/>
        <v>0</v>
      </c>
      <c r="Q392" s="2">
        <f t="shared" si="105"/>
        <v>0</v>
      </c>
      <c r="R392" s="2">
        <f t="shared" si="106"/>
        <v>0</v>
      </c>
      <c r="S392" s="2">
        <f t="shared" si="107"/>
        <v>0</v>
      </c>
      <c r="T392" s="2">
        <f t="shared" si="108"/>
        <v>0</v>
      </c>
      <c r="U392" s="2">
        <f t="shared" si="109"/>
        <v>0</v>
      </c>
      <c r="V392" s="4">
        <f t="shared" si="110"/>
        <v>0</v>
      </c>
      <c r="W392" s="4">
        <f t="shared" si="111"/>
        <v>0</v>
      </c>
    </row>
    <row r="393" spans="1:23" x14ac:dyDescent="0.25">
      <c r="A393">
        <v>9997</v>
      </c>
      <c r="B393">
        <v>1</v>
      </c>
      <c r="C393">
        <v>43802</v>
      </c>
      <c r="D393" s="1">
        <v>2</v>
      </c>
      <c r="E393" t="s">
        <v>7</v>
      </c>
      <c r="F393" t="s">
        <v>8</v>
      </c>
      <c r="G393" t="s">
        <v>9</v>
      </c>
      <c r="H393">
        <f t="shared" si="98"/>
        <v>0</v>
      </c>
      <c r="I393" s="2">
        <f t="shared" si="96"/>
        <v>0</v>
      </c>
      <c r="J393" s="2">
        <f t="shared" si="97"/>
        <v>0</v>
      </c>
      <c r="K393" s="2">
        <f t="shared" si="99"/>
        <v>1</v>
      </c>
      <c r="L393" s="2">
        <f t="shared" si="100"/>
        <v>0</v>
      </c>
      <c r="M393" s="2">
        <f t="shared" si="101"/>
        <v>0</v>
      </c>
      <c r="N393" s="2">
        <f t="shared" si="102"/>
        <v>0</v>
      </c>
      <c r="O393" s="2">
        <f t="shared" si="103"/>
        <v>0</v>
      </c>
      <c r="P393" s="2">
        <f t="shared" si="104"/>
        <v>0</v>
      </c>
      <c r="Q393" s="2">
        <f t="shared" si="105"/>
        <v>0</v>
      </c>
      <c r="R393" s="2">
        <f t="shared" si="106"/>
        <v>0</v>
      </c>
      <c r="S393" s="2">
        <f t="shared" si="107"/>
        <v>0</v>
      </c>
      <c r="T393" s="2">
        <f t="shared" si="108"/>
        <v>0</v>
      </c>
      <c r="U393" s="2">
        <f t="shared" si="109"/>
        <v>0</v>
      </c>
      <c r="V393" s="4">
        <f t="shared" si="110"/>
        <v>0</v>
      </c>
      <c r="W393" s="4">
        <f t="shared" si="111"/>
        <v>0</v>
      </c>
    </row>
    <row r="394" spans="1:23" x14ac:dyDescent="0.25">
      <c r="A394">
        <v>9997</v>
      </c>
      <c r="B394">
        <v>1</v>
      </c>
      <c r="C394">
        <v>43802</v>
      </c>
      <c r="D394" s="1">
        <v>10</v>
      </c>
      <c r="E394" t="s">
        <v>7</v>
      </c>
      <c r="F394" t="s">
        <v>8</v>
      </c>
      <c r="G394" t="s">
        <v>9</v>
      </c>
      <c r="H394">
        <f t="shared" si="98"/>
        <v>0</v>
      </c>
      <c r="I394" s="2">
        <f t="shared" si="96"/>
        <v>0</v>
      </c>
      <c r="J394" s="2">
        <f t="shared" si="97"/>
        <v>0</v>
      </c>
      <c r="K394" s="2">
        <f t="shared" si="99"/>
        <v>0</v>
      </c>
      <c r="L394" s="2">
        <f t="shared" si="100"/>
        <v>0</v>
      </c>
      <c r="M394" s="2">
        <f t="shared" si="101"/>
        <v>0</v>
      </c>
      <c r="N394" s="2">
        <f t="shared" si="102"/>
        <v>0</v>
      </c>
      <c r="O394" s="2">
        <f t="shared" si="103"/>
        <v>0</v>
      </c>
      <c r="P394" s="2">
        <f t="shared" si="104"/>
        <v>0</v>
      </c>
      <c r="Q394" s="2">
        <f t="shared" si="105"/>
        <v>0</v>
      </c>
      <c r="R394" s="2">
        <f t="shared" si="106"/>
        <v>0</v>
      </c>
      <c r="S394" s="2">
        <f t="shared" si="107"/>
        <v>1</v>
      </c>
      <c r="T394" s="2">
        <f t="shared" si="108"/>
        <v>0</v>
      </c>
      <c r="U394" s="2">
        <f t="shared" si="109"/>
        <v>0</v>
      </c>
      <c r="V394" s="4">
        <f t="shared" si="110"/>
        <v>0</v>
      </c>
      <c r="W394" s="4">
        <f t="shared" si="111"/>
        <v>0</v>
      </c>
    </row>
    <row r="395" spans="1:23" x14ac:dyDescent="0.25">
      <c r="A395">
        <v>9997</v>
      </c>
      <c r="B395">
        <v>1</v>
      </c>
      <c r="C395">
        <v>43802</v>
      </c>
      <c r="D395" s="1">
        <v>10</v>
      </c>
      <c r="E395" t="s">
        <v>7</v>
      </c>
      <c r="F395" t="s">
        <v>8</v>
      </c>
      <c r="G395" t="s">
        <v>9</v>
      </c>
      <c r="H395">
        <f t="shared" si="98"/>
        <v>0</v>
      </c>
      <c r="I395" s="2">
        <f t="shared" si="96"/>
        <v>0</v>
      </c>
      <c r="J395" s="2">
        <f t="shared" si="97"/>
        <v>0</v>
      </c>
      <c r="K395" s="2">
        <f t="shared" si="99"/>
        <v>0</v>
      </c>
      <c r="L395" s="2">
        <f t="shared" si="100"/>
        <v>0</v>
      </c>
      <c r="M395" s="2">
        <f t="shared" si="101"/>
        <v>0</v>
      </c>
      <c r="N395" s="2">
        <f t="shared" si="102"/>
        <v>0</v>
      </c>
      <c r="O395" s="2">
        <f t="shared" si="103"/>
        <v>0</v>
      </c>
      <c r="P395" s="2">
        <f t="shared" si="104"/>
        <v>0</v>
      </c>
      <c r="Q395" s="2">
        <f t="shared" si="105"/>
        <v>0</v>
      </c>
      <c r="R395" s="2">
        <f t="shared" si="106"/>
        <v>0</v>
      </c>
      <c r="S395" s="2">
        <f t="shared" si="107"/>
        <v>1</v>
      </c>
      <c r="T395" s="2">
        <f t="shared" si="108"/>
        <v>0</v>
      </c>
      <c r="U395" s="2">
        <f t="shared" si="109"/>
        <v>0</v>
      </c>
      <c r="V395" s="4">
        <f t="shared" si="110"/>
        <v>0</v>
      </c>
      <c r="W395" s="4">
        <f t="shared" si="111"/>
        <v>0</v>
      </c>
    </row>
    <row r="396" spans="1:23" x14ac:dyDescent="0.25">
      <c r="A396">
        <v>9997</v>
      </c>
      <c r="B396">
        <v>1</v>
      </c>
      <c r="C396">
        <v>43802</v>
      </c>
      <c r="D396" s="1">
        <v>3</v>
      </c>
      <c r="E396" t="s">
        <v>7</v>
      </c>
      <c r="F396" t="s">
        <v>8</v>
      </c>
      <c r="G396" t="s">
        <v>9</v>
      </c>
      <c r="H396">
        <f t="shared" si="98"/>
        <v>0</v>
      </c>
      <c r="I396" s="2">
        <f t="shared" si="96"/>
        <v>0</v>
      </c>
      <c r="J396" s="2">
        <f t="shared" si="97"/>
        <v>0</v>
      </c>
      <c r="K396" s="2">
        <f t="shared" si="99"/>
        <v>0</v>
      </c>
      <c r="L396" s="2">
        <f t="shared" si="100"/>
        <v>1</v>
      </c>
      <c r="M396" s="2">
        <f t="shared" si="101"/>
        <v>0</v>
      </c>
      <c r="N396" s="2">
        <f t="shared" si="102"/>
        <v>0</v>
      </c>
      <c r="O396" s="2">
        <f t="shared" si="103"/>
        <v>0</v>
      </c>
      <c r="P396" s="2">
        <f t="shared" si="104"/>
        <v>0</v>
      </c>
      <c r="Q396" s="2">
        <f t="shared" si="105"/>
        <v>0</v>
      </c>
      <c r="R396" s="2">
        <f t="shared" si="106"/>
        <v>0</v>
      </c>
      <c r="S396" s="2">
        <f t="shared" si="107"/>
        <v>0</v>
      </c>
      <c r="T396" s="2">
        <f t="shared" si="108"/>
        <v>0</v>
      </c>
      <c r="U396" s="2">
        <f t="shared" si="109"/>
        <v>0</v>
      </c>
      <c r="V396" s="4">
        <f t="shared" si="110"/>
        <v>0</v>
      </c>
      <c r="W396" s="4">
        <f t="shared" si="111"/>
        <v>0</v>
      </c>
    </row>
    <row r="397" spans="1:23" x14ac:dyDescent="0.25">
      <c r="A397">
        <v>9997</v>
      </c>
      <c r="B397">
        <v>1</v>
      </c>
      <c r="C397">
        <v>43802</v>
      </c>
      <c r="D397" s="1">
        <v>4</v>
      </c>
      <c r="E397" t="s">
        <v>7</v>
      </c>
      <c r="F397" t="s">
        <v>8</v>
      </c>
      <c r="G397" t="s">
        <v>9</v>
      </c>
      <c r="H397">
        <f t="shared" si="98"/>
        <v>0</v>
      </c>
      <c r="I397" s="2">
        <f t="shared" si="96"/>
        <v>0</v>
      </c>
      <c r="J397" s="2">
        <f t="shared" si="97"/>
        <v>0</v>
      </c>
      <c r="K397" s="2">
        <f t="shared" si="99"/>
        <v>0</v>
      </c>
      <c r="L397" s="2">
        <f t="shared" si="100"/>
        <v>0</v>
      </c>
      <c r="M397" s="2">
        <f t="shared" si="101"/>
        <v>1</v>
      </c>
      <c r="N397" s="2">
        <f t="shared" si="102"/>
        <v>0</v>
      </c>
      <c r="O397" s="2">
        <f t="shared" si="103"/>
        <v>0</v>
      </c>
      <c r="P397" s="2">
        <f t="shared" si="104"/>
        <v>0</v>
      </c>
      <c r="Q397" s="2">
        <f t="shared" si="105"/>
        <v>0</v>
      </c>
      <c r="R397" s="2">
        <f t="shared" si="106"/>
        <v>0</v>
      </c>
      <c r="S397" s="2">
        <f t="shared" si="107"/>
        <v>0</v>
      </c>
      <c r="T397" s="2">
        <f t="shared" si="108"/>
        <v>0</v>
      </c>
      <c r="U397" s="2">
        <f t="shared" si="109"/>
        <v>0</v>
      </c>
      <c r="V397" s="4">
        <f t="shared" si="110"/>
        <v>6010</v>
      </c>
      <c r="W397" s="4">
        <f t="shared" si="111"/>
        <v>0</v>
      </c>
    </row>
    <row r="398" spans="1:23" x14ac:dyDescent="0.25">
      <c r="A398">
        <v>9997</v>
      </c>
      <c r="B398">
        <v>1</v>
      </c>
      <c r="C398">
        <v>43802</v>
      </c>
      <c r="D398" s="1">
        <v>1</v>
      </c>
      <c r="E398" t="s">
        <v>7</v>
      </c>
      <c r="F398" t="s">
        <v>8</v>
      </c>
      <c r="G398" t="s">
        <v>9</v>
      </c>
      <c r="H398">
        <f t="shared" si="98"/>
        <v>0</v>
      </c>
      <c r="I398" s="2">
        <f t="shared" si="96"/>
        <v>0</v>
      </c>
      <c r="J398" s="2">
        <f t="shared" si="97"/>
        <v>1</v>
      </c>
      <c r="K398" s="2">
        <f t="shared" si="99"/>
        <v>0</v>
      </c>
      <c r="L398" s="2">
        <f t="shared" si="100"/>
        <v>0</v>
      </c>
      <c r="M398" s="2">
        <f t="shared" si="101"/>
        <v>0</v>
      </c>
      <c r="N398" s="2">
        <f t="shared" si="102"/>
        <v>0</v>
      </c>
      <c r="O398" s="2">
        <f t="shared" si="103"/>
        <v>0</v>
      </c>
      <c r="P398" s="2">
        <f t="shared" si="104"/>
        <v>0</v>
      </c>
      <c r="Q398" s="2">
        <f t="shared" si="105"/>
        <v>0</v>
      </c>
      <c r="R398" s="2">
        <f t="shared" si="106"/>
        <v>0</v>
      </c>
      <c r="S398" s="2">
        <f t="shared" si="107"/>
        <v>0</v>
      </c>
      <c r="T398" s="2">
        <f t="shared" si="108"/>
        <v>0</v>
      </c>
      <c r="U398" s="2">
        <f t="shared" si="109"/>
        <v>0</v>
      </c>
      <c r="V398" s="4">
        <f t="shared" si="110"/>
        <v>0</v>
      </c>
      <c r="W398" s="4">
        <f t="shared" si="111"/>
        <v>6010</v>
      </c>
    </row>
    <row r="399" spans="1:23" x14ac:dyDescent="0.25">
      <c r="A399">
        <v>9997</v>
      </c>
      <c r="B399">
        <v>1</v>
      </c>
      <c r="C399">
        <v>43802</v>
      </c>
      <c r="D399" s="1">
        <v>3</v>
      </c>
      <c r="E399" t="s">
        <v>7</v>
      </c>
      <c r="F399" t="s">
        <v>8</v>
      </c>
      <c r="G399" t="s">
        <v>9</v>
      </c>
      <c r="H399">
        <f t="shared" si="98"/>
        <v>0</v>
      </c>
      <c r="I399" s="2">
        <f t="shared" si="96"/>
        <v>0</v>
      </c>
      <c r="J399" s="2">
        <f t="shared" si="97"/>
        <v>0</v>
      </c>
      <c r="K399" s="2">
        <f t="shared" si="99"/>
        <v>0</v>
      </c>
      <c r="L399" s="2">
        <f t="shared" si="100"/>
        <v>1</v>
      </c>
      <c r="M399" s="2">
        <f t="shared" si="101"/>
        <v>0</v>
      </c>
      <c r="N399" s="2">
        <f t="shared" si="102"/>
        <v>0</v>
      </c>
      <c r="O399" s="2">
        <f t="shared" si="103"/>
        <v>0</v>
      </c>
      <c r="P399" s="2">
        <f t="shared" si="104"/>
        <v>0</v>
      </c>
      <c r="Q399" s="2">
        <f t="shared" si="105"/>
        <v>0</v>
      </c>
      <c r="R399" s="2">
        <f t="shared" si="106"/>
        <v>0</v>
      </c>
      <c r="S399" s="2">
        <f t="shared" si="107"/>
        <v>0</v>
      </c>
      <c r="T399" s="2">
        <f t="shared" si="108"/>
        <v>0</v>
      </c>
      <c r="U399" s="2">
        <f t="shared" si="109"/>
        <v>0</v>
      </c>
      <c r="V399" s="4">
        <f t="shared" si="110"/>
        <v>0</v>
      </c>
      <c r="W399" s="4">
        <f t="shared" si="111"/>
        <v>0</v>
      </c>
    </row>
    <row r="400" spans="1:23" x14ac:dyDescent="0.25">
      <c r="A400">
        <v>9997</v>
      </c>
      <c r="B400">
        <v>1</v>
      </c>
      <c r="C400">
        <v>43802</v>
      </c>
      <c r="D400" s="1" t="s">
        <v>10</v>
      </c>
      <c r="E400" t="s">
        <v>7</v>
      </c>
      <c r="F400" t="s">
        <v>8</v>
      </c>
      <c r="G400" t="s">
        <v>9</v>
      </c>
      <c r="H400">
        <f t="shared" si="98"/>
        <v>0</v>
      </c>
      <c r="I400" s="2">
        <f t="shared" si="96"/>
        <v>1</v>
      </c>
      <c r="J400" s="2">
        <f t="shared" si="97"/>
        <v>0</v>
      </c>
      <c r="K400" s="2">
        <f t="shared" si="99"/>
        <v>0</v>
      </c>
      <c r="L400" s="2">
        <f t="shared" si="100"/>
        <v>0</v>
      </c>
      <c r="M400" s="2">
        <f t="shared" si="101"/>
        <v>0</v>
      </c>
      <c r="N400" s="2">
        <f t="shared" si="102"/>
        <v>0</v>
      </c>
      <c r="O400" s="2">
        <f t="shared" si="103"/>
        <v>0</v>
      </c>
      <c r="P400" s="2">
        <f t="shared" si="104"/>
        <v>0</v>
      </c>
      <c r="Q400" s="2">
        <f t="shared" si="105"/>
        <v>0</v>
      </c>
      <c r="R400" s="2">
        <f t="shared" si="106"/>
        <v>0</v>
      </c>
      <c r="S400" s="2">
        <f t="shared" si="107"/>
        <v>0</v>
      </c>
      <c r="T400" s="2">
        <f t="shared" si="108"/>
        <v>0</v>
      </c>
      <c r="U400" s="2">
        <f t="shared" si="109"/>
        <v>0</v>
      </c>
      <c r="V400" s="4">
        <f t="shared" si="110"/>
        <v>0</v>
      </c>
      <c r="W400" s="4">
        <f t="shared" si="111"/>
        <v>0</v>
      </c>
    </row>
    <row r="401" spans="1:23" x14ac:dyDescent="0.25">
      <c r="A401">
        <v>9997</v>
      </c>
      <c r="B401">
        <v>1</v>
      </c>
      <c r="C401">
        <v>43802</v>
      </c>
      <c r="D401" s="1">
        <v>5</v>
      </c>
      <c r="E401" t="s">
        <v>7</v>
      </c>
      <c r="F401" t="s">
        <v>8</v>
      </c>
      <c r="G401" t="s">
        <v>9</v>
      </c>
      <c r="H401">
        <f t="shared" si="98"/>
        <v>0</v>
      </c>
      <c r="I401" s="2">
        <f t="shared" si="96"/>
        <v>0</v>
      </c>
      <c r="J401" s="2">
        <f t="shared" si="97"/>
        <v>0</v>
      </c>
      <c r="K401" s="2">
        <f t="shared" si="99"/>
        <v>0</v>
      </c>
      <c r="L401" s="2">
        <f t="shared" si="100"/>
        <v>0</v>
      </c>
      <c r="M401" s="2">
        <f t="shared" si="101"/>
        <v>0</v>
      </c>
      <c r="N401" s="2">
        <f t="shared" si="102"/>
        <v>1</v>
      </c>
      <c r="O401" s="2">
        <f t="shared" si="103"/>
        <v>0</v>
      </c>
      <c r="P401" s="2">
        <f t="shared" si="104"/>
        <v>0</v>
      </c>
      <c r="Q401" s="2">
        <f t="shared" si="105"/>
        <v>0</v>
      </c>
      <c r="R401" s="2">
        <f t="shared" si="106"/>
        <v>0</v>
      </c>
      <c r="S401" s="2">
        <f t="shared" si="107"/>
        <v>0</v>
      </c>
      <c r="T401" s="2">
        <f t="shared" si="108"/>
        <v>0</v>
      </c>
      <c r="U401" s="2">
        <f t="shared" si="109"/>
        <v>0</v>
      </c>
      <c r="V401" s="4">
        <f t="shared" si="110"/>
        <v>0</v>
      </c>
      <c r="W401" s="4">
        <f t="shared" si="111"/>
        <v>0</v>
      </c>
    </row>
    <row r="402" spans="1:23" x14ac:dyDescent="0.25">
      <c r="A402">
        <v>9997</v>
      </c>
      <c r="B402">
        <v>1</v>
      </c>
      <c r="C402">
        <v>43802</v>
      </c>
      <c r="D402" s="1">
        <v>2</v>
      </c>
      <c r="E402" t="s">
        <v>7</v>
      </c>
      <c r="F402" t="s">
        <v>8</v>
      </c>
      <c r="G402" t="s">
        <v>9</v>
      </c>
      <c r="H402">
        <f t="shared" si="98"/>
        <v>0</v>
      </c>
      <c r="I402" s="2">
        <f t="shared" si="96"/>
        <v>0</v>
      </c>
      <c r="J402" s="2">
        <f t="shared" si="97"/>
        <v>0</v>
      </c>
      <c r="K402" s="2">
        <f t="shared" si="99"/>
        <v>1</v>
      </c>
      <c r="L402" s="2">
        <f t="shared" si="100"/>
        <v>0</v>
      </c>
      <c r="M402" s="2">
        <f t="shared" si="101"/>
        <v>0</v>
      </c>
      <c r="N402" s="2">
        <f t="shared" si="102"/>
        <v>0</v>
      </c>
      <c r="O402" s="2">
        <f t="shared" si="103"/>
        <v>0</v>
      </c>
      <c r="P402" s="2">
        <f t="shared" si="104"/>
        <v>0</v>
      </c>
      <c r="Q402" s="2">
        <f t="shared" si="105"/>
        <v>0</v>
      </c>
      <c r="R402" s="2">
        <f t="shared" si="106"/>
        <v>0</v>
      </c>
      <c r="S402" s="2">
        <f t="shared" si="107"/>
        <v>0</v>
      </c>
      <c r="T402" s="2">
        <f t="shared" si="108"/>
        <v>0</v>
      </c>
      <c r="U402" s="2">
        <f t="shared" si="109"/>
        <v>0</v>
      </c>
      <c r="V402" s="4">
        <f t="shared" si="110"/>
        <v>0</v>
      </c>
      <c r="W402" s="4">
        <f t="shared" si="111"/>
        <v>0</v>
      </c>
    </row>
    <row r="403" spans="1:23" x14ac:dyDescent="0.25">
      <c r="A403">
        <v>9997</v>
      </c>
      <c r="B403">
        <v>1</v>
      </c>
      <c r="C403">
        <v>43802</v>
      </c>
      <c r="D403" s="1" t="s">
        <v>10</v>
      </c>
      <c r="E403" t="s">
        <v>7</v>
      </c>
      <c r="F403" t="s">
        <v>8</v>
      </c>
      <c r="G403" t="s">
        <v>9</v>
      </c>
      <c r="H403">
        <f t="shared" si="98"/>
        <v>0</v>
      </c>
      <c r="I403" s="2">
        <f t="shared" si="96"/>
        <v>1</v>
      </c>
      <c r="J403" s="2">
        <f t="shared" si="97"/>
        <v>0</v>
      </c>
      <c r="K403" s="2">
        <f t="shared" si="99"/>
        <v>0</v>
      </c>
      <c r="L403" s="2">
        <f t="shared" si="100"/>
        <v>0</v>
      </c>
      <c r="M403" s="2">
        <f t="shared" si="101"/>
        <v>0</v>
      </c>
      <c r="N403" s="2">
        <f t="shared" si="102"/>
        <v>0</v>
      </c>
      <c r="O403" s="2">
        <f t="shared" si="103"/>
        <v>0</v>
      </c>
      <c r="P403" s="2">
        <f t="shared" si="104"/>
        <v>0</v>
      </c>
      <c r="Q403" s="2">
        <f t="shared" si="105"/>
        <v>0</v>
      </c>
      <c r="R403" s="2">
        <f t="shared" si="106"/>
        <v>0</v>
      </c>
      <c r="S403" s="2">
        <f t="shared" si="107"/>
        <v>0</v>
      </c>
      <c r="T403" s="2">
        <f t="shared" si="108"/>
        <v>0</v>
      </c>
      <c r="U403" s="2">
        <f t="shared" si="109"/>
        <v>0</v>
      </c>
      <c r="V403" s="4">
        <f t="shared" si="110"/>
        <v>0</v>
      </c>
      <c r="W403" s="4">
        <f t="shared" si="111"/>
        <v>0</v>
      </c>
    </row>
    <row r="404" spans="1:23" x14ac:dyDescent="0.25">
      <c r="A404">
        <v>9997</v>
      </c>
      <c r="B404">
        <v>1</v>
      </c>
      <c r="C404">
        <v>43802</v>
      </c>
      <c r="D404" s="1">
        <v>10</v>
      </c>
      <c r="E404" t="s">
        <v>7</v>
      </c>
      <c r="F404" t="s">
        <v>8</v>
      </c>
      <c r="G404" t="s">
        <v>9</v>
      </c>
      <c r="H404">
        <f t="shared" si="98"/>
        <v>0</v>
      </c>
      <c r="I404" s="2">
        <f t="shared" si="96"/>
        <v>0</v>
      </c>
      <c r="J404" s="2">
        <f t="shared" si="97"/>
        <v>0</v>
      </c>
      <c r="K404" s="2">
        <f t="shared" si="99"/>
        <v>0</v>
      </c>
      <c r="L404" s="2">
        <f t="shared" si="100"/>
        <v>0</v>
      </c>
      <c r="M404" s="2">
        <f t="shared" si="101"/>
        <v>0</v>
      </c>
      <c r="N404" s="2">
        <f t="shared" si="102"/>
        <v>0</v>
      </c>
      <c r="O404" s="2">
        <f t="shared" si="103"/>
        <v>0</v>
      </c>
      <c r="P404" s="2">
        <f t="shared" si="104"/>
        <v>0</v>
      </c>
      <c r="Q404" s="2">
        <f t="shared" si="105"/>
        <v>0</v>
      </c>
      <c r="R404" s="2">
        <f t="shared" si="106"/>
        <v>0</v>
      </c>
      <c r="S404" s="2">
        <f t="shared" si="107"/>
        <v>1</v>
      </c>
      <c r="T404" s="2">
        <f t="shared" si="108"/>
        <v>0</v>
      </c>
      <c r="U404" s="2">
        <f t="shared" si="109"/>
        <v>0</v>
      </c>
      <c r="V404" s="4">
        <f t="shared" si="110"/>
        <v>0</v>
      </c>
      <c r="W404" s="4">
        <f t="shared" si="111"/>
        <v>0</v>
      </c>
    </row>
    <row r="405" spans="1:23" x14ac:dyDescent="0.25">
      <c r="A405">
        <v>9997</v>
      </c>
      <c r="B405">
        <v>1</v>
      </c>
      <c r="C405">
        <v>43802</v>
      </c>
      <c r="D405" s="1">
        <v>10</v>
      </c>
      <c r="E405" t="s">
        <v>7</v>
      </c>
      <c r="F405" t="s">
        <v>8</v>
      </c>
      <c r="G405" t="s">
        <v>9</v>
      </c>
      <c r="H405">
        <f t="shared" si="98"/>
        <v>0</v>
      </c>
      <c r="I405" s="2">
        <f t="shared" si="96"/>
        <v>0</v>
      </c>
      <c r="J405" s="2">
        <f t="shared" si="97"/>
        <v>0</v>
      </c>
      <c r="K405" s="2">
        <f t="shared" si="99"/>
        <v>0</v>
      </c>
      <c r="L405" s="2">
        <f t="shared" si="100"/>
        <v>0</v>
      </c>
      <c r="M405" s="2">
        <f t="shared" si="101"/>
        <v>0</v>
      </c>
      <c r="N405" s="2">
        <f t="shared" si="102"/>
        <v>0</v>
      </c>
      <c r="O405" s="2">
        <f t="shared" si="103"/>
        <v>0</v>
      </c>
      <c r="P405" s="2">
        <f t="shared" si="104"/>
        <v>0</v>
      </c>
      <c r="Q405" s="2">
        <f t="shared" si="105"/>
        <v>0</v>
      </c>
      <c r="R405" s="2">
        <f t="shared" si="106"/>
        <v>0</v>
      </c>
      <c r="S405" s="2">
        <f t="shared" si="107"/>
        <v>1</v>
      </c>
      <c r="T405" s="2">
        <f t="shared" si="108"/>
        <v>0</v>
      </c>
      <c r="U405" s="2">
        <f t="shared" si="109"/>
        <v>0</v>
      </c>
      <c r="V405" s="4">
        <f t="shared" si="110"/>
        <v>0</v>
      </c>
      <c r="W405" s="4">
        <f t="shared" si="111"/>
        <v>0</v>
      </c>
    </row>
    <row r="406" spans="1:23" x14ac:dyDescent="0.25">
      <c r="A406">
        <v>9997</v>
      </c>
      <c r="B406">
        <v>1</v>
      </c>
      <c r="C406">
        <v>43802</v>
      </c>
      <c r="D406" s="1">
        <v>1</v>
      </c>
      <c r="E406" t="s">
        <v>7</v>
      </c>
      <c r="F406" t="s">
        <v>8</v>
      </c>
      <c r="G406" t="s">
        <v>9</v>
      </c>
      <c r="H406">
        <f t="shared" si="98"/>
        <v>0</v>
      </c>
      <c r="I406" s="2">
        <f t="shared" si="96"/>
        <v>0</v>
      </c>
      <c r="J406" s="2">
        <f t="shared" si="97"/>
        <v>1</v>
      </c>
      <c r="K406" s="2">
        <f t="shared" si="99"/>
        <v>0</v>
      </c>
      <c r="L406" s="2">
        <f t="shared" si="100"/>
        <v>0</v>
      </c>
      <c r="M406" s="2">
        <f t="shared" si="101"/>
        <v>0</v>
      </c>
      <c r="N406" s="2">
        <f t="shared" si="102"/>
        <v>0</v>
      </c>
      <c r="O406" s="2">
        <f t="shared" si="103"/>
        <v>0</v>
      </c>
      <c r="P406" s="2">
        <f t="shared" si="104"/>
        <v>0</v>
      </c>
      <c r="Q406" s="2">
        <f t="shared" si="105"/>
        <v>0</v>
      </c>
      <c r="R406" s="2">
        <f t="shared" si="106"/>
        <v>0</v>
      </c>
      <c r="S406" s="2">
        <f t="shared" si="107"/>
        <v>0</v>
      </c>
      <c r="T406" s="2">
        <f t="shared" si="108"/>
        <v>0</v>
      </c>
      <c r="U406" s="2">
        <f t="shared" si="109"/>
        <v>0</v>
      </c>
      <c r="V406" s="4">
        <f t="shared" si="110"/>
        <v>0</v>
      </c>
      <c r="W406" s="4">
        <f t="shared" si="111"/>
        <v>6010</v>
      </c>
    </row>
    <row r="407" spans="1:23" x14ac:dyDescent="0.25">
      <c r="A407">
        <v>9997</v>
      </c>
      <c r="B407">
        <v>1</v>
      </c>
      <c r="C407">
        <v>43802</v>
      </c>
      <c r="D407" s="1">
        <v>8</v>
      </c>
      <c r="E407" t="s">
        <v>7</v>
      </c>
      <c r="F407" t="s">
        <v>8</v>
      </c>
      <c r="G407" t="s">
        <v>9</v>
      </c>
      <c r="H407">
        <f t="shared" si="98"/>
        <v>0</v>
      </c>
      <c r="I407" s="2">
        <f t="shared" si="96"/>
        <v>0</v>
      </c>
      <c r="J407" s="2">
        <f t="shared" si="97"/>
        <v>0</v>
      </c>
      <c r="K407" s="2">
        <f t="shared" si="99"/>
        <v>0</v>
      </c>
      <c r="L407" s="2">
        <f t="shared" si="100"/>
        <v>0</v>
      </c>
      <c r="M407" s="2">
        <f t="shared" si="101"/>
        <v>0</v>
      </c>
      <c r="N407" s="2">
        <f t="shared" si="102"/>
        <v>0</v>
      </c>
      <c r="O407" s="2">
        <f t="shared" si="103"/>
        <v>0</v>
      </c>
      <c r="P407" s="2">
        <f t="shared" si="104"/>
        <v>0</v>
      </c>
      <c r="Q407" s="2">
        <f t="shared" si="105"/>
        <v>1</v>
      </c>
      <c r="R407" s="2">
        <f t="shared" si="106"/>
        <v>0</v>
      </c>
      <c r="S407" s="2">
        <f t="shared" si="107"/>
        <v>0</v>
      </c>
      <c r="T407" s="2">
        <f t="shared" si="108"/>
        <v>0</v>
      </c>
      <c r="U407" s="2">
        <f t="shared" si="109"/>
        <v>0</v>
      </c>
      <c r="V407" s="4">
        <f t="shared" si="110"/>
        <v>0</v>
      </c>
      <c r="W407" s="4">
        <f t="shared" si="111"/>
        <v>0</v>
      </c>
    </row>
    <row r="408" spans="1:23" x14ac:dyDescent="0.25">
      <c r="A408">
        <v>9997</v>
      </c>
      <c r="B408">
        <v>1</v>
      </c>
      <c r="C408">
        <v>43802</v>
      </c>
      <c r="D408" s="1">
        <v>6</v>
      </c>
      <c r="E408">
        <v>1</v>
      </c>
      <c r="F408" t="s">
        <v>8</v>
      </c>
      <c r="G408" t="s">
        <v>9</v>
      </c>
      <c r="H408">
        <f t="shared" si="98"/>
        <v>0</v>
      </c>
      <c r="I408" s="2">
        <f t="shared" si="96"/>
        <v>0</v>
      </c>
      <c r="J408" s="2">
        <f t="shared" si="97"/>
        <v>0</v>
      </c>
      <c r="K408" s="2">
        <f t="shared" si="99"/>
        <v>0</v>
      </c>
      <c r="L408" s="2">
        <f t="shared" si="100"/>
        <v>0</v>
      </c>
      <c r="M408" s="2">
        <f t="shared" si="101"/>
        <v>0</v>
      </c>
      <c r="N408" s="2">
        <f t="shared" si="102"/>
        <v>0</v>
      </c>
      <c r="O408" s="2">
        <f t="shared" si="103"/>
        <v>1</v>
      </c>
      <c r="P408" s="2">
        <f t="shared" si="104"/>
        <v>0</v>
      </c>
      <c r="Q408" s="2">
        <f t="shared" si="105"/>
        <v>0</v>
      </c>
      <c r="R408" s="2">
        <f t="shared" si="106"/>
        <v>0</v>
      </c>
      <c r="S408" s="2">
        <f t="shared" si="107"/>
        <v>0</v>
      </c>
      <c r="T408" s="2">
        <f t="shared" si="108"/>
        <v>0</v>
      </c>
      <c r="U408" s="2">
        <f t="shared" si="109"/>
        <v>0</v>
      </c>
      <c r="V408" s="4">
        <f t="shared" si="110"/>
        <v>0</v>
      </c>
      <c r="W408" s="4">
        <f t="shared" si="111"/>
        <v>0</v>
      </c>
    </row>
    <row r="409" spans="1:23" x14ac:dyDescent="0.25">
      <c r="A409">
        <v>9997</v>
      </c>
      <c r="B409">
        <v>1</v>
      </c>
      <c r="C409">
        <v>43802</v>
      </c>
      <c r="D409" s="1">
        <v>10</v>
      </c>
      <c r="E409">
        <v>2</v>
      </c>
      <c r="F409" t="s">
        <v>8</v>
      </c>
      <c r="G409" t="s">
        <v>9</v>
      </c>
      <c r="H409">
        <f t="shared" si="98"/>
        <v>0</v>
      </c>
      <c r="I409" s="2">
        <f t="shared" si="96"/>
        <v>0</v>
      </c>
      <c r="J409" s="2">
        <f t="shared" si="97"/>
        <v>0</v>
      </c>
      <c r="K409" s="2">
        <f t="shared" si="99"/>
        <v>0</v>
      </c>
      <c r="L409" s="2">
        <f t="shared" si="100"/>
        <v>0</v>
      </c>
      <c r="M409" s="2">
        <f t="shared" si="101"/>
        <v>0</v>
      </c>
      <c r="N409" s="2">
        <f t="shared" si="102"/>
        <v>0</v>
      </c>
      <c r="O409" s="2">
        <f t="shared" si="103"/>
        <v>0</v>
      </c>
      <c r="P409" s="2">
        <f t="shared" si="104"/>
        <v>0</v>
      </c>
      <c r="Q409" s="2">
        <f t="shared" si="105"/>
        <v>0</v>
      </c>
      <c r="R409" s="2">
        <f t="shared" si="106"/>
        <v>0</v>
      </c>
      <c r="S409" s="2">
        <f t="shared" si="107"/>
        <v>1</v>
      </c>
      <c r="T409" s="2">
        <f t="shared" si="108"/>
        <v>0</v>
      </c>
      <c r="U409" s="2">
        <f t="shared" si="109"/>
        <v>0</v>
      </c>
      <c r="V409" s="4">
        <f t="shared" si="110"/>
        <v>0</v>
      </c>
      <c r="W409" s="4">
        <f t="shared" si="111"/>
        <v>0</v>
      </c>
    </row>
    <row r="410" spans="1:23" x14ac:dyDescent="0.25">
      <c r="A410">
        <v>9997</v>
      </c>
      <c r="B410">
        <v>1</v>
      </c>
      <c r="C410">
        <v>44800</v>
      </c>
      <c r="D410" s="1">
        <v>8</v>
      </c>
      <c r="E410" t="s">
        <v>7</v>
      </c>
      <c r="F410" t="s">
        <v>8</v>
      </c>
      <c r="G410" t="s">
        <v>9</v>
      </c>
      <c r="H410">
        <f t="shared" si="98"/>
        <v>0</v>
      </c>
      <c r="I410" s="2">
        <f t="shared" si="96"/>
        <v>0</v>
      </c>
      <c r="J410" s="2">
        <f t="shared" si="97"/>
        <v>0</v>
      </c>
      <c r="K410" s="2">
        <f t="shared" si="99"/>
        <v>0</v>
      </c>
      <c r="L410" s="2">
        <f t="shared" si="100"/>
        <v>0</v>
      </c>
      <c r="M410" s="2">
        <f t="shared" si="101"/>
        <v>0</v>
      </c>
      <c r="N410" s="2">
        <f t="shared" si="102"/>
        <v>0</v>
      </c>
      <c r="O410" s="2">
        <f t="shared" si="103"/>
        <v>0</v>
      </c>
      <c r="P410" s="2">
        <f t="shared" si="104"/>
        <v>0</v>
      </c>
      <c r="Q410" s="2">
        <f t="shared" si="105"/>
        <v>1</v>
      </c>
      <c r="R410" s="2">
        <f t="shared" si="106"/>
        <v>0</v>
      </c>
      <c r="S410" s="2">
        <f t="shared" si="107"/>
        <v>0</v>
      </c>
      <c r="T410" s="2">
        <f t="shared" si="108"/>
        <v>0</v>
      </c>
      <c r="U410" s="2">
        <f t="shared" si="109"/>
        <v>0</v>
      </c>
      <c r="V410" s="4">
        <f t="shared" si="110"/>
        <v>0</v>
      </c>
      <c r="W410" s="4">
        <f t="shared" si="111"/>
        <v>0</v>
      </c>
    </row>
    <row r="411" spans="1:23" x14ac:dyDescent="0.25">
      <c r="A411">
        <v>9997</v>
      </c>
      <c r="B411">
        <v>1</v>
      </c>
      <c r="C411">
        <v>43802</v>
      </c>
      <c r="D411" s="1" t="s">
        <v>10</v>
      </c>
      <c r="E411" t="s">
        <v>7</v>
      </c>
      <c r="F411" t="s">
        <v>8</v>
      </c>
      <c r="G411" t="s">
        <v>9</v>
      </c>
      <c r="H411">
        <f t="shared" si="98"/>
        <v>0</v>
      </c>
      <c r="I411" s="2">
        <f t="shared" si="96"/>
        <v>1</v>
      </c>
      <c r="J411" s="2">
        <f t="shared" si="97"/>
        <v>0</v>
      </c>
      <c r="K411" s="2">
        <f t="shared" si="99"/>
        <v>0</v>
      </c>
      <c r="L411" s="2">
        <f t="shared" si="100"/>
        <v>0</v>
      </c>
      <c r="M411" s="2">
        <f t="shared" si="101"/>
        <v>0</v>
      </c>
      <c r="N411" s="2">
        <f t="shared" si="102"/>
        <v>0</v>
      </c>
      <c r="O411" s="2">
        <f t="shared" si="103"/>
        <v>0</v>
      </c>
      <c r="P411" s="2">
        <f t="shared" si="104"/>
        <v>0</v>
      </c>
      <c r="Q411" s="2">
        <f t="shared" si="105"/>
        <v>0</v>
      </c>
      <c r="R411" s="2">
        <f t="shared" si="106"/>
        <v>0</v>
      </c>
      <c r="S411" s="2">
        <f t="shared" si="107"/>
        <v>0</v>
      </c>
      <c r="T411" s="2">
        <f t="shared" si="108"/>
        <v>0</v>
      </c>
      <c r="U411" s="2">
        <f t="shared" si="109"/>
        <v>0</v>
      </c>
      <c r="V411" s="4">
        <f t="shared" si="110"/>
        <v>0</v>
      </c>
      <c r="W411" s="4">
        <f t="shared" si="111"/>
        <v>0</v>
      </c>
    </row>
    <row r="412" spans="1:23" x14ac:dyDescent="0.25">
      <c r="A412">
        <v>9997</v>
      </c>
      <c r="B412">
        <v>0.52112700000000001</v>
      </c>
      <c r="C412">
        <v>43802</v>
      </c>
      <c r="D412" s="1">
        <v>9</v>
      </c>
      <c r="E412" t="s">
        <v>7</v>
      </c>
      <c r="F412" t="s">
        <v>8</v>
      </c>
      <c r="G412" t="s">
        <v>9</v>
      </c>
      <c r="H412">
        <f t="shared" si="98"/>
        <v>0</v>
      </c>
      <c r="I412" s="2">
        <f t="shared" si="96"/>
        <v>0</v>
      </c>
      <c r="J412" s="2">
        <f t="shared" si="97"/>
        <v>0</v>
      </c>
      <c r="K412" s="2">
        <f t="shared" si="99"/>
        <v>0</v>
      </c>
      <c r="L412" s="2">
        <f t="shared" si="100"/>
        <v>0</v>
      </c>
      <c r="M412" s="2">
        <f t="shared" si="101"/>
        <v>0</v>
      </c>
      <c r="N412" s="2">
        <f t="shared" si="102"/>
        <v>0</v>
      </c>
      <c r="O412" s="2">
        <f t="shared" si="103"/>
        <v>0</v>
      </c>
      <c r="P412" s="2">
        <f t="shared" si="104"/>
        <v>0</v>
      </c>
      <c r="Q412" s="2">
        <f t="shared" si="105"/>
        <v>0</v>
      </c>
      <c r="R412" s="2">
        <f t="shared" si="106"/>
        <v>0.52112700000000001</v>
      </c>
      <c r="S412" s="2">
        <f t="shared" si="107"/>
        <v>0</v>
      </c>
      <c r="T412" s="2">
        <f t="shared" si="108"/>
        <v>0</v>
      </c>
      <c r="U412" s="2">
        <f t="shared" si="109"/>
        <v>0</v>
      </c>
      <c r="V412" s="4">
        <f t="shared" si="110"/>
        <v>0</v>
      </c>
      <c r="W412" s="4">
        <f t="shared" si="111"/>
        <v>0</v>
      </c>
    </row>
    <row r="413" spans="1:23" x14ac:dyDescent="0.25">
      <c r="A413">
        <v>9997</v>
      </c>
      <c r="B413">
        <v>1</v>
      </c>
      <c r="C413">
        <v>43802</v>
      </c>
      <c r="D413" s="1">
        <v>9</v>
      </c>
      <c r="E413" t="s">
        <v>7</v>
      </c>
      <c r="F413" t="s">
        <v>8</v>
      </c>
      <c r="G413" t="s">
        <v>9</v>
      </c>
      <c r="H413">
        <f t="shared" si="98"/>
        <v>0</v>
      </c>
      <c r="I413" s="2">
        <f t="shared" si="96"/>
        <v>0</v>
      </c>
      <c r="J413" s="2">
        <f t="shared" si="97"/>
        <v>0</v>
      </c>
      <c r="K413" s="2">
        <f t="shared" si="99"/>
        <v>0</v>
      </c>
      <c r="L413" s="2">
        <f t="shared" si="100"/>
        <v>0</v>
      </c>
      <c r="M413" s="2">
        <f t="shared" si="101"/>
        <v>0</v>
      </c>
      <c r="N413" s="2">
        <f t="shared" si="102"/>
        <v>0</v>
      </c>
      <c r="O413" s="2">
        <f t="shared" si="103"/>
        <v>0</v>
      </c>
      <c r="P413" s="2">
        <f t="shared" si="104"/>
        <v>0</v>
      </c>
      <c r="Q413" s="2">
        <f t="shared" si="105"/>
        <v>0</v>
      </c>
      <c r="R413" s="2">
        <f t="shared" si="106"/>
        <v>1</v>
      </c>
      <c r="S413" s="2">
        <f t="shared" si="107"/>
        <v>0</v>
      </c>
      <c r="T413" s="2">
        <f t="shared" si="108"/>
        <v>0</v>
      </c>
      <c r="U413" s="2">
        <f t="shared" si="109"/>
        <v>0</v>
      </c>
      <c r="V413" s="4">
        <f t="shared" si="110"/>
        <v>0</v>
      </c>
      <c r="W413" s="4">
        <f t="shared" si="111"/>
        <v>0</v>
      </c>
    </row>
    <row r="414" spans="1:23" x14ac:dyDescent="0.25">
      <c r="A414">
        <v>9997</v>
      </c>
      <c r="B414">
        <v>1</v>
      </c>
      <c r="C414">
        <v>43802</v>
      </c>
      <c r="D414" s="1">
        <v>1</v>
      </c>
      <c r="E414" t="s">
        <v>7</v>
      </c>
      <c r="F414" t="s">
        <v>8</v>
      </c>
      <c r="G414" t="s">
        <v>9</v>
      </c>
      <c r="H414">
        <f t="shared" si="98"/>
        <v>0</v>
      </c>
      <c r="I414" s="2">
        <f t="shared" si="96"/>
        <v>0</v>
      </c>
      <c r="J414" s="2">
        <f t="shared" si="97"/>
        <v>1</v>
      </c>
      <c r="K414" s="2">
        <f t="shared" si="99"/>
        <v>0</v>
      </c>
      <c r="L414" s="2">
        <f t="shared" si="100"/>
        <v>0</v>
      </c>
      <c r="M414" s="2">
        <f t="shared" si="101"/>
        <v>0</v>
      </c>
      <c r="N414" s="2">
        <f t="shared" si="102"/>
        <v>0</v>
      </c>
      <c r="O414" s="2">
        <f t="shared" si="103"/>
        <v>0</v>
      </c>
      <c r="P414" s="2">
        <f t="shared" si="104"/>
        <v>0</v>
      </c>
      <c r="Q414" s="2">
        <f t="shared" si="105"/>
        <v>0</v>
      </c>
      <c r="R414" s="2">
        <f t="shared" si="106"/>
        <v>0</v>
      </c>
      <c r="S414" s="2">
        <f t="shared" si="107"/>
        <v>0</v>
      </c>
      <c r="T414" s="2">
        <f t="shared" si="108"/>
        <v>0</v>
      </c>
      <c r="U414" s="2">
        <f t="shared" si="109"/>
        <v>0</v>
      </c>
      <c r="V414" s="4">
        <f t="shared" si="110"/>
        <v>0</v>
      </c>
      <c r="W414" s="4">
        <f t="shared" si="111"/>
        <v>6010</v>
      </c>
    </row>
    <row r="415" spans="1:23" x14ac:dyDescent="0.25">
      <c r="A415">
        <v>9997</v>
      </c>
      <c r="B415">
        <v>1</v>
      </c>
      <c r="C415">
        <v>43802</v>
      </c>
      <c r="D415" s="1">
        <v>9</v>
      </c>
      <c r="E415" t="s">
        <v>7</v>
      </c>
      <c r="F415" t="s">
        <v>8</v>
      </c>
      <c r="G415" t="s">
        <v>8</v>
      </c>
      <c r="H415">
        <f t="shared" si="98"/>
        <v>0</v>
      </c>
      <c r="I415" s="2">
        <f t="shared" si="96"/>
        <v>0</v>
      </c>
      <c r="J415" s="2">
        <f t="shared" si="97"/>
        <v>0</v>
      </c>
      <c r="K415" s="2">
        <f t="shared" si="99"/>
        <v>0</v>
      </c>
      <c r="L415" s="2">
        <f t="shared" si="100"/>
        <v>0</v>
      </c>
      <c r="M415" s="2">
        <f t="shared" si="101"/>
        <v>0</v>
      </c>
      <c r="N415" s="2">
        <f t="shared" si="102"/>
        <v>0</v>
      </c>
      <c r="O415" s="2">
        <f t="shared" si="103"/>
        <v>0</v>
      </c>
      <c r="P415" s="2">
        <f t="shared" si="104"/>
        <v>0</v>
      </c>
      <c r="Q415" s="2">
        <f t="shared" si="105"/>
        <v>0</v>
      </c>
      <c r="R415" s="2">
        <f t="shared" si="106"/>
        <v>1</v>
      </c>
      <c r="S415" s="2">
        <f t="shared" si="107"/>
        <v>0</v>
      </c>
      <c r="T415" s="2">
        <f t="shared" si="108"/>
        <v>0</v>
      </c>
      <c r="U415" s="2">
        <f t="shared" si="109"/>
        <v>0</v>
      </c>
      <c r="V415" s="4">
        <f t="shared" si="110"/>
        <v>0</v>
      </c>
      <c r="W415" s="4">
        <f t="shared" si="111"/>
        <v>0</v>
      </c>
    </row>
    <row r="416" spans="1:23" x14ac:dyDescent="0.25">
      <c r="A416">
        <v>9997</v>
      </c>
      <c r="B416">
        <v>1</v>
      </c>
      <c r="C416">
        <v>43802</v>
      </c>
      <c r="D416" s="1" t="s">
        <v>10</v>
      </c>
      <c r="E416" t="s">
        <v>7</v>
      </c>
      <c r="F416" t="s">
        <v>8</v>
      </c>
      <c r="G416" t="s">
        <v>9</v>
      </c>
      <c r="H416">
        <f t="shared" si="98"/>
        <v>0</v>
      </c>
      <c r="I416" s="2">
        <f t="shared" si="96"/>
        <v>1</v>
      </c>
      <c r="J416" s="2">
        <f t="shared" si="97"/>
        <v>0</v>
      </c>
      <c r="K416" s="2">
        <f t="shared" si="99"/>
        <v>0</v>
      </c>
      <c r="L416" s="2">
        <f t="shared" si="100"/>
        <v>0</v>
      </c>
      <c r="M416" s="2">
        <f t="shared" si="101"/>
        <v>0</v>
      </c>
      <c r="N416" s="2">
        <f t="shared" si="102"/>
        <v>0</v>
      </c>
      <c r="O416" s="2">
        <f t="shared" si="103"/>
        <v>0</v>
      </c>
      <c r="P416" s="2">
        <f t="shared" si="104"/>
        <v>0</v>
      </c>
      <c r="Q416" s="2">
        <f t="shared" si="105"/>
        <v>0</v>
      </c>
      <c r="R416" s="2">
        <f t="shared" si="106"/>
        <v>0</v>
      </c>
      <c r="S416" s="2">
        <f t="shared" si="107"/>
        <v>0</v>
      </c>
      <c r="T416" s="2">
        <f t="shared" si="108"/>
        <v>0</v>
      </c>
      <c r="U416" s="2">
        <f t="shared" si="109"/>
        <v>0</v>
      </c>
      <c r="V416" s="4">
        <f t="shared" si="110"/>
        <v>0</v>
      </c>
      <c r="W416" s="4">
        <f t="shared" si="111"/>
        <v>0</v>
      </c>
    </row>
    <row r="417" spans="1:23" x14ac:dyDescent="0.25">
      <c r="A417">
        <v>9997</v>
      </c>
      <c r="B417">
        <v>1</v>
      </c>
      <c r="C417">
        <v>43802</v>
      </c>
      <c r="D417" s="1">
        <v>7</v>
      </c>
      <c r="E417" t="s">
        <v>7</v>
      </c>
      <c r="F417" t="s">
        <v>8</v>
      </c>
      <c r="G417" t="s">
        <v>9</v>
      </c>
      <c r="H417">
        <f t="shared" si="98"/>
        <v>0</v>
      </c>
      <c r="I417" s="2">
        <f t="shared" si="96"/>
        <v>0</v>
      </c>
      <c r="J417" s="2">
        <f t="shared" si="97"/>
        <v>0</v>
      </c>
      <c r="K417" s="2">
        <f t="shared" si="99"/>
        <v>0</v>
      </c>
      <c r="L417" s="2">
        <f t="shared" si="100"/>
        <v>0</v>
      </c>
      <c r="M417" s="2">
        <f t="shared" si="101"/>
        <v>0</v>
      </c>
      <c r="N417" s="2">
        <f t="shared" si="102"/>
        <v>0</v>
      </c>
      <c r="O417" s="2">
        <f t="shared" si="103"/>
        <v>0</v>
      </c>
      <c r="P417" s="2">
        <f t="shared" si="104"/>
        <v>1</v>
      </c>
      <c r="Q417" s="2">
        <f t="shared" si="105"/>
        <v>0</v>
      </c>
      <c r="R417" s="2">
        <f t="shared" si="106"/>
        <v>0</v>
      </c>
      <c r="S417" s="2">
        <f t="shared" si="107"/>
        <v>0</v>
      </c>
      <c r="T417" s="2">
        <f t="shared" si="108"/>
        <v>0</v>
      </c>
      <c r="U417" s="2">
        <f t="shared" si="109"/>
        <v>0</v>
      </c>
      <c r="V417" s="4">
        <f t="shared" si="110"/>
        <v>0</v>
      </c>
      <c r="W417" s="4">
        <f t="shared" si="111"/>
        <v>0</v>
      </c>
    </row>
    <row r="418" spans="1:23" x14ac:dyDescent="0.25">
      <c r="A418">
        <v>9997</v>
      </c>
      <c r="B418">
        <v>1</v>
      </c>
      <c r="C418">
        <v>43802</v>
      </c>
      <c r="D418" s="1">
        <v>6</v>
      </c>
      <c r="E418" t="s">
        <v>7</v>
      </c>
      <c r="F418" t="s">
        <v>8</v>
      </c>
      <c r="G418" t="s">
        <v>9</v>
      </c>
      <c r="H418">
        <f t="shared" si="98"/>
        <v>0</v>
      </c>
      <c r="I418" s="2">
        <f t="shared" si="96"/>
        <v>0</v>
      </c>
      <c r="J418" s="2">
        <f t="shared" si="97"/>
        <v>0</v>
      </c>
      <c r="K418" s="2">
        <f t="shared" si="99"/>
        <v>0</v>
      </c>
      <c r="L418" s="2">
        <f t="shared" si="100"/>
        <v>0</v>
      </c>
      <c r="M418" s="2">
        <f t="shared" si="101"/>
        <v>0</v>
      </c>
      <c r="N418" s="2">
        <f t="shared" si="102"/>
        <v>0</v>
      </c>
      <c r="O418" s="2">
        <f t="shared" si="103"/>
        <v>1</v>
      </c>
      <c r="P418" s="2">
        <f t="shared" si="104"/>
        <v>0</v>
      </c>
      <c r="Q418" s="2">
        <f t="shared" si="105"/>
        <v>0</v>
      </c>
      <c r="R418" s="2">
        <f t="shared" si="106"/>
        <v>0</v>
      </c>
      <c r="S418" s="2">
        <f t="shared" si="107"/>
        <v>0</v>
      </c>
      <c r="T418" s="2">
        <f t="shared" si="108"/>
        <v>0</v>
      </c>
      <c r="U418" s="2">
        <f t="shared" si="109"/>
        <v>0</v>
      </c>
      <c r="V418" s="4">
        <f t="shared" si="110"/>
        <v>0</v>
      </c>
      <c r="W418" s="4">
        <f t="shared" si="111"/>
        <v>0</v>
      </c>
    </row>
    <row r="419" spans="1:23" x14ac:dyDescent="0.25">
      <c r="A419">
        <v>9997</v>
      </c>
      <c r="B419">
        <v>1</v>
      </c>
      <c r="C419">
        <v>43802</v>
      </c>
      <c r="D419" s="1">
        <v>4</v>
      </c>
      <c r="E419" t="s">
        <v>7</v>
      </c>
      <c r="F419" t="s">
        <v>8</v>
      </c>
      <c r="G419" t="s">
        <v>9</v>
      </c>
      <c r="H419">
        <f t="shared" si="98"/>
        <v>0</v>
      </c>
      <c r="I419" s="2">
        <f t="shared" si="96"/>
        <v>0</v>
      </c>
      <c r="J419" s="2">
        <f t="shared" si="97"/>
        <v>0</v>
      </c>
      <c r="K419" s="2">
        <f t="shared" si="99"/>
        <v>0</v>
      </c>
      <c r="L419" s="2">
        <f t="shared" si="100"/>
        <v>0</v>
      </c>
      <c r="M419" s="2">
        <f t="shared" si="101"/>
        <v>1</v>
      </c>
      <c r="N419" s="2">
        <f t="shared" si="102"/>
        <v>0</v>
      </c>
      <c r="O419" s="2">
        <f t="shared" si="103"/>
        <v>0</v>
      </c>
      <c r="P419" s="2">
        <f t="shared" si="104"/>
        <v>0</v>
      </c>
      <c r="Q419" s="2">
        <f t="shared" si="105"/>
        <v>0</v>
      </c>
      <c r="R419" s="2">
        <f t="shared" si="106"/>
        <v>0</v>
      </c>
      <c r="S419" s="2">
        <f t="shared" si="107"/>
        <v>0</v>
      </c>
      <c r="T419" s="2">
        <f t="shared" si="108"/>
        <v>0</v>
      </c>
      <c r="U419" s="2">
        <f t="shared" si="109"/>
        <v>0</v>
      </c>
      <c r="V419" s="4">
        <f t="shared" si="110"/>
        <v>6010</v>
      </c>
      <c r="W419" s="4">
        <f t="shared" si="111"/>
        <v>0</v>
      </c>
    </row>
    <row r="420" spans="1:23" x14ac:dyDescent="0.25">
      <c r="A420">
        <v>9997</v>
      </c>
      <c r="B420">
        <v>1</v>
      </c>
      <c r="C420">
        <v>43802</v>
      </c>
      <c r="D420" s="1" t="s">
        <v>10</v>
      </c>
      <c r="E420">
        <v>6</v>
      </c>
      <c r="F420" t="s">
        <v>8</v>
      </c>
      <c r="G420" t="s">
        <v>9</v>
      </c>
      <c r="H420">
        <f t="shared" si="98"/>
        <v>0</v>
      </c>
      <c r="I420" s="2">
        <f t="shared" si="96"/>
        <v>1</v>
      </c>
      <c r="J420" s="2">
        <f t="shared" si="97"/>
        <v>0</v>
      </c>
      <c r="K420" s="2">
        <f t="shared" si="99"/>
        <v>0</v>
      </c>
      <c r="L420" s="2">
        <f t="shared" si="100"/>
        <v>0</v>
      </c>
      <c r="M420" s="2">
        <f t="shared" si="101"/>
        <v>0</v>
      </c>
      <c r="N420" s="2">
        <f t="shared" si="102"/>
        <v>0</v>
      </c>
      <c r="O420" s="2">
        <f t="shared" si="103"/>
        <v>0</v>
      </c>
      <c r="P420" s="2">
        <f t="shared" si="104"/>
        <v>0</v>
      </c>
      <c r="Q420" s="2">
        <f t="shared" si="105"/>
        <v>0</v>
      </c>
      <c r="R420" s="2">
        <f t="shared" si="106"/>
        <v>0</v>
      </c>
      <c r="S420" s="2">
        <f t="shared" si="107"/>
        <v>0</v>
      </c>
      <c r="T420" s="2">
        <f t="shared" si="108"/>
        <v>0</v>
      </c>
      <c r="U420" s="2">
        <f t="shared" si="109"/>
        <v>0</v>
      </c>
      <c r="V420" s="4">
        <f t="shared" si="110"/>
        <v>0</v>
      </c>
      <c r="W420" s="4">
        <f t="shared" si="111"/>
        <v>0</v>
      </c>
    </row>
    <row r="421" spans="1:23" x14ac:dyDescent="0.25">
      <c r="A421">
        <v>9997</v>
      </c>
      <c r="B421">
        <v>1</v>
      </c>
      <c r="C421">
        <v>43802</v>
      </c>
      <c r="D421" s="1">
        <v>8</v>
      </c>
      <c r="E421" t="s">
        <v>7</v>
      </c>
      <c r="F421" t="s">
        <v>8</v>
      </c>
      <c r="G421" t="s">
        <v>9</v>
      </c>
      <c r="H421">
        <f t="shared" si="98"/>
        <v>0</v>
      </c>
      <c r="I421" s="2">
        <f t="shared" si="96"/>
        <v>0</v>
      </c>
      <c r="J421" s="2">
        <f t="shared" si="97"/>
        <v>0</v>
      </c>
      <c r="K421" s="2">
        <f t="shared" si="99"/>
        <v>0</v>
      </c>
      <c r="L421" s="2">
        <f t="shared" si="100"/>
        <v>0</v>
      </c>
      <c r="M421" s="2">
        <f t="shared" si="101"/>
        <v>0</v>
      </c>
      <c r="N421" s="2">
        <f t="shared" si="102"/>
        <v>0</v>
      </c>
      <c r="O421" s="2">
        <f t="shared" si="103"/>
        <v>0</v>
      </c>
      <c r="P421" s="2">
        <f t="shared" si="104"/>
        <v>0</v>
      </c>
      <c r="Q421" s="2">
        <f t="shared" si="105"/>
        <v>1</v>
      </c>
      <c r="R421" s="2">
        <f t="shared" si="106"/>
        <v>0</v>
      </c>
      <c r="S421" s="2">
        <f t="shared" si="107"/>
        <v>0</v>
      </c>
      <c r="T421" s="2">
        <f t="shared" si="108"/>
        <v>0</v>
      </c>
      <c r="U421" s="2">
        <f t="shared" si="109"/>
        <v>0</v>
      </c>
      <c r="V421" s="4">
        <f t="shared" si="110"/>
        <v>0</v>
      </c>
      <c r="W421" s="4">
        <f t="shared" si="111"/>
        <v>0</v>
      </c>
    </row>
    <row r="422" spans="1:23" x14ac:dyDescent="0.25">
      <c r="A422">
        <v>9997</v>
      </c>
      <c r="B422">
        <v>1</v>
      </c>
      <c r="C422">
        <v>43802</v>
      </c>
      <c r="D422" s="1" t="s">
        <v>10</v>
      </c>
      <c r="E422" t="s">
        <v>7</v>
      </c>
      <c r="F422" t="s">
        <v>8</v>
      </c>
      <c r="G422" t="s">
        <v>9</v>
      </c>
      <c r="H422">
        <f t="shared" si="98"/>
        <v>0</v>
      </c>
      <c r="I422" s="2">
        <f t="shared" si="96"/>
        <v>1</v>
      </c>
      <c r="J422" s="2">
        <f t="shared" si="97"/>
        <v>0</v>
      </c>
      <c r="K422" s="2">
        <f t="shared" si="99"/>
        <v>0</v>
      </c>
      <c r="L422" s="2">
        <f t="shared" si="100"/>
        <v>0</v>
      </c>
      <c r="M422" s="2">
        <f t="shared" si="101"/>
        <v>0</v>
      </c>
      <c r="N422" s="2">
        <f t="shared" si="102"/>
        <v>0</v>
      </c>
      <c r="O422" s="2">
        <f t="shared" si="103"/>
        <v>0</v>
      </c>
      <c r="P422" s="2">
        <f t="shared" si="104"/>
        <v>0</v>
      </c>
      <c r="Q422" s="2">
        <f t="shared" si="105"/>
        <v>0</v>
      </c>
      <c r="R422" s="2">
        <f t="shared" si="106"/>
        <v>0</v>
      </c>
      <c r="S422" s="2">
        <f t="shared" si="107"/>
        <v>0</v>
      </c>
      <c r="T422" s="2">
        <f t="shared" si="108"/>
        <v>0</v>
      </c>
      <c r="U422" s="2">
        <f t="shared" si="109"/>
        <v>0</v>
      </c>
      <c r="V422" s="4">
        <f t="shared" si="110"/>
        <v>0</v>
      </c>
      <c r="W422" s="4">
        <f t="shared" si="111"/>
        <v>0</v>
      </c>
    </row>
    <row r="423" spans="1:23" x14ac:dyDescent="0.25">
      <c r="A423">
        <v>9997</v>
      </c>
      <c r="B423">
        <v>1</v>
      </c>
      <c r="C423">
        <v>43802</v>
      </c>
      <c r="D423" s="1">
        <v>9</v>
      </c>
      <c r="E423" t="s">
        <v>7</v>
      </c>
      <c r="F423" t="s">
        <v>8</v>
      </c>
      <c r="G423" t="s">
        <v>9</v>
      </c>
      <c r="H423">
        <f t="shared" si="98"/>
        <v>0</v>
      </c>
      <c r="I423" s="2">
        <f t="shared" si="96"/>
        <v>0</v>
      </c>
      <c r="J423" s="2">
        <f t="shared" si="97"/>
        <v>0</v>
      </c>
      <c r="K423" s="2">
        <f t="shared" si="99"/>
        <v>0</v>
      </c>
      <c r="L423" s="2">
        <f t="shared" si="100"/>
        <v>0</v>
      </c>
      <c r="M423" s="2">
        <f t="shared" si="101"/>
        <v>0</v>
      </c>
      <c r="N423" s="2">
        <f t="shared" si="102"/>
        <v>0</v>
      </c>
      <c r="O423" s="2">
        <f t="shared" si="103"/>
        <v>0</v>
      </c>
      <c r="P423" s="2">
        <f t="shared" si="104"/>
        <v>0</v>
      </c>
      <c r="Q423" s="2">
        <f t="shared" si="105"/>
        <v>0</v>
      </c>
      <c r="R423" s="2">
        <f t="shared" si="106"/>
        <v>1</v>
      </c>
      <c r="S423" s="2">
        <f t="shared" si="107"/>
        <v>0</v>
      </c>
      <c r="T423" s="2">
        <f t="shared" si="108"/>
        <v>0</v>
      </c>
      <c r="U423" s="2">
        <f t="shared" si="109"/>
        <v>0</v>
      </c>
      <c r="V423" s="4">
        <f t="shared" si="110"/>
        <v>0</v>
      </c>
      <c r="W423" s="4">
        <f t="shared" si="111"/>
        <v>0</v>
      </c>
    </row>
    <row r="424" spans="1:23" x14ac:dyDescent="0.25">
      <c r="A424">
        <v>9997</v>
      </c>
      <c r="B424">
        <v>1</v>
      </c>
      <c r="C424">
        <v>43802</v>
      </c>
      <c r="D424" s="1">
        <v>4</v>
      </c>
      <c r="E424" t="s">
        <v>7</v>
      </c>
      <c r="F424" t="s">
        <v>8</v>
      </c>
      <c r="G424" t="s">
        <v>9</v>
      </c>
      <c r="H424">
        <f t="shared" si="98"/>
        <v>0</v>
      </c>
      <c r="I424" s="2">
        <f t="shared" si="96"/>
        <v>0</v>
      </c>
      <c r="J424" s="2">
        <f t="shared" si="97"/>
        <v>0</v>
      </c>
      <c r="K424" s="2">
        <f t="shared" si="99"/>
        <v>0</v>
      </c>
      <c r="L424" s="2">
        <f t="shared" si="100"/>
        <v>0</v>
      </c>
      <c r="M424" s="2">
        <f t="shared" si="101"/>
        <v>1</v>
      </c>
      <c r="N424" s="2">
        <f t="shared" si="102"/>
        <v>0</v>
      </c>
      <c r="O424" s="2">
        <f t="shared" si="103"/>
        <v>0</v>
      </c>
      <c r="P424" s="2">
        <f t="shared" si="104"/>
        <v>0</v>
      </c>
      <c r="Q424" s="2">
        <f t="shared" si="105"/>
        <v>0</v>
      </c>
      <c r="R424" s="2">
        <f t="shared" si="106"/>
        <v>0</v>
      </c>
      <c r="S424" s="2">
        <f t="shared" si="107"/>
        <v>0</v>
      </c>
      <c r="T424" s="2">
        <f t="shared" si="108"/>
        <v>0</v>
      </c>
      <c r="U424" s="2">
        <f t="shared" si="109"/>
        <v>0</v>
      </c>
      <c r="V424" s="4">
        <f t="shared" si="110"/>
        <v>6010</v>
      </c>
      <c r="W424" s="4">
        <f t="shared" si="111"/>
        <v>0</v>
      </c>
    </row>
    <row r="425" spans="1:23" x14ac:dyDescent="0.25">
      <c r="A425">
        <v>9997</v>
      </c>
      <c r="B425">
        <v>1</v>
      </c>
      <c r="C425">
        <v>43802</v>
      </c>
      <c r="D425" s="1">
        <v>6</v>
      </c>
      <c r="E425" t="s">
        <v>7</v>
      </c>
      <c r="F425" t="s">
        <v>8</v>
      </c>
      <c r="G425" t="s">
        <v>9</v>
      </c>
      <c r="H425">
        <f t="shared" si="98"/>
        <v>0</v>
      </c>
      <c r="I425" s="2">
        <f t="shared" si="96"/>
        <v>0</v>
      </c>
      <c r="J425" s="2">
        <f t="shared" si="97"/>
        <v>0</v>
      </c>
      <c r="K425" s="2">
        <f t="shared" si="99"/>
        <v>0</v>
      </c>
      <c r="L425" s="2">
        <f t="shared" si="100"/>
        <v>0</v>
      </c>
      <c r="M425" s="2">
        <f t="shared" si="101"/>
        <v>0</v>
      </c>
      <c r="N425" s="2">
        <f t="shared" si="102"/>
        <v>0</v>
      </c>
      <c r="O425" s="2">
        <f t="shared" si="103"/>
        <v>1</v>
      </c>
      <c r="P425" s="2">
        <f t="shared" si="104"/>
        <v>0</v>
      </c>
      <c r="Q425" s="2">
        <f t="shared" si="105"/>
        <v>0</v>
      </c>
      <c r="R425" s="2">
        <f t="shared" si="106"/>
        <v>0</v>
      </c>
      <c r="S425" s="2">
        <f t="shared" si="107"/>
        <v>0</v>
      </c>
      <c r="T425" s="2">
        <f t="shared" si="108"/>
        <v>0</v>
      </c>
      <c r="U425" s="2">
        <f t="shared" si="109"/>
        <v>0</v>
      </c>
      <c r="V425" s="4">
        <f t="shared" si="110"/>
        <v>0</v>
      </c>
      <c r="W425" s="4">
        <f t="shared" si="111"/>
        <v>0</v>
      </c>
    </row>
    <row r="426" spans="1:23" x14ac:dyDescent="0.25">
      <c r="A426">
        <v>9997</v>
      </c>
      <c r="B426">
        <v>1</v>
      </c>
      <c r="C426">
        <v>43802</v>
      </c>
      <c r="D426" s="1">
        <v>8</v>
      </c>
      <c r="E426" t="s">
        <v>7</v>
      </c>
      <c r="F426" t="s">
        <v>8</v>
      </c>
      <c r="G426" t="s">
        <v>9</v>
      </c>
      <c r="H426">
        <f t="shared" si="98"/>
        <v>0</v>
      </c>
      <c r="I426" s="2">
        <f t="shared" si="96"/>
        <v>0</v>
      </c>
      <c r="J426" s="2">
        <f t="shared" si="97"/>
        <v>0</v>
      </c>
      <c r="K426" s="2">
        <f t="shared" si="99"/>
        <v>0</v>
      </c>
      <c r="L426" s="2">
        <f t="shared" si="100"/>
        <v>0</v>
      </c>
      <c r="M426" s="2">
        <f t="shared" si="101"/>
        <v>0</v>
      </c>
      <c r="N426" s="2">
        <f t="shared" si="102"/>
        <v>0</v>
      </c>
      <c r="O426" s="2">
        <f t="shared" si="103"/>
        <v>0</v>
      </c>
      <c r="P426" s="2">
        <f t="shared" si="104"/>
        <v>0</v>
      </c>
      <c r="Q426" s="2">
        <f t="shared" si="105"/>
        <v>1</v>
      </c>
      <c r="R426" s="2">
        <f t="shared" si="106"/>
        <v>0</v>
      </c>
      <c r="S426" s="2">
        <f t="shared" si="107"/>
        <v>0</v>
      </c>
      <c r="T426" s="2">
        <f t="shared" si="108"/>
        <v>0</v>
      </c>
      <c r="U426" s="2">
        <f t="shared" si="109"/>
        <v>0</v>
      </c>
      <c r="V426" s="4">
        <f t="shared" si="110"/>
        <v>0</v>
      </c>
      <c r="W426" s="4">
        <f t="shared" si="111"/>
        <v>0</v>
      </c>
    </row>
    <row r="427" spans="1:23" x14ac:dyDescent="0.25">
      <c r="A427">
        <v>9997</v>
      </c>
      <c r="B427">
        <v>1</v>
      </c>
      <c r="C427">
        <v>43802</v>
      </c>
      <c r="D427" s="1">
        <v>7</v>
      </c>
      <c r="E427" t="s">
        <v>7</v>
      </c>
      <c r="F427" t="s">
        <v>8</v>
      </c>
      <c r="G427" t="s">
        <v>9</v>
      </c>
      <c r="H427">
        <f t="shared" si="98"/>
        <v>0</v>
      </c>
      <c r="I427" s="2">
        <f t="shared" si="96"/>
        <v>0</v>
      </c>
      <c r="J427" s="2">
        <f t="shared" si="97"/>
        <v>0</v>
      </c>
      <c r="K427" s="2">
        <f t="shared" si="99"/>
        <v>0</v>
      </c>
      <c r="L427" s="2">
        <f t="shared" si="100"/>
        <v>0</v>
      </c>
      <c r="M427" s="2">
        <f t="shared" si="101"/>
        <v>0</v>
      </c>
      <c r="N427" s="2">
        <f t="shared" si="102"/>
        <v>0</v>
      </c>
      <c r="O427" s="2">
        <f t="shared" si="103"/>
        <v>0</v>
      </c>
      <c r="P427" s="2">
        <f t="shared" si="104"/>
        <v>1</v>
      </c>
      <c r="Q427" s="2">
        <f t="shared" si="105"/>
        <v>0</v>
      </c>
      <c r="R427" s="2">
        <f t="shared" si="106"/>
        <v>0</v>
      </c>
      <c r="S427" s="2">
        <f t="shared" si="107"/>
        <v>0</v>
      </c>
      <c r="T427" s="2">
        <f t="shared" si="108"/>
        <v>0</v>
      </c>
      <c r="U427" s="2">
        <f t="shared" si="109"/>
        <v>0</v>
      </c>
      <c r="V427" s="4">
        <f t="shared" si="110"/>
        <v>0</v>
      </c>
      <c r="W427" s="4">
        <f t="shared" si="111"/>
        <v>0</v>
      </c>
    </row>
    <row r="428" spans="1:23" x14ac:dyDescent="0.25">
      <c r="A428">
        <v>9997</v>
      </c>
      <c r="B428">
        <v>0.78591500000000003</v>
      </c>
      <c r="C428">
        <v>43802</v>
      </c>
      <c r="D428" s="1">
        <v>1</v>
      </c>
      <c r="E428" t="s">
        <v>7</v>
      </c>
      <c r="F428" t="s">
        <v>8</v>
      </c>
      <c r="G428" t="s">
        <v>9</v>
      </c>
      <c r="H428">
        <f t="shared" si="98"/>
        <v>0</v>
      </c>
      <c r="I428" s="2">
        <f t="shared" si="96"/>
        <v>0</v>
      </c>
      <c r="J428" s="2">
        <f t="shared" si="97"/>
        <v>0.78591500000000003</v>
      </c>
      <c r="K428" s="2">
        <f t="shared" si="99"/>
        <v>0</v>
      </c>
      <c r="L428" s="2">
        <f t="shared" si="100"/>
        <v>0</v>
      </c>
      <c r="M428" s="2">
        <f t="shared" si="101"/>
        <v>0</v>
      </c>
      <c r="N428" s="2">
        <f t="shared" si="102"/>
        <v>0</v>
      </c>
      <c r="O428" s="2">
        <f t="shared" si="103"/>
        <v>0</v>
      </c>
      <c r="P428" s="2">
        <f t="shared" si="104"/>
        <v>0</v>
      </c>
      <c r="Q428" s="2">
        <f t="shared" si="105"/>
        <v>0</v>
      </c>
      <c r="R428" s="2">
        <f t="shared" si="106"/>
        <v>0</v>
      </c>
      <c r="S428" s="2">
        <f t="shared" si="107"/>
        <v>0</v>
      </c>
      <c r="T428" s="2">
        <f t="shared" si="108"/>
        <v>0</v>
      </c>
      <c r="U428" s="2">
        <f t="shared" si="109"/>
        <v>0</v>
      </c>
      <c r="V428" s="4">
        <f t="shared" si="110"/>
        <v>0</v>
      </c>
      <c r="W428" s="4">
        <f t="shared" si="111"/>
        <v>4723.34915</v>
      </c>
    </row>
    <row r="429" spans="1:23" x14ac:dyDescent="0.25">
      <c r="A429">
        <v>9997</v>
      </c>
      <c r="B429">
        <v>1</v>
      </c>
      <c r="C429">
        <v>43802</v>
      </c>
      <c r="D429" s="1">
        <v>3</v>
      </c>
      <c r="E429" t="s">
        <v>7</v>
      </c>
      <c r="F429" t="s">
        <v>8</v>
      </c>
      <c r="G429" t="s">
        <v>9</v>
      </c>
      <c r="H429">
        <f t="shared" si="98"/>
        <v>0</v>
      </c>
      <c r="I429" s="2">
        <f t="shared" si="96"/>
        <v>0</v>
      </c>
      <c r="J429" s="2">
        <f t="shared" si="97"/>
        <v>0</v>
      </c>
      <c r="K429" s="2">
        <f t="shared" si="99"/>
        <v>0</v>
      </c>
      <c r="L429" s="2">
        <f t="shared" si="100"/>
        <v>1</v>
      </c>
      <c r="M429" s="2">
        <f t="shared" si="101"/>
        <v>0</v>
      </c>
      <c r="N429" s="2">
        <f t="shared" si="102"/>
        <v>0</v>
      </c>
      <c r="O429" s="2">
        <f t="shared" si="103"/>
        <v>0</v>
      </c>
      <c r="P429" s="2">
        <f t="shared" si="104"/>
        <v>0</v>
      </c>
      <c r="Q429" s="2">
        <f t="shared" si="105"/>
        <v>0</v>
      </c>
      <c r="R429" s="2">
        <f t="shared" si="106"/>
        <v>0</v>
      </c>
      <c r="S429" s="2">
        <f t="shared" si="107"/>
        <v>0</v>
      </c>
      <c r="T429" s="2">
        <f t="shared" si="108"/>
        <v>0</v>
      </c>
      <c r="U429" s="2">
        <f t="shared" si="109"/>
        <v>0</v>
      </c>
      <c r="V429" s="4">
        <f t="shared" si="110"/>
        <v>0</v>
      </c>
      <c r="W429" s="4">
        <f t="shared" si="111"/>
        <v>0</v>
      </c>
    </row>
    <row r="430" spans="1:23" x14ac:dyDescent="0.25">
      <c r="A430">
        <v>9997</v>
      </c>
      <c r="B430">
        <v>0.746479</v>
      </c>
      <c r="C430">
        <v>43802</v>
      </c>
      <c r="D430" s="1">
        <v>3</v>
      </c>
      <c r="E430" t="s">
        <v>7</v>
      </c>
      <c r="F430" t="s">
        <v>8</v>
      </c>
      <c r="G430" t="s">
        <v>9</v>
      </c>
      <c r="H430">
        <f t="shared" si="98"/>
        <v>0</v>
      </c>
      <c r="I430" s="2">
        <f t="shared" si="96"/>
        <v>0</v>
      </c>
      <c r="J430" s="2">
        <f t="shared" si="97"/>
        <v>0</v>
      </c>
      <c r="K430" s="2">
        <f t="shared" si="99"/>
        <v>0</v>
      </c>
      <c r="L430" s="2">
        <f t="shared" si="100"/>
        <v>0.746479</v>
      </c>
      <c r="M430" s="2">
        <f t="shared" si="101"/>
        <v>0</v>
      </c>
      <c r="N430" s="2">
        <f t="shared" si="102"/>
        <v>0</v>
      </c>
      <c r="O430" s="2">
        <f t="shared" si="103"/>
        <v>0</v>
      </c>
      <c r="P430" s="2">
        <f t="shared" si="104"/>
        <v>0</v>
      </c>
      <c r="Q430" s="2">
        <f t="shared" si="105"/>
        <v>0</v>
      </c>
      <c r="R430" s="2">
        <f t="shared" si="106"/>
        <v>0</v>
      </c>
      <c r="S430" s="2">
        <f t="shared" si="107"/>
        <v>0</v>
      </c>
      <c r="T430" s="2">
        <f t="shared" si="108"/>
        <v>0</v>
      </c>
      <c r="U430" s="2">
        <f t="shared" si="109"/>
        <v>0</v>
      </c>
      <c r="V430" s="4">
        <f t="shared" si="110"/>
        <v>0</v>
      </c>
      <c r="W430" s="4">
        <f t="shared" si="111"/>
        <v>0</v>
      </c>
    </row>
    <row r="431" spans="1:23" x14ac:dyDescent="0.25">
      <c r="A431">
        <v>9997</v>
      </c>
      <c r="B431">
        <v>1</v>
      </c>
      <c r="C431">
        <v>43802</v>
      </c>
      <c r="D431" s="1">
        <v>7</v>
      </c>
      <c r="E431" t="s">
        <v>7</v>
      </c>
      <c r="F431" t="s">
        <v>8</v>
      </c>
      <c r="G431" t="s">
        <v>9</v>
      </c>
      <c r="H431">
        <f t="shared" si="98"/>
        <v>0</v>
      </c>
      <c r="I431" s="2">
        <f t="shared" si="96"/>
        <v>0</v>
      </c>
      <c r="J431" s="2">
        <f t="shared" si="97"/>
        <v>0</v>
      </c>
      <c r="K431" s="2">
        <f t="shared" si="99"/>
        <v>0</v>
      </c>
      <c r="L431" s="2">
        <f t="shared" si="100"/>
        <v>0</v>
      </c>
      <c r="M431" s="2">
        <f t="shared" si="101"/>
        <v>0</v>
      </c>
      <c r="N431" s="2">
        <f t="shared" si="102"/>
        <v>0</v>
      </c>
      <c r="O431" s="2">
        <f t="shared" si="103"/>
        <v>0</v>
      </c>
      <c r="P431" s="2">
        <f t="shared" si="104"/>
        <v>1</v>
      </c>
      <c r="Q431" s="2">
        <f t="shared" si="105"/>
        <v>0</v>
      </c>
      <c r="R431" s="2">
        <f t="shared" si="106"/>
        <v>0</v>
      </c>
      <c r="S431" s="2">
        <f t="shared" si="107"/>
        <v>0</v>
      </c>
      <c r="T431" s="2">
        <f t="shared" si="108"/>
        <v>0</v>
      </c>
      <c r="U431" s="2">
        <f t="shared" si="109"/>
        <v>0</v>
      </c>
      <c r="V431" s="4">
        <f t="shared" si="110"/>
        <v>0</v>
      </c>
      <c r="W431" s="4">
        <f t="shared" si="111"/>
        <v>0</v>
      </c>
    </row>
    <row r="432" spans="1:23" x14ac:dyDescent="0.25">
      <c r="A432">
        <v>9997</v>
      </c>
      <c r="B432">
        <v>0.92676099999999995</v>
      </c>
      <c r="C432">
        <v>43802</v>
      </c>
      <c r="D432" s="1">
        <v>1</v>
      </c>
      <c r="E432" t="s">
        <v>7</v>
      </c>
      <c r="F432" t="s">
        <v>8</v>
      </c>
      <c r="G432" t="s">
        <v>9</v>
      </c>
      <c r="H432">
        <f t="shared" si="98"/>
        <v>0</v>
      </c>
      <c r="I432" s="2">
        <f t="shared" si="96"/>
        <v>0</v>
      </c>
      <c r="J432" s="2">
        <f t="shared" si="97"/>
        <v>0.92676099999999995</v>
      </c>
      <c r="K432" s="2">
        <f t="shared" si="99"/>
        <v>0</v>
      </c>
      <c r="L432" s="2">
        <f t="shared" si="100"/>
        <v>0</v>
      </c>
      <c r="M432" s="2">
        <f t="shared" si="101"/>
        <v>0</v>
      </c>
      <c r="N432" s="2">
        <f t="shared" si="102"/>
        <v>0</v>
      </c>
      <c r="O432" s="2">
        <f t="shared" si="103"/>
        <v>0</v>
      </c>
      <c r="P432" s="2">
        <f t="shared" si="104"/>
        <v>0</v>
      </c>
      <c r="Q432" s="2">
        <f t="shared" si="105"/>
        <v>0</v>
      </c>
      <c r="R432" s="2">
        <f t="shared" si="106"/>
        <v>0</v>
      </c>
      <c r="S432" s="2">
        <f t="shared" si="107"/>
        <v>0</v>
      </c>
      <c r="T432" s="2">
        <f t="shared" si="108"/>
        <v>0</v>
      </c>
      <c r="U432" s="2">
        <f t="shared" si="109"/>
        <v>0</v>
      </c>
      <c r="V432" s="4">
        <f t="shared" si="110"/>
        <v>0</v>
      </c>
      <c r="W432" s="4">
        <f t="shared" si="111"/>
        <v>5569.8336099999997</v>
      </c>
    </row>
    <row r="433" spans="1:23" x14ac:dyDescent="0.25">
      <c r="A433">
        <v>9997</v>
      </c>
      <c r="B433">
        <v>1</v>
      </c>
      <c r="C433">
        <v>43802</v>
      </c>
      <c r="D433" s="1">
        <v>9</v>
      </c>
      <c r="E433" t="s">
        <v>7</v>
      </c>
      <c r="F433" t="s">
        <v>8</v>
      </c>
      <c r="G433" t="s">
        <v>9</v>
      </c>
      <c r="H433">
        <f t="shared" si="98"/>
        <v>0</v>
      </c>
      <c r="I433" s="2">
        <f t="shared" si="96"/>
        <v>0</v>
      </c>
      <c r="J433" s="2">
        <f t="shared" si="97"/>
        <v>0</v>
      </c>
      <c r="K433" s="2">
        <f t="shared" si="99"/>
        <v>0</v>
      </c>
      <c r="L433" s="2">
        <f t="shared" si="100"/>
        <v>0</v>
      </c>
      <c r="M433" s="2">
        <f t="shared" si="101"/>
        <v>0</v>
      </c>
      <c r="N433" s="2">
        <f t="shared" si="102"/>
        <v>0</v>
      </c>
      <c r="O433" s="2">
        <f t="shared" si="103"/>
        <v>0</v>
      </c>
      <c r="P433" s="2">
        <f t="shared" si="104"/>
        <v>0</v>
      </c>
      <c r="Q433" s="2">
        <f t="shared" si="105"/>
        <v>0</v>
      </c>
      <c r="R433" s="2">
        <f t="shared" si="106"/>
        <v>1</v>
      </c>
      <c r="S433" s="2">
        <f t="shared" si="107"/>
        <v>0</v>
      </c>
      <c r="T433" s="2">
        <f t="shared" si="108"/>
        <v>0</v>
      </c>
      <c r="U433" s="2">
        <f t="shared" si="109"/>
        <v>0</v>
      </c>
      <c r="V433" s="4">
        <f t="shared" si="110"/>
        <v>0</v>
      </c>
      <c r="W433" s="4">
        <f t="shared" si="111"/>
        <v>0</v>
      </c>
    </row>
    <row r="434" spans="1:23" x14ac:dyDescent="0.25">
      <c r="A434">
        <v>9997</v>
      </c>
      <c r="B434">
        <v>1</v>
      </c>
      <c r="C434">
        <v>43802</v>
      </c>
      <c r="D434" s="1">
        <v>5</v>
      </c>
      <c r="E434" t="s">
        <v>7</v>
      </c>
      <c r="F434" t="s">
        <v>8</v>
      </c>
      <c r="G434" t="s">
        <v>9</v>
      </c>
      <c r="H434">
        <f t="shared" si="98"/>
        <v>0</v>
      </c>
      <c r="I434" s="2">
        <f t="shared" si="96"/>
        <v>0</v>
      </c>
      <c r="J434" s="2">
        <f t="shared" si="97"/>
        <v>0</v>
      </c>
      <c r="K434" s="2">
        <f t="shared" si="99"/>
        <v>0</v>
      </c>
      <c r="L434" s="2">
        <f t="shared" si="100"/>
        <v>0</v>
      </c>
      <c r="M434" s="2">
        <f t="shared" si="101"/>
        <v>0</v>
      </c>
      <c r="N434" s="2">
        <f t="shared" si="102"/>
        <v>1</v>
      </c>
      <c r="O434" s="2">
        <f t="shared" si="103"/>
        <v>0</v>
      </c>
      <c r="P434" s="2">
        <f t="shared" si="104"/>
        <v>0</v>
      </c>
      <c r="Q434" s="2">
        <f t="shared" si="105"/>
        <v>0</v>
      </c>
      <c r="R434" s="2">
        <f t="shared" si="106"/>
        <v>0</v>
      </c>
      <c r="S434" s="2">
        <f t="shared" si="107"/>
        <v>0</v>
      </c>
      <c r="T434" s="2">
        <f t="shared" si="108"/>
        <v>0</v>
      </c>
      <c r="U434" s="2">
        <f t="shared" si="109"/>
        <v>0</v>
      </c>
      <c r="V434" s="4">
        <f t="shared" si="110"/>
        <v>0</v>
      </c>
      <c r="W434" s="4">
        <f t="shared" si="111"/>
        <v>0</v>
      </c>
    </row>
    <row r="435" spans="1:23" x14ac:dyDescent="0.25">
      <c r="A435">
        <v>9997</v>
      </c>
      <c r="B435">
        <v>1</v>
      </c>
      <c r="C435">
        <v>43802</v>
      </c>
      <c r="D435" s="1">
        <v>10</v>
      </c>
      <c r="E435" t="s">
        <v>7</v>
      </c>
      <c r="F435" t="s">
        <v>8</v>
      </c>
      <c r="G435" t="s">
        <v>9</v>
      </c>
      <c r="H435">
        <f t="shared" si="98"/>
        <v>0</v>
      </c>
      <c r="I435" s="2">
        <f t="shared" si="96"/>
        <v>0</v>
      </c>
      <c r="J435" s="2">
        <f t="shared" si="97"/>
        <v>0</v>
      </c>
      <c r="K435" s="2">
        <f t="shared" si="99"/>
        <v>0</v>
      </c>
      <c r="L435" s="2">
        <f t="shared" si="100"/>
        <v>0</v>
      </c>
      <c r="M435" s="2">
        <f t="shared" si="101"/>
        <v>0</v>
      </c>
      <c r="N435" s="2">
        <f t="shared" si="102"/>
        <v>0</v>
      </c>
      <c r="O435" s="2">
        <f t="shared" si="103"/>
        <v>0</v>
      </c>
      <c r="P435" s="2">
        <f t="shared" si="104"/>
        <v>0</v>
      </c>
      <c r="Q435" s="2">
        <f t="shared" si="105"/>
        <v>0</v>
      </c>
      <c r="R435" s="2">
        <f t="shared" si="106"/>
        <v>0</v>
      </c>
      <c r="S435" s="2">
        <f t="shared" si="107"/>
        <v>1</v>
      </c>
      <c r="T435" s="2">
        <f t="shared" si="108"/>
        <v>0</v>
      </c>
      <c r="U435" s="2">
        <f t="shared" si="109"/>
        <v>0</v>
      </c>
      <c r="V435" s="4">
        <f t="shared" si="110"/>
        <v>0</v>
      </c>
      <c r="W435" s="4">
        <f t="shared" si="111"/>
        <v>0</v>
      </c>
    </row>
    <row r="436" spans="1:23" x14ac:dyDescent="0.25">
      <c r="A436">
        <v>9997</v>
      </c>
      <c r="B436">
        <v>1</v>
      </c>
      <c r="C436">
        <v>43802</v>
      </c>
      <c r="D436" s="1">
        <v>10</v>
      </c>
      <c r="E436" t="s">
        <v>7</v>
      </c>
      <c r="F436" t="s">
        <v>8</v>
      </c>
      <c r="G436" t="s">
        <v>9</v>
      </c>
      <c r="H436">
        <f t="shared" si="98"/>
        <v>0</v>
      </c>
      <c r="I436" s="2">
        <f t="shared" si="96"/>
        <v>0</v>
      </c>
      <c r="J436" s="2">
        <f t="shared" si="97"/>
        <v>0</v>
      </c>
      <c r="K436" s="2">
        <f t="shared" si="99"/>
        <v>0</v>
      </c>
      <c r="L436" s="2">
        <f t="shared" si="100"/>
        <v>0</v>
      </c>
      <c r="M436" s="2">
        <f t="shared" si="101"/>
        <v>0</v>
      </c>
      <c r="N436" s="2">
        <f t="shared" si="102"/>
        <v>0</v>
      </c>
      <c r="O436" s="2">
        <f t="shared" si="103"/>
        <v>0</v>
      </c>
      <c r="P436" s="2">
        <f t="shared" si="104"/>
        <v>0</v>
      </c>
      <c r="Q436" s="2">
        <f t="shared" si="105"/>
        <v>0</v>
      </c>
      <c r="R436" s="2">
        <f t="shared" si="106"/>
        <v>0</v>
      </c>
      <c r="S436" s="2">
        <f t="shared" si="107"/>
        <v>1</v>
      </c>
      <c r="T436" s="2">
        <f t="shared" si="108"/>
        <v>0</v>
      </c>
      <c r="U436" s="2">
        <f t="shared" si="109"/>
        <v>0</v>
      </c>
      <c r="V436" s="4">
        <f t="shared" si="110"/>
        <v>0</v>
      </c>
      <c r="W436" s="4">
        <f t="shared" si="111"/>
        <v>0</v>
      </c>
    </row>
    <row r="437" spans="1:23" x14ac:dyDescent="0.25">
      <c r="A437">
        <v>9997</v>
      </c>
      <c r="B437">
        <v>1</v>
      </c>
      <c r="C437">
        <v>43802</v>
      </c>
      <c r="D437" s="1">
        <v>1</v>
      </c>
      <c r="E437" t="s">
        <v>7</v>
      </c>
      <c r="F437" t="s">
        <v>8</v>
      </c>
      <c r="G437" t="s">
        <v>9</v>
      </c>
      <c r="H437">
        <f t="shared" si="98"/>
        <v>0</v>
      </c>
      <c r="I437" s="2">
        <f t="shared" si="96"/>
        <v>0</v>
      </c>
      <c r="J437" s="2">
        <f t="shared" si="97"/>
        <v>1</v>
      </c>
      <c r="K437" s="2">
        <f t="shared" si="99"/>
        <v>0</v>
      </c>
      <c r="L437" s="2">
        <f t="shared" si="100"/>
        <v>0</v>
      </c>
      <c r="M437" s="2">
        <f t="shared" si="101"/>
        <v>0</v>
      </c>
      <c r="N437" s="2">
        <f t="shared" si="102"/>
        <v>0</v>
      </c>
      <c r="O437" s="2">
        <f t="shared" si="103"/>
        <v>0</v>
      </c>
      <c r="P437" s="2">
        <f t="shared" si="104"/>
        <v>0</v>
      </c>
      <c r="Q437" s="2">
        <f t="shared" si="105"/>
        <v>0</v>
      </c>
      <c r="R437" s="2">
        <f t="shared" si="106"/>
        <v>0</v>
      </c>
      <c r="S437" s="2">
        <f t="shared" si="107"/>
        <v>0</v>
      </c>
      <c r="T437" s="2">
        <f t="shared" si="108"/>
        <v>0</v>
      </c>
      <c r="U437" s="2">
        <f t="shared" si="109"/>
        <v>0</v>
      </c>
      <c r="V437" s="4">
        <f t="shared" si="110"/>
        <v>0</v>
      </c>
      <c r="W437" s="4">
        <f t="shared" si="111"/>
        <v>6010</v>
      </c>
    </row>
    <row r="438" spans="1:23" x14ac:dyDescent="0.25">
      <c r="A438">
        <v>9997</v>
      </c>
      <c r="B438">
        <v>1</v>
      </c>
      <c r="C438">
        <v>43802</v>
      </c>
      <c r="D438" s="1">
        <v>10</v>
      </c>
      <c r="E438" t="s">
        <v>7</v>
      </c>
      <c r="F438" t="s">
        <v>8</v>
      </c>
      <c r="G438" t="s">
        <v>9</v>
      </c>
      <c r="H438">
        <f t="shared" si="98"/>
        <v>0</v>
      </c>
      <c r="I438" s="2">
        <f t="shared" si="96"/>
        <v>0</v>
      </c>
      <c r="J438" s="2">
        <f t="shared" si="97"/>
        <v>0</v>
      </c>
      <c r="K438" s="2">
        <f t="shared" si="99"/>
        <v>0</v>
      </c>
      <c r="L438" s="2">
        <f t="shared" si="100"/>
        <v>0</v>
      </c>
      <c r="M438" s="2">
        <f t="shared" si="101"/>
        <v>0</v>
      </c>
      <c r="N438" s="2">
        <f t="shared" si="102"/>
        <v>0</v>
      </c>
      <c r="O438" s="2">
        <f t="shared" si="103"/>
        <v>0</v>
      </c>
      <c r="P438" s="2">
        <f t="shared" si="104"/>
        <v>0</v>
      </c>
      <c r="Q438" s="2">
        <f t="shared" si="105"/>
        <v>0</v>
      </c>
      <c r="R438" s="2">
        <f t="shared" si="106"/>
        <v>0</v>
      </c>
      <c r="S438" s="2">
        <f t="shared" si="107"/>
        <v>1</v>
      </c>
      <c r="T438" s="2">
        <f t="shared" si="108"/>
        <v>0</v>
      </c>
      <c r="U438" s="2">
        <f t="shared" si="109"/>
        <v>0</v>
      </c>
      <c r="V438" s="4">
        <f t="shared" si="110"/>
        <v>0</v>
      </c>
      <c r="W438" s="4">
        <f t="shared" si="111"/>
        <v>0</v>
      </c>
    </row>
    <row r="439" spans="1:23" x14ac:dyDescent="0.25">
      <c r="A439">
        <v>9997</v>
      </c>
      <c r="B439">
        <v>1</v>
      </c>
      <c r="C439">
        <v>43802</v>
      </c>
      <c r="D439" s="1">
        <v>10</v>
      </c>
      <c r="E439">
        <v>2</v>
      </c>
      <c r="F439" t="s">
        <v>8</v>
      </c>
      <c r="G439" t="s">
        <v>9</v>
      </c>
      <c r="H439">
        <f t="shared" si="98"/>
        <v>0</v>
      </c>
      <c r="I439" s="2">
        <f t="shared" si="96"/>
        <v>0</v>
      </c>
      <c r="J439" s="2">
        <f t="shared" si="97"/>
        <v>0</v>
      </c>
      <c r="K439" s="2">
        <f t="shared" si="99"/>
        <v>0</v>
      </c>
      <c r="L439" s="2">
        <f t="shared" si="100"/>
        <v>0</v>
      </c>
      <c r="M439" s="2">
        <f t="shared" si="101"/>
        <v>0</v>
      </c>
      <c r="N439" s="2">
        <f t="shared" si="102"/>
        <v>0</v>
      </c>
      <c r="O439" s="2">
        <f t="shared" si="103"/>
        <v>0</v>
      </c>
      <c r="P439" s="2">
        <f t="shared" si="104"/>
        <v>0</v>
      </c>
      <c r="Q439" s="2">
        <f t="shared" si="105"/>
        <v>0</v>
      </c>
      <c r="R439" s="2">
        <f t="shared" si="106"/>
        <v>0</v>
      </c>
      <c r="S439" s="2">
        <f t="shared" si="107"/>
        <v>1</v>
      </c>
      <c r="T439" s="2">
        <f t="shared" si="108"/>
        <v>0</v>
      </c>
      <c r="U439" s="2">
        <f t="shared" si="109"/>
        <v>0</v>
      </c>
      <c r="V439" s="4">
        <f t="shared" si="110"/>
        <v>0</v>
      </c>
      <c r="W439" s="4">
        <f t="shared" si="111"/>
        <v>0</v>
      </c>
    </row>
    <row r="440" spans="1:23" x14ac:dyDescent="0.25">
      <c r="A440">
        <v>9997</v>
      </c>
      <c r="B440">
        <v>1</v>
      </c>
      <c r="C440">
        <v>43802</v>
      </c>
      <c r="D440" s="1">
        <v>6</v>
      </c>
      <c r="E440" t="s">
        <v>7</v>
      </c>
      <c r="F440" t="s">
        <v>8</v>
      </c>
      <c r="G440" t="s">
        <v>9</v>
      </c>
      <c r="H440">
        <f t="shared" si="98"/>
        <v>0</v>
      </c>
      <c r="I440" s="2">
        <f t="shared" si="96"/>
        <v>0</v>
      </c>
      <c r="J440" s="2">
        <f t="shared" si="97"/>
        <v>0</v>
      </c>
      <c r="K440" s="2">
        <f t="shared" si="99"/>
        <v>0</v>
      </c>
      <c r="L440" s="2">
        <f t="shared" si="100"/>
        <v>0</v>
      </c>
      <c r="M440" s="2">
        <f t="shared" si="101"/>
        <v>0</v>
      </c>
      <c r="N440" s="2">
        <f t="shared" si="102"/>
        <v>0</v>
      </c>
      <c r="O440" s="2">
        <f t="shared" si="103"/>
        <v>1</v>
      </c>
      <c r="P440" s="2">
        <f t="shared" si="104"/>
        <v>0</v>
      </c>
      <c r="Q440" s="2">
        <f t="shared" si="105"/>
        <v>0</v>
      </c>
      <c r="R440" s="2">
        <f t="shared" si="106"/>
        <v>0</v>
      </c>
      <c r="S440" s="2">
        <f t="shared" si="107"/>
        <v>0</v>
      </c>
      <c r="T440" s="2">
        <f t="shared" si="108"/>
        <v>0</v>
      </c>
      <c r="U440" s="2">
        <f t="shared" si="109"/>
        <v>0</v>
      </c>
      <c r="V440" s="4">
        <f t="shared" si="110"/>
        <v>0</v>
      </c>
      <c r="W440" s="4">
        <f t="shared" si="111"/>
        <v>0</v>
      </c>
    </row>
    <row r="441" spans="1:23" x14ac:dyDescent="0.25">
      <c r="A441">
        <v>9997</v>
      </c>
      <c r="B441">
        <v>1</v>
      </c>
      <c r="C441">
        <v>43802</v>
      </c>
      <c r="D441" s="1">
        <v>3</v>
      </c>
      <c r="E441" t="s">
        <v>7</v>
      </c>
      <c r="F441" t="s">
        <v>8</v>
      </c>
      <c r="G441" t="s">
        <v>9</v>
      </c>
      <c r="H441">
        <f t="shared" si="98"/>
        <v>0</v>
      </c>
      <c r="I441" s="2">
        <f t="shared" si="96"/>
        <v>0</v>
      </c>
      <c r="J441" s="2">
        <f t="shared" si="97"/>
        <v>0</v>
      </c>
      <c r="K441" s="2">
        <f t="shared" si="99"/>
        <v>0</v>
      </c>
      <c r="L441" s="2">
        <f t="shared" si="100"/>
        <v>1</v>
      </c>
      <c r="M441" s="2">
        <f t="shared" si="101"/>
        <v>0</v>
      </c>
      <c r="N441" s="2">
        <f t="shared" si="102"/>
        <v>0</v>
      </c>
      <c r="O441" s="2">
        <f t="shared" si="103"/>
        <v>0</v>
      </c>
      <c r="P441" s="2">
        <f t="shared" si="104"/>
        <v>0</v>
      </c>
      <c r="Q441" s="2">
        <f t="shared" si="105"/>
        <v>0</v>
      </c>
      <c r="R441" s="2">
        <f t="shared" si="106"/>
        <v>0</v>
      </c>
      <c r="S441" s="2">
        <f t="shared" si="107"/>
        <v>0</v>
      </c>
      <c r="T441" s="2">
        <f t="shared" si="108"/>
        <v>0</v>
      </c>
      <c r="U441" s="2">
        <f t="shared" si="109"/>
        <v>0</v>
      </c>
      <c r="V441" s="4">
        <f t="shared" si="110"/>
        <v>0</v>
      </c>
      <c r="W441" s="4">
        <f t="shared" si="111"/>
        <v>0</v>
      </c>
    </row>
    <row r="442" spans="1:23" x14ac:dyDescent="0.25">
      <c r="A442">
        <v>9997</v>
      </c>
      <c r="B442">
        <v>1</v>
      </c>
      <c r="C442">
        <v>43802</v>
      </c>
      <c r="D442" s="1">
        <v>1</v>
      </c>
      <c r="E442" t="s">
        <v>7</v>
      </c>
      <c r="F442" t="s">
        <v>8</v>
      </c>
      <c r="G442" t="s">
        <v>9</v>
      </c>
      <c r="H442">
        <f t="shared" si="98"/>
        <v>0</v>
      </c>
      <c r="I442" s="2">
        <f t="shared" si="96"/>
        <v>0</v>
      </c>
      <c r="J442" s="2">
        <f t="shared" si="97"/>
        <v>1</v>
      </c>
      <c r="K442" s="2">
        <f t="shared" si="99"/>
        <v>0</v>
      </c>
      <c r="L442" s="2">
        <f t="shared" si="100"/>
        <v>0</v>
      </c>
      <c r="M442" s="2">
        <f t="shared" si="101"/>
        <v>0</v>
      </c>
      <c r="N442" s="2">
        <f t="shared" si="102"/>
        <v>0</v>
      </c>
      <c r="O442" s="2">
        <f t="shared" si="103"/>
        <v>0</v>
      </c>
      <c r="P442" s="2">
        <f t="shared" si="104"/>
        <v>0</v>
      </c>
      <c r="Q442" s="2">
        <f t="shared" si="105"/>
        <v>0</v>
      </c>
      <c r="R442" s="2">
        <f t="shared" si="106"/>
        <v>0</v>
      </c>
      <c r="S442" s="2">
        <f t="shared" si="107"/>
        <v>0</v>
      </c>
      <c r="T442" s="2">
        <f t="shared" si="108"/>
        <v>0</v>
      </c>
      <c r="U442" s="2">
        <f t="shared" si="109"/>
        <v>0</v>
      </c>
      <c r="V442" s="4">
        <f t="shared" si="110"/>
        <v>0</v>
      </c>
      <c r="W442" s="4">
        <f t="shared" si="111"/>
        <v>6010</v>
      </c>
    </row>
    <row r="443" spans="1:23" x14ac:dyDescent="0.25">
      <c r="A443">
        <v>9997</v>
      </c>
      <c r="B443">
        <v>1</v>
      </c>
      <c r="C443">
        <v>43802</v>
      </c>
      <c r="D443" s="1">
        <v>9</v>
      </c>
      <c r="E443" t="s">
        <v>7</v>
      </c>
      <c r="F443" t="s">
        <v>8</v>
      </c>
      <c r="G443" t="s">
        <v>9</v>
      </c>
      <c r="H443">
        <f t="shared" si="98"/>
        <v>0</v>
      </c>
      <c r="I443" s="2">
        <f t="shared" si="96"/>
        <v>0</v>
      </c>
      <c r="J443" s="2">
        <f t="shared" si="97"/>
        <v>0</v>
      </c>
      <c r="K443" s="2">
        <f t="shared" si="99"/>
        <v>0</v>
      </c>
      <c r="L443" s="2">
        <f t="shared" si="100"/>
        <v>0</v>
      </c>
      <c r="M443" s="2">
        <f t="shared" si="101"/>
        <v>0</v>
      </c>
      <c r="N443" s="2">
        <f t="shared" si="102"/>
        <v>0</v>
      </c>
      <c r="O443" s="2">
        <f t="shared" si="103"/>
        <v>0</v>
      </c>
      <c r="P443" s="2">
        <f t="shared" si="104"/>
        <v>0</v>
      </c>
      <c r="Q443" s="2">
        <f t="shared" si="105"/>
        <v>0</v>
      </c>
      <c r="R443" s="2">
        <f t="shared" si="106"/>
        <v>1</v>
      </c>
      <c r="S443" s="2">
        <f t="shared" si="107"/>
        <v>0</v>
      </c>
      <c r="T443" s="2">
        <f t="shared" si="108"/>
        <v>0</v>
      </c>
      <c r="U443" s="2">
        <f t="shared" si="109"/>
        <v>0</v>
      </c>
      <c r="V443" s="4">
        <f t="shared" si="110"/>
        <v>0</v>
      </c>
      <c r="W443" s="4">
        <f t="shared" si="111"/>
        <v>0</v>
      </c>
    </row>
    <row r="444" spans="1:23" x14ac:dyDescent="0.25">
      <c r="A444">
        <v>9997</v>
      </c>
      <c r="B444">
        <v>1</v>
      </c>
      <c r="C444">
        <v>43802</v>
      </c>
      <c r="D444" s="1">
        <v>7</v>
      </c>
      <c r="E444" t="s">
        <v>7</v>
      </c>
      <c r="F444" t="s">
        <v>8</v>
      </c>
      <c r="G444" t="s">
        <v>9</v>
      </c>
      <c r="H444">
        <f t="shared" si="98"/>
        <v>0</v>
      </c>
      <c r="I444" s="2">
        <f t="shared" si="96"/>
        <v>0</v>
      </c>
      <c r="J444" s="2">
        <f t="shared" si="97"/>
        <v>0</v>
      </c>
      <c r="K444" s="2">
        <f t="shared" si="99"/>
        <v>0</v>
      </c>
      <c r="L444" s="2">
        <f t="shared" si="100"/>
        <v>0</v>
      </c>
      <c r="M444" s="2">
        <f t="shared" si="101"/>
        <v>0</v>
      </c>
      <c r="N444" s="2">
        <f t="shared" si="102"/>
        <v>0</v>
      </c>
      <c r="O444" s="2">
        <f t="shared" si="103"/>
        <v>0</v>
      </c>
      <c r="P444" s="2">
        <f t="shared" si="104"/>
        <v>1</v>
      </c>
      <c r="Q444" s="2">
        <f t="shared" si="105"/>
        <v>0</v>
      </c>
      <c r="R444" s="2">
        <f t="shared" si="106"/>
        <v>0</v>
      </c>
      <c r="S444" s="2">
        <f t="shared" si="107"/>
        <v>0</v>
      </c>
      <c r="T444" s="2">
        <f t="shared" si="108"/>
        <v>0</v>
      </c>
      <c r="U444" s="2">
        <f t="shared" si="109"/>
        <v>0</v>
      </c>
      <c r="V444" s="4">
        <f t="shared" si="110"/>
        <v>0</v>
      </c>
      <c r="W444" s="4">
        <f t="shared" si="111"/>
        <v>0</v>
      </c>
    </row>
    <row r="445" spans="1:23" x14ac:dyDescent="0.25">
      <c r="A445">
        <v>9997</v>
      </c>
      <c r="B445">
        <v>1</v>
      </c>
      <c r="C445">
        <v>43802</v>
      </c>
      <c r="D445" s="1">
        <v>2</v>
      </c>
      <c r="E445" t="s">
        <v>7</v>
      </c>
      <c r="F445" t="s">
        <v>8</v>
      </c>
      <c r="G445" t="s">
        <v>9</v>
      </c>
      <c r="H445">
        <f t="shared" si="98"/>
        <v>0</v>
      </c>
      <c r="I445" s="2">
        <f t="shared" si="96"/>
        <v>0</v>
      </c>
      <c r="J445" s="2">
        <f t="shared" si="97"/>
        <v>0</v>
      </c>
      <c r="K445" s="2">
        <f t="shared" si="99"/>
        <v>1</v>
      </c>
      <c r="L445" s="2">
        <f t="shared" si="100"/>
        <v>0</v>
      </c>
      <c r="M445" s="2">
        <f t="shared" si="101"/>
        <v>0</v>
      </c>
      <c r="N445" s="2">
        <f t="shared" si="102"/>
        <v>0</v>
      </c>
      <c r="O445" s="2">
        <f t="shared" si="103"/>
        <v>0</v>
      </c>
      <c r="P445" s="2">
        <f t="shared" si="104"/>
        <v>0</v>
      </c>
      <c r="Q445" s="2">
        <f t="shared" si="105"/>
        <v>0</v>
      </c>
      <c r="R445" s="2">
        <f t="shared" si="106"/>
        <v>0</v>
      </c>
      <c r="S445" s="2">
        <f t="shared" si="107"/>
        <v>0</v>
      </c>
      <c r="T445" s="2">
        <f t="shared" si="108"/>
        <v>0</v>
      </c>
      <c r="U445" s="2">
        <f t="shared" si="109"/>
        <v>0</v>
      </c>
      <c r="V445" s="4">
        <f t="shared" si="110"/>
        <v>0</v>
      </c>
      <c r="W445" s="4">
        <f t="shared" si="111"/>
        <v>0</v>
      </c>
    </row>
    <row r="446" spans="1:23" x14ac:dyDescent="0.25">
      <c r="A446">
        <v>9997</v>
      </c>
      <c r="B446">
        <v>1</v>
      </c>
      <c r="C446">
        <v>43802</v>
      </c>
      <c r="D446" s="1">
        <v>3</v>
      </c>
      <c r="E446" t="s">
        <v>7</v>
      </c>
      <c r="F446" t="s">
        <v>8</v>
      </c>
      <c r="G446" t="s">
        <v>9</v>
      </c>
      <c r="H446">
        <f t="shared" si="98"/>
        <v>0</v>
      </c>
      <c r="I446" s="2">
        <f t="shared" si="96"/>
        <v>0</v>
      </c>
      <c r="J446" s="2">
        <f t="shared" si="97"/>
        <v>0</v>
      </c>
      <c r="K446" s="2">
        <f t="shared" si="99"/>
        <v>0</v>
      </c>
      <c r="L446" s="2">
        <f t="shared" si="100"/>
        <v>1</v>
      </c>
      <c r="M446" s="2">
        <f t="shared" si="101"/>
        <v>0</v>
      </c>
      <c r="N446" s="2">
        <f t="shared" si="102"/>
        <v>0</v>
      </c>
      <c r="O446" s="2">
        <f t="shared" si="103"/>
        <v>0</v>
      </c>
      <c r="P446" s="2">
        <f t="shared" si="104"/>
        <v>0</v>
      </c>
      <c r="Q446" s="2">
        <f t="shared" si="105"/>
        <v>0</v>
      </c>
      <c r="R446" s="2">
        <f t="shared" si="106"/>
        <v>0</v>
      </c>
      <c r="S446" s="2">
        <f t="shared" si="107"/>
        <v>0</v>
      </c>
      <c r="T446" s="2">
        <f t="shared" si="108"/>
        <v>0</v>
      </c>
      <c r="U446" s="2">
        <f t="shared" si="109"/>
        <v>0</v>
      </c>
      <c r="V446" s="4">
        <f t="shared" si="110"/>
        <v>0</v>
      </c>
      <c r="W446" s="4">
        <f t="shared" si="111"/>
        <v>0</v>
      </c>
    </row>
    <row r="447" spans="1:23" x14ac:dyDescent="0.25">
      <c r="A447">
        <v>9997</v>
      </c>
      <c r="B447">
        <v>1</v>
      </c>
      <c r="C447">
        <v>46961</v>
      </c>
      <c r="D447" s="1">
        <v>2</v>
      </c>
      <c r="E447" t="s">
        <v>7</v>
      </c>
      <c r="F447" t="s">
        <v>8</v>
      </c>
      <c r="G447" t="s">
        <v>9</v>
      </c>
      <c r="H447">
        <f t="shared" si="98"/>
        <v>0</v>
      </c>
      <c r="I447" s="2">
        <f t="shared" si="96"/>
        <v>0</v>
      </c>
      <c r="J447" s="2">
        <f t="shared" si="97"/>
        <v>0</v>
      </c>
      <c r="K447" s="2">
        <f t="shared" si="99"/>
        <v>1</v>
      </c>
      <c r="L447" s="2">
        <f t="shared" si="100"/>
        <v>0</v>
      </c>
      <c r="M447" s="2">
        <f t="shared" si="101"/>
        <v>0</v>
      </c>
      <c r="N447" s="2">
        <f t="shared" si="102"/>
        <v>0</v>
      </c>
      <c r="O447" s="2">
        <f t="shared" si="103"/>
        <v>0</v>
      </c>
      <c r="P447" s="2">
        <f t="shared" si="104"/>
        <v>0</v>
      </c>
      <c r="Q447" s="2">
        <f t="shared" si="105"/>
        <v>0</v>
      </c>
      <c r="R447" s="2">
        <f t="shared" si="106"/>
        <v>0</v>
      </c>
      <c r="S447" s="2">
        <f t="shared" si="107"/>
        <v>0</v>
      </c>
      <c r="T447" s="2">
        <f t="shared" si="108"/>
        <v>0</v>
      </c>
      <c r="U447" s="2">
        <f t="shared" si="109"/>
        <v>0</v>
      </c>
      <c r="V447" s="4">
        <f t="shared" si="110"/>
        <v>0</v>
      </c>
      <c r="W447" s="4">
        <f t="shared" si="111"/>
        <v>0</v>
      </c>
    </row>
    <row r="448" spans="1:23" x14ac:dyDescent="0.25">
      <c r="A448">
        <v>9997</v>
      </c>
      <c r="B448">
        <v>0.79718299999999997</v>
      </c>
      <c r="C448">
        <v>43802</v>
      </c>
      <c r="D448" s="1">
        <v>2</v>
      </c>
      <c r="E448" t="s">
        <v>7</v>
      </c>
      <c r="F448" t="s">
        <v>8</v>
      </c>
      <c r="G448" t="s">
        <v>9</v>
      </c>
      <c r="H448">
        <f t="shared" si="98"/>
        <v>0</v>
      </c>
      <c r="I448" s="2">
        <f t="shared" si="96"/>
        <v>0</v>
      </c>
      <c r="J448" s="2">
        <f t="shared" si="97"/>
        <v>0</v>
      </c>
      <c r="K448" s="2">
        <f t="shared" si="99"/>
        <v>0.79718299999999997</v>
      </c>
      <c r="L448" s="2">
        <f t="shared" si="100"/>
        <v>0</v>
      </c>
      <c r="M448" s="2">
        <f t="shared" si="101"/>
        <v>0</v>
      </c>
      <c r="N448" s="2">
        <f t="shared" si="102"/>
        <v>0</v>
      </c>
      <c r="O448" s="2">
        <f t="shared" si="103"/>
        <v>0</v>
      </c>
      <c r="P448" s="2">
        <f t="shared" si="104"/>
        <v>0</v>
      </c>
      <c r="Q448" s="2">
        <f t="shared" si="105"/>
        <v>0</v>
      </c>
      <c r="R448" s="2">
        <f t="shared" si="106"/>
        <v>0</v>
      </c>
      <c r="S448" s="2">
        <f t="shared" si="107"/>
        <v>0</v>
      </c>
      <c r="T448" s="2">
        <f t="shared" si="108"/>
        <v>0</v>
      </c>
      <c r="U448" s="2">
        <f t="shared" si="109"/>
        <v>0</v>
      </c>
      <c r="V448" s="4">
        <f t="shared" si="110"/>
        <v>0</v>
      </c>
      <c r="W448" s="4">
        <f t="shared" si="111"/>
        <v>0</v>
      </c>
    </row>
    <row r="449" spans="1:23" x14ac:dyDescent="0.25">
      <c r="A449">
        <v>9997</v>
      </c>
      <c r="B449">
        <v>0.219718</v>
      </c>
      <c r="C449">
        <v>43802</v>
      </c>
      <c r="D449" s="1">
        <v>5</v>
      </c>
      <c r="E449" t="s">
        <v>7</v>
      </c>
      <c r="F449" t="s">
        <v>8</v>
      </c>
      <c r="G449" t="s">
        <v>9</v>
      </c>
      <c r="H449">
        <f t="shared" si="98"/>
        <v>0</v>
      </c>
      <c r="I449" s="2">
        <f t="shared" si="96"/>
        <v>0</v>
      </c>
      <c r="J449" s="2">
        <f t="shared" si="97"/>
        <v>0</v>
      </c>
      <c r="K449" s="2">
        <f t="shared" si="99"/>
        <v>0</v>
      </c>
      <c r="L449" s="2">
        <f t="shared" si="100"/>
        <v>0</v>
      </c>
      <c r="M449" s="2">
        <f t="shared" si="101"/>
        <v>0</v>
      </c>
      <c r="N449" s="2">
        <f t="shared" si="102"/>
        <v>0.219718</v>
      </c>
      <c r="O449" s="2">
        <f t="shared" si="103"/>
        <v>0</v>
      </c>
      <c r="P449" s="2">
        <f t="shared" si="104"/>
        <v>0</v>
      </c>
      <c r="Q449" s="2">
        <f t="shared" si="105"/>
        <v>0</v>
      </c>
      <c r="R449" s="2">
        <f t="shared" si="106"/>
        <v>0</v>
      </c>
      <c r="S449" s="2">
        <f t="shared" si="107"/>
        <v>0</v>
      </c>
      <c r="T449" s="2">
        <f t="shared" si="108"/>
        <v>0</v>
      </c>
      <c r="U449" s="2">
        <f t="shared" si="109"/>
        <v>0</v>
      </c>
      <c r="V449" s="4">
        <f t="shared" si="110"/>
        <v>0</v>
      </c>
      <c r="W449" s="4">
        <f t="shared" si="111"/>
        <v>0</v>
      </c>
    </row>
    <row r="450" spans="1:23" x14ac:dyDescent="0.25">
      <c r="A450">
        <v>9997</v>
      </c>
      <c r="B450">
        <v>0.78028200000000003</v>
      </c>
      <c r="C450">
        <v>43802</v>
      </c>
      <c r="D450" s="1">
        <v>5</v>
      </c>
      <c r="E450">
        <v>3</v>
      </c>
      <c r="F450" t="s">
        <v>8</v>
      </c>
      <c r="G450" t="s">
        <v>9</v>
      </c>
      <c r="H450">
        <f t="shared" si="98"/>
        <v>0</v>
      </c>
      <c r="I450" s="2">
        <f t="shared" si="96"/>
        <v>0</v>
      </c>
      <c r="J450" s="2">
        <f t="shared" si="97"/>
        <v>0</v>
      </c>
      <c r="K450" s="2">
        <f t="shared" si="99"/>
        <v>0</v>
      </c>
      <c r="L450" s="2">
        <f t="shared" si="100"/>
        <v>0</v>
      </c>
      <c r="M450" s="2">
        <f t="shared" si="101"/>
        <v>0</v>
      </c>
      <c r="N450" s="2">
        <f t="shared" si="102"/>
        <v>0.78028200000000003</v>
      </c>
      <c r="O450" s="2">
        <f t="shared" si="103"/>
        <v>0</v>
      </c>
      <c r="P450" s="2">
        <f t="shared" si="104"/>
        <v>0</v>
      </c>
      <c r="Q450" s="2">
        <f t="shared" si="105"/>
        <v>0</v>
      </c>
      <c r="R450" s="2">
        <f t="shared" si="106"/>
        <v>0</v>
      </c>
      <c r="S450" s="2">
        <f t="shared" si="107"/>
        <v>0</v>
      </c>
      <c r="T450" s="2">
        <f t="shared" si="108"/>
        <v>0</v>
      </c>
      <c r="U450" s="2">
        <f t="shared" si="109"/>
        <v>0</v>
      </c>
      <c r="V450" s="4">
        <f t="shared" si="110"/>
        <v>0</v>
      </c>
      <c r="W450" s="4">
        <f t="shared" si="111"/>
        <v>0</v>
      </c>
    </row>
    <row r="451" spans="1:23" x14ac:dyDescent="0.25">
      <c r="A451">
        <v>9997</v>
      </c>
      <c r="B451">
        <v>1</v>
      </c>
      <c r="C451">
        <v>43802</v>
      </c>
      <c r="D451" s="1">
        <v>3</v>
      </c>
      <c r="E451" t="s">
        <v>7</v>
      </c>
      <c r="F451" t="s">
        <v>8</v>
      </c>
      <c r="G451" t="s">
        <v>9</v>
      </c>
      <c r="H451">
        <f t="shared" si="98"/>
        <v>0</v>
      </c>
      <c r="I451" s="2">
        <f t="shared" si="96"/>
        <v>0</v>
      </c>
      <c r="J451" s="2">
        <f t="shared" si="97"/>
        <v>0</v>
      </c>
      <c r="K451" s="2">
        <f t="shared" si="99"/>
        <v>0</v>
      </c>
      <c r="L451" s="2">
        <f t="shared" si="100"/>
        <v>1</v>
      </c>
      <c r="M451" s="2">
        <f t="shared" si="101"/>
        <v>0</v>
      </c>
      <c r="N451" s="2">
        <f t="shared" si="102"/>
        <v>0</v>
      </c>
      <c r="O451" s="2">
        <f t="shared" si="103"/>
        <v>0</v>
      </c>
      <c r="P451" s="2">
        <f t="shared" si="104"/>
        <v>0</v>
      </c>
      <c r="Q451" s="2">
        <f t="shared" si="105"/>
        <v>0</v>
      </c>
      <c r="R451" s="2">
        <f t="shared" si="106"/>
        <v>0</v>
      </c>
      <c r="S451" s="2">
        <f t="shared" si="107"/>
        <v>0</v>
      </c>
      <c r="T451" s="2">
        <f t="shared" si="108"/>
        <v>0</v>
      </c>
      <c r="U451" s="2">
        <f t="shared" si="109"/>
        <v>0</v>
      </c>
      <c r="V451" s="4">
        <f t="shared" si="110"/>
        <v>0</v>
      </c>
      <c r="W451" s="4">
        <f t="shared" si="111"/>
        <v>0</v>
      </c>
    </row>
    <row r="452" spans="1:23" x14ac:dyDescent="0.25">
      <c r="A452">
        <v>9997</v>
      </c>
      <c r="B452">
        <v>1</v>
      </c>
      <c r="C452">
        <v>43802</v>
      </c>
      <c r="D452" s="1">
        <v>2</v>
      </c>
      <c r="E452" t="s">
        <v>7</v>
      </c>
      <c r="F452" t="s">
        <v>8</v>
      </c>
      <c r="G452" t="s">
        <v>13</v>
      </c>
      <c r="H452">
        <f t="shared" si="98"/>
        <v>0</v>
      </c>
      <c r="I452" s="2">
        <f t="shared" si="96"/>
        <v>0</v>
      </c>
      <c r="J452" s="2">
        <f t="shared" si="97"/>
        <v>0</v>
      </c>
      <c r="K452" s="2">
        <f t="shared" si="99"/>
        <v>1</v>
      </c>
      <c r="L452" s="2">
        <f t="shared" si="100"/>
        <v>0</v>
      </c>
      <c r="M452" s="2">
        <f t="shared" si="101"/>
        <v>0</v>
      </c>
      <c r="N452" s="2">
        <f t="shared" si="102"/>
        <v>0</v>
      </c>
      <c r="O452" s="2">
        <f t="shared" si="103"/>
        <v>0</v>
      </c>
      <c r="P452" s="2">
        <f t="shared" si="104"/>
        <v>0</v>
      </c>
      <c r="Q452" s="2">
        <f t="shared" si="105"/>
        <v>0</v>
      </c>
      <c r="R452" s="2">
        <f t="shared" si="106"/>
        <v>0</v>
      </c>
      <c r="S452" s="2">
        <f t="shared" si="107"/>
        <v>0</v>
      </c>
      <c r="T452" s="2">
        <f t="shared" si="108"/>
        <v>0</v>
      </c>
      <c r="U452" s="2">
        <f t="shared" si="109"/>
        <v>0</v>
      </c>
      <c r="V452" s="4">
        <f t="shared" si="110"/>
        <v>0</v>
      </c>
      <c r="W452" s="4">
        <f t="shared" si="111"/>
        <v>0</v>
      </c>
    </row>
    <row r="453" spans="1:23" x14ac:dyDescent="0.25">
      <c r="A453">
        <v>9997</v>
      </c>
      <c r="B453">
        <v>1</v>
      </c>
      <c r="C453">
        <v>43802</v>
      </c>
      <c r="D453" s="1" t="s">
        <v>10</v>
      </c>
      <c r="E453" t="s">
        <v>7</v>
      </c>
      <c r="F453" t="s">
        <v>8</v>
      </c>
      <c r="G453" t="s">
        <v>9</v>
      </c>
      <c r="H453">
        <f t="shared" si="98"/>
        <v>0</v>
      </c>
      <c r="I453" s="2">
        <f t="shared" si="96"/>
        <v>1</v>
      </c>
      <c r="J453" s="2">
        <f t="shared" si="97"/>
        <v>0</v>
      </c>
      <c r="K453" s="2">
        <f t="shared" si="99"/>
        <v>0</v>
      </c>
      <c r="L453" s="2">
        <f t="shared" si="100"/>
        <v>0</v>
      </c>
      <c r="M453" s="2">
        <f t="shared" si="101"/>
        <v>0</v>
      </c>
      <c r="N453" s="2">
        <f t="shared" si="102"/>
        <v>0</v>
      </c>
      <c r="O453" s="2">
        <f t="shared" si="103"/>
        <v>0</v>
      </c>
      <c r="P453" s="2">
        <f t="shared" si="104"/>
        <v>0</v>
      </c>
      <c r="Q453" s="2">
        <f t="shared" si="105"/>
        <v>0</v>
      </c>
      <c r="R453" s="2">
        <f t="shared" si="106"/>
        <v>0</v>
      </c>
      <c r="S453" s="2">
        <f t="shared" si="107"/>
        <v>0</v>
      </c>
      <c r="T453" s="2">
        <f t="shared" si="108"/>
        <v>0</v>
      </c>
      <c r="U453" s="2">
        <f t="shared" si="109"/>
        <v>0</v>
      </c>
      <c r="V453" s="4">
        <f t="shared" si="110"/>
        <v>0</v>
      </c>
      <c r="W453" s="4">
        <f t="shared" si="111"/>
        <v>0</v>
      </c>
    </row>
    <row r="454" spans="1:23" x14ac:dyDescent="0.25">
      <c r="A454">
        <v>9997</v>
      </c>
      <c r="B454">
        <v>1</v>
      </c>
      <c r="C454">
        <v>45047</v>
      </c>
      <c r="D454" s="1">
        <v>6</v>
      </c>
      <c r="E454" t="s">
        <v>7</v>
      </c>
      <c r="F454" t="s">
        <v>8</v>
      </c>
      <c r="G454" t="s">
        <v>9</v>
      </c>
      <c r="H454">
        <f t="shared" si="98"/>
        <v>0</v>
      </c>
      <c r="I454" s="2">
        <f t="shared" ref="I454:I517" si="112">IF(D454="KG",B454,0)</f>
        <v>0</v>
      </c>
      <c r="J454" s="2">
        <f t="shared" ref="J454:J517" si="113">IF(D454=1,B454,0)</f>
        <v>0</v>
      </c>
      <c r="K454" s="2">
        <f t="shared" si="99"/>
        <v>0</v>
      </c>
      <c r="L454" s="2">
        <f t="shared" si="100"/>
        <v>0</v>
      </c>
      <c r="M454" s="2">
        <f t="shared" si="101"/>
        <v>0</v>
      </c>
      <c r="N454" s="2">
        <f t="shared" si="102"/>
        <v>0</v>
      </c>
      <c r="O454" s="2">
        <f t="shared" si="103"/>
        <v>1</v>
      </c>
      <c r="P454" s="2">
        <f t="shared" si="104"/>
        <v>0</v>
      </c>
      <c r="Q454" s="2">
        <f t="shared" si="105"/>
        <v>0</v>
      </c>
      <c r="R454" s="2">
        <f t="shared" si="106"/>
        <v>0</v>
      </c>
      <c r="S454" s="2">
        <f t="shared" si="107"/>
        <v>0</v>
      </c>
      <c r="T454" s="2">
        <f t="shared" si="108"/>
        <v>0</v>
      </c>
      <c r="U454" s="2">
        <f t="shared" si="109"/>
        <v>0</v>
      </c>
      <c r="V454" s="4">
        <f t="shared" si="110"/>
        <v>0</v>
      </c>
      <c r="W454" s="4">
        <f t="shared" si="111"/>
        <v>0</v>
      </c>
    </row>
    <row r="455" spans="1:23" x14ac:dyDescent="0.25">
      <c r="A455">
        <v>9997</v>
      </c>
      <c r="B455">
        <v>1</v>
      </c>
      <c r="C455">
        <v>43802</v>
      </c>
      <c r="D455" s="1">
        <v>2</v>
      </c>
      <c r="E455" t="s">
        <v>7</v>
      </c>
      <c r="F455" t="s">
        <v>8</v>
      </c>
      <c r="G455" t="s">
        <v>9</v>
      </c>
      <c r="H455">
        <f t="shared" ref="H455:H518" si="114">IF(AND(E455="*",F455="N",G455="N"),B455,0)</f>
        <v>0</v>
      </c>
      <c r="I455" s="2">
        <f t="shared" si="112"/>
        <v>0</v>
      </c>
      <c r="J455" s="2">
        <f t="shared" si="113"/>
        <v>0</v>
      </c>
      <c r="K455" s="2">
        <f t="shared" ref="K455:K518" si="115">IF(D455=2,B455,0)</f>
        <v>1</v>
      </c>
      <c r="L455" s="2">
        <f t="shared" ref="L455:L518" si="116">IF(D455=3,B455,0)</f>
        <v>0</v>
      </c>
      <c r="M455" s="2">
        <f t="shared" ref="M455:M518" si="117">IF(D455=4,B455,0)</f>
        <v>0</v>
      </c>
      <c r="N455" s="2">
        <f t="shared" ref="N455:N518" si="118">IF(D455=5,B455,0)</f>
        <v>0</v>
      </c>
      <c r="O455" s="2">
        <f t="shared" ref="O455:O518" si="119">IF(D455=6,B455,0)</f>
        <v>0</v>
      </c>
      <c r="P455" s="2">
        <f t="shared" ref="P455:P518" si="120">IF(D455=7,B455,0)</f>
        <v>0</v>
      </c>
      <c r="Q455" s="2">
        <f t="shared" ref="Q455:Q518" si="121">IF(D455=8,B455,0)</f>
        <v>0</v>
      </c>
      <c r="R455" s="2">
        <f t="shared" ref="R455:R518" si="122">IF(D455=9,B455,0)</f>
        <v>0</v>
      </c>
      <c r="S455" s="2">
        <f t="shared" ref="S455:S518" si="123">IF(D455=10,B455,0)</f>
        <v>0</v>
      </c>
      <c r="T455" s="2">
        <f t="shared" ref="T455:T518" si="124">IF(D455=11,B455,0)</f>
        <v>0</v>
      </c>
      <c r="U455" s="2">
        <f t="shared" ref="U455:U518" si="125">IF(D455=12,B455,0)</f>
        <v>0</v>
      </c>
      <c r="V455" s="4">
        <f t="shared" ref="V455:V518" si="126">M455*$V$1</f>
        <v>0</v>
      </c>
      <c r="W455" s="4">
        <f t="shared" ref="W455:W518" si="127">$V$1*J455</f>
        <v>0</v>
      </c>
    </row>
    <row r="456" spans="1:23" x14ac:dyDescent="0.25">
      <c r="A456">
        <v>9997</v>
      </c>
      <c r="B456">
        <v>1</v>
      </c>
      <c r="C456">
        <v>43802</v>
      </c>
      <c r="D456" s="1">
        <v>2</v>
      </c>
      <c r="E456">
        <v>2</v>
      </c>
      <c r="F456" t="s">
        <v>8</v>
      </c>
      <c r="G456" t="s">
        <v>9</v>
      </c>
      <c r="H456">
        <f t="shared" si="114"/>
        <v>0</v>
      </c>
      <c r="I456" s="2">
        <f t="shared" si="112"/>
        <v>0</v>
      </c>
      <c r="J456" s="2">
        <f t="shared" si="113"/>
        <v>0</v>
      </c>
      <c r="K456" s="2">
        <f t="shared" si="115"/>
        <v>1</v>
      </c>
      <c r="L456" s="2">
        <f t="shared" si="116"/>
        <v>0</v>
      </c>
      <c r="M456" s="2">
        <f t="shared" si="117"/>
        <v>0</v>
      </c>
      <c r="N456" s="2">
        <f t="shared" si="118"/>
        <v>0</v>
      </c>
      <c r="O456" s="2">
        <f t="shared" si="119"/>
        <v>0</v>
      </c>
      <c r="P456" s="2">
        <f t="shared" si="120"/>
        <v>0</v>
      </c>
      <c r="Q456" s="2">
        <f t="shared" si="121"/>
        <v>0</v>
      </c>
      <c r="R456" s="2">
        <f t="shared" si="122"/>
        <v>0</v>
      </c>
      <c r="S456" s="2">
        <f t="shared" si="123"/>
        <v>0</v>
      </c>
      <c r="T456" s="2">
        <f t="shared" si="124"/>
        <v>0</v>
      </c>
      <c r="U456" s="2">
        <f t="shared" si="125"/>
        <v>0</v>
      </c>
      <c r="V456" s="4">
        <f t="shared" si="126"/>
        <v>0</v>
      </c>
      <c r="W456" s="4">
        <f t="shared" si="127"/>
        <v>0</v>
      </c>
    </row>
    <row r="457" spans="1:23" x14ac:dyDescent="0.25">
      <c r="A457">
        <v>9997</v>
      </c>
      <c r="B457">
        <v>1</v>
      </c>
      <c r="C457">
        <v>43802</v>
      </c>
      <c r="D457" s="1">
        <v>7</v>
      </c>
      <c r="E457" t="s">
        <v>7</v>
      </c>
      <c r="F457" t="s">
        <v>8</v>
      </c>
      <c r="G457" t="s">
        <v>9</v>
      </c>
      <c r="H457">
        <f t="shared" si="114"/>
        <v>0</v>
      </c>
      <c r="I457" s="2">
        <f t="shared" si="112"/>
        <v>0</v>
      </c>
      <c r="J457" s="2">
        <f t="shared" si="113"/>
        <v>0</v>
      </c>
      <c r="K457" s="2">
        <f t="shared" si="115"/>
        <v>0</v>
      </c>
      <c r="L457" s="2">
        <f t="shared" si="116"/>
        <v>0</v>
      </c>
      <c r="M457" s="2">
        <f t="shared" si="117"/>
        <v>0</v>
      </c>
      <c r="N457" s="2">
        <f t="shared" si="118"/>
        <v>0</v>
      </c>
      <c r="O457" s="2">
        <f t="shared" si="119"/>
        <v>0</v>
      </c>
      <c r="P457" s="2">
        <f t="shared" si="120"/>
        <v>1</v>
      </c>
      <c r="Q457" s="2">
        <f t="shared" si="121"/>
        <v>0</v>
      </c>
      <c r="R457" s="2">
        <f t="shared" si="122"/>
        <v>0</v>
      </c>
      <c r="S457" s="2">
        <f t="shared" si="123"/>
        <v>0</v>
      </c>
      <c r="T457" s="2">
        <f t="shared" si="124"/>
        <v>0</v>
      </c>
      <c r="U457" s="2">
        <f t="shared" si="125"/>
        <v>0</v>
      </c>
      <c r="V457" s="4">
        <f t="shared" si="126"/>
        <v>0</v>
      </c>
      <c r="W457" s="4">
        <f t="shared" si="127"/>
        <v>0</v>
      </c>
    </row>
    <row r="458" spans="1:23" x14ac:dyDescent="0.25">
      <c r="A458">
        <v>9997</v>
      </c>
      <c r="B458">
        <v>1</v>
      </c>
      <c r="C458">
        <v>43802</v>
      </c>
      <c r="D458" s="1">
        <v>9</v>
      </c>
      <c r="E458" t="s">
        <v>7</v>
      </c>
      <c r="F458" t="s">
        <v>8</v>
      </c>
      <c r="G458" t="s">
        <v>9</v>
      </c>
      <c r="H458">
        <f t="shared" si="114"/>
        <v>0</v>
      </c>
      <c r="I458" s="2">
        <f t="shared" si="112"/>
        <v>0</v>
      </c>
      <c r="J458" s="2">
        <f t="shared" si="113"/>
        <v>0</v>
      </c>
      <c r="K458" s="2">
        <f t="shared" si="115"/>
        <v>0</v>
      </c>
      <c r="L458" s="2">
        <f t="shared" si="116"/>
        <v>0</v>
      </c>
      <c r="M458" s="2">
        <f t="shared" si="117"/>
        <v>0</v>
      </c>
      <c r="N458" s="2">
        <f t="shared" si="118"/>
        <v>0</v>
      </c>
      <c r="O458" s="2">
        <f t="shared" si="119"/>
        <v>0</v>
      </c>
      <c r="P458" s="2">
        <f t="shared" si="120"/>
        <v>0</v>
      </c>
      <c r="Q458" s="2">
        <f t="shared" si="121"/>
        <v>0</v>
      </c>
      <c r="R458" s="2">
        <f t="shared" si="122"/>
        <v>1</v>
      </c>
      <c r="S458" s="2">
        <f t="shared" si="123"/>
        <v>0</v>
      </c>
      <c r="T458" s="2">
        <f t="shared" si="124"/>
        <v>0</v>
      </c>
      <c r="U458" s="2">
        <f t="shared" si="125"/>
        <v>0</v>
      </c>
      <c r="V458" s="4">
        <f t="shared" si="126"/>
        <v>0</v>
      </c>
      <c r="W458" s="4">
        <f t="shared" si="127"/>
        <v>0</v>
      </c>
    </row>
    <row r="459" spans="1:23" x14ac:dyDescent="0.25">
      <c r="A459">
        <v>9997</v>
      </c>
      <c r="B459">
        <v>0.81408499999999995</v>
      </c>
      <c r="C459">
        <v>43802</v>
      </c>
      <c r="D459" s="1">
        <v>1</v>
      </c>
      <c r="E459" t="s">
        <v>7</v>
      </c>
      <c r="F459" t="s">
        <v>8</v>
      </c>
      <c r="G459" t="s">
        <v>9</v>
      </c>
      <c r="H459">
        <f t="shared" si="114"/>
        <v>0</v>
      </c>
      <c r="I459" s="2">
        <f t="shared" si="112"/>
        <v>0</v>
      </c>
      <c r="J459" s="2">
        <f t="shared" si="113"/>
        <v>0.81408499999999995</v>
      </c>
      <c r="K459" s="2">
        <f t="shared" si="115"/>
        <v>0</v>
      </c>
      <c r="L459" s="2">
        <f t="shared" si="116"/>
        <v>0</v>
      </c>
      <c r="M459" s="2">
        <f t="shared" si="117"/>
        <v>0</v>
      </c>
      <c r="N459" s="2">
        <f t="shared" si="118"/>
        <v>0</v>
      </c>
      <c r="O459" s="2">
        <f t="shared" si="119"/>
        <v>0</v>
      </c>
      <c r="P459" s="2">
        <f t="shared" si="120"/>
        <v>0</v>
      </c>
      <c r="Q459" s="2">
        <f t="shared" si="121"/>
        <v>0</v>
      </c>
      <c r="R459" s="2">
        <f t="shared" si="122"/>
        <v>0</v>
      </c>
      <c r="S459" s="2">
        <f t="shared" si="123"/>
        <v>0</v>
      </c>
      <c r="T459" s="2">
        <f t="shared" si="124"/>
        <v>0</v>
      </c>
      <c r="U459" s="2">
        <f t="shared" si="125"/>
        <v>0</v>
      </c>
      <c r="V459" s="4">
        <f t="shared" si="126"/>
        <v>0</v>
      </c>
      <c r="W459" s="4">
        <f t="shared" si="127"/>
        <v>4892.65085</v>
      </c>
    </row>
    <row r="460" spans="1:23" x14ac:dyDescent="0.25">
      <c r="A460">
        <v>9997</v>
      </c>
      <c r="B460">
        <v>1</v>
      </c>
      <c r="C460">
        <v>43802</v>
      </c>
      <c r="D460" s="1">
        <v>8</v>
      </c>
      <c r="E460" t="s">
        <v>7</v>
      </c>
      <c r="F460" t="s">
        <v>8</v>
      </c>
      <c r="G460" t="s">
        <v>9</v>
      </c>
      <c r="H460">
        <f t="shared" si="114"/>
        <v>0</v>
      </c>
      <c r="I460" s="2">
        <f t="shared" si="112"/>
        <v>0</v>
      </c>
      <c r="J460" s="2">
        <f t="shared" si="113"/>
        <v>0</v>
      </c>
      <c r="K460" s="2">
        <f t="shared" si="115"/>
        <v>0</v>
      </c>
      <c r="L460" s="2">
        <f t="shared" si="116"/>
        <v>0</v>
      </c>
      <c r="M460" s="2">
        <f t="shared" si="117"/>
        <v>0</v>
      </c>
      <c r="N460" s="2">
        <f t="shared" si="118"/>
        <v>0</v>
      </c>
      <c r="O460" s="2">
        <f t="shared" si="119"/>
        <v>0</v>
      </c>
      <c r="P460" s="2">
        <f t="shared" si="120"/>
        <v>0</v>
      </c>
      <c r="Q460" s="2">
        <f t="shared" si="121"/>
        <v>1</v>
      </c>
      <c r="R460" s="2">
        <f t="shared" si="122"/>
        <v>0</v>
      </c>
      <c r="S460" s="2">
        <f t="shared" si="123"/>
        <v>0</v>
      </c>
      <c r="T460" s="2">
        <f t="shared" si="124"/>
        <v>0</v>
      </c>
      <c r="U460" s="2">
        <f t="shared" si="125"/>
        <v>0</v>
      </c>
      <c r="V460" s="4">
        <f t="shared" si="126"/>
        <v>0</v>
      </c>
      <c r="W460" s="4">
        <f t="shared" si="127"/>
        <v>0</v>
      </c>
    </row>
    <row r="461" spans="1:23" x14ac:dyDescent="0.25">
      <c r="A461">
        <v>9997</v>
      </c>
      <c r="B461">
        <v>1</v>
      </c>
      <c r="C461">
        <v>43802</v>
      </c>
      <c r="D461" s="1">
        <v>2</v>
      </c>
      <c r="E461" t="s">
        <v>7</v>
      </c>
      <c r="F461" t="s">
        <v>8</v>
      </c>
      <c r="G461" t="s">
        <v>9</v>
      </c>
      <c r="H461">
        <f t="shared" si="114"/>
        <v>0</v>
      </c>
      <c r="I461" s="2">
        <f t="shared" si="112"/>
        <v>0</v>
      </c>
      <c r="J461" s="2">
        <f t="shared" si="113"/>
        <v>0</v>
      </c>
      <c r="K461" s="2">
        <f t="shared" si="115"/>
        <v>1</v>
      </c>
      <c r="L461" s="2">
        <f t="shared" si="116"/>
        <v>0</v>
      </c>
      <c r="M461" s="2">
        <f t="shared" si="117"/>
        <v>0</v>
      </c>
      <c r="N461" s="2">
        <f t="shared" si="118"/>
        <v>0</v>
      </c>
      <c r="O461" s="2">
        <f t="shared" si="119"/>
        <v>0</v>
      </c>
      <c r="P461" s="2">
        <f t="shared" si="120"/>
        <v>0</v>
      </c>
      <c r="Q461" s="2">
        <f t="shared" si="121"/>
        <v>0</v>
      </c>
      <c r="R461" s="2">
        <f t="shared" si="122"/>
        <v>0</v>
      </c>
      <c r="S461" s="2">
        <f t="shared" si="123"/>
        <v>0</v>
      </c>
      <c r="T461" s="2">
        <f t="shared" si="124"/>
        <v>0</v>
      </c>
      <c r="U461" s="2">
        <f t="shared" si="125"/>
        <v>0</v>
      </c>
      <c r="V461" s="4">
        <f t="shared" si="126"/>
        <v>0</v>
      </c>
      <c r="W461" s="4">
        <f t="shared" si="127"/>
        <v>0</v>
      </c>
    </row>
    <row r="462" spans="1:23" x14ac:dyDescent="0.25">
      <c r="A462">
        <v>9997</v>
      </c>
      <c r="B462">
        <v>1</v>
      </c>
      <c r="C462">
        <v>43802</v>
      </c>
      <c r="D462" s="1">
        <v>9</v>
      </c>
      <c r="E462" t="s">
        <v>7</v>
      </c>
      <c r="F462" t="s">
        <v>8</v>
      </c>
      <c r="G462" t="s">
        <v>9</v>
      </c>
      <c r="H462">
        <f t="shared" si="114"/>
        <v>0</v>
      </c>
      <c r="I462" s="2">
        <f t="shared" si="112"/>
        <v>0</v>
      </c>
      <c r="J462" s="2">
        <f t="shared" si="113"/>
        <v>0</v>
      </c>
      <c r="K462" s="2">
        <f t="shared" si="115"/>
        <v>0</v>
      </c>
      <c r="L462" s="2">
        <f t="shared" si="116"/>
        <v>0</v>
      </c>
      <c r="M462" s="2">
        <f t="shared" si="117"/>
        <v>0</v>
      </c>
      <c r="N462" s="2">
        <f t="shared" si="118"/>
        <v>0</v>
      </c>
      <c r="O462" s="2">
        <f t="shared" si="119"/>
        <v>0</v>
      </c>
      <c r="P462" s="2">
        <f t="shared" si="120"/>
        <v>0</v>
      </c>
      <c r="Q462" s="2">
        <f t="shared" si="121"/>
        <v>0</v>
      </c>
      <c r="R462" s="2">
        <f t="shared" si="122"/>
        <v>1</v>
      </c>
      <c r="S462" s="2">
        <f t="shared" si="123"/>
        <v>0</v>
      </c>
      <c r="T462" s="2">
        <f t="shared" si="124"/>
        <v>0</v>
      </c>
      <c r="U462" s="2">
        <f t="shared" si="125"/>
        <v>0</v>
      </c>
      <c r="V462" s="4">
        <f t="shared" si="126"/>
        <v>0</v>
      </c>
      <c r="W462" s="4">
        <f t="shared" si="127"/>
        <v>0</v>
      </c>
    </row>
    <row r="463" spans="1:23" x14ac:dyDescent="0.25">
      <c r="A463">
        <v>9997</v>
      </c>
      <c r="B463">
        <v>1</v>
      </c>
      <c r="C463">
        <v>43802</v>
      </c>
      <c r="D463" s="1">
        <v>9</v>
      </c>
      <c r="E463" t="s">
        <v>7</v>
      </c>
      <c r="F463" t="s">
        <v>8</v>
      </c>
      <c r="G463" t="s">
        <v>9</v>
      </c>
      <c r="H463">
        <f t="shared" si="114"/>
        <v>0</v>
      </c>
      <c r="I463" s="2">
        <f t="shared" si="112"/>
        <v>0</v>
      </c>
      <c r="J463" s="2">
        <f t="shared" si="113"/>
        <v>0</v>
      </c>
      <c r="K463" s="2">
        <f t="shared" si="115"/>
        <v>0</v>
      </c>
      <c r="L463" s="2">
        <f t="shared" si="116"/>
        <v>0</v>
      </c>
      <c r="M463" s="2">
        <f t="shared" si="117"/>
        <v>0</v>
      </c>
      <c r="N463" s="2">
        <f t="shared" si="118"/>
        <v>0</v>
      </c>
      <c r="O463" s="2">
        <f t="shared" si="119"/>
        <v>0</v>
      </c>
      <c r="P463" s="2">
        <f t="shared" si="120"/>
        <v>0</v>
      </c>
      <c r="Q463" s="2">
        <f t="shared" si="121"/>
        <v>0</v>
      </c>
      <c r="R463" s="2">
        <f t="shared" si="122"/>
        <v>1</v>
      </c>
      <c r="S463" s="2">
        <f t="shared" si="123"/>
        <v>0</v>
      </c>
      <c r="T463" s="2">
        <f t="shared" si="124"/>
        <v>0</v>
      </c>
      <c r="U463" s="2">
        <f t="shared" si="125"/>
        <v>0</v>
      </c>
      <c r="V463" s="4">
        <f t="shared" si="126"/>
        <v>0</v>
      </c>
      <c r="W463" s="4">
        <f t="shared" si="127"/>
        <v>0</v>
      </c>
    </row>
    <row r="464" spans="1:23" x14ac:dyDescent="0.25">
      <c r="A464">
        <v>9997</v>
      </c>
      <c r="B464">
        <v>1</v>
      </c>
      <c r="C464">
        <v>43802</v>
      </c>
      <c r="D464" s="1" t="s">
        <v>10</v>
      </c>
      <c r="E464" t="s">
        <v>7</v>
      </c>
      <c r="F464" t="s">
        <v>8</v>
      </c>
      <c r="G464" t="s">
        <v>9</v>
      </c>
      <c r="H464">
        <f t="shared" si="114"/>
        <v>0</v>
      </c>
      <c r="I464" s="2">
        <f t="shared" si="112"/>
        <v>1</v>
      </c>
      <c r="J464" s="2">
        <f t="shared" si="113"/>
        <v>0</v>
      </c>
      <c r="K464" s="2">
        <f t="shared" si="115"/>
        <v>0</v>
      </c>
      <c r="L464" s="2">
        <f t="shared" si="116"/>
        <v>0</v>
      </c>
      <c r="M464" s="2">
        <f t="shared" si="117"/>
        <v>0</v>
      </c>
      <c r="N464" s="2">
        <f t="shared" si="118"/>
        <v>0</v>
      </c>
      <c r="O464" s="2">
        <f t="shared" si="119"/>
        <v>0</v>
      </c>
      <c r="P464" s="2">
        <f t="shared" si="120"/>
        <v>0</v>
      </c>
      <c r="Q464" s="2">
        <f t="shared" si="121"/>
        <v>0</v>
      </c>
      <c r="R464" s="2">
        <f t="shared" si="122"/>
        <v>0</v>
      </c>
      <c r="S464" s="2">
        <f t="shared" si="123"/>
        <v>0</v>
      </c>
      <c r="T464" s="2">
        <f t="shared" si="124"/>
        <v>0</v>
      </c>
      <c r="U464" s="2">
        <f t="shared" si="125"/>
        <v>0</v>
      </c>
      <c r="V464" s="4">
        <f t="shared" si="126"/>
        <v>0</v>
      </c>
      <c r="W464" s="4">
        <f t="shared" si="127"/>
        <v>0</v>
      </c>
    </row>
    <row r="465" spans="1:23" x14ac:dyDescent="0.25">
      <c r="A465">
        <v>9997</v>
      </c>
      <c r="B465">
        <v>1</v>
      </c>
      <c r="C465">
        <v>43802</v>
      </c>
      <c r="D465" s="1">
        <v>7</v>
      </c>
      <c r="E465" t="s">
        <v>7</v>
      </c>
      <c r="F465" t="s">
        <v>8</v>
      </c>
      <c r="G465" t="s">
        <v>9</v>
      </c>
      <c r="H465">
        <f t="shared" si="114"/>
        <v>0</v>
      </c>
      <c r="I465" s="2">
        <f t="shared" si="112"/>
        <v>0</v>
      </c>
      <c r="J465" s="2">
        <f t="shared" si="113"/>
        <v>0</v>
      </c>
      <c r="K465" s="2">
        <f t="shared" si="115"/>
        <v>0</v>
      </c>
      <c r="L465" s="2">
        <f t="shared" si="116"/>
        <v>0</v>
      </c>
      <c r="M465" s="2">
        <f t="shared" si="117"/>
        <v>0</v>
      </c>
      <c r="N465" s="2">
        <f t="shared" si="118"/>
        <v>0</v>
      </c>
      <c r="O465" s="2">
        <f t="shared" si="119"/>
        <v>0</v>
      </c>
      <c r="P465" s="2">
        <f t="shared" si="120"/>
        <v>1</v>
      </c>
      <c r="Q465" s="2">
        <f t="shared" si="121"/>
        <v>0</v>
      </c>
      <c r="R465" s="2">
        <f t="shared" si="122"/>
        <v>0</v>
      </c>
      <c r="S465" s="2">
        <f t="shared" si="123"/>
        <v>0</v>
      </c>
      <c r="T465" s="2">
        <f t="shared" si="124"/>
        <v>0</v>
      </c>
      <c r="U465" s="2">
        <f t="shared" si="125"/>
        <v>0</v>
      </c>
      <c r="V465" s="4">
        <f t="shared" si="126"/>
        <v>0</v>
      </c>
      <c r="W465" s="4">
        <f t="shared" si="127"/>
        <v>0</v>
      </c>
    </row>
    <row r="466" spans="1:23" x14ac:dyDescent="0.25">
      <c r="A466">
        <v>9997</v>
      </c>
      <c r="B466">
        <v>1</v>
      </c>
      <c r="C466">
        <v>43802</v>
      </c>
      <c r="D466" s="1">
        <v>2</v>
      </c>
      <c r="E466" t="s">
        <v>7</v>
      </c>
      <c r="F466" t="s">
        <v>8</v>
      </c>
      <c r="G466" t="s">
        <v>9</v>
      </c>
      <c r="H466">
        <f t="shared" si="114"/>
        <v>0</v>
      </c>
      <c r="I466" s="2">
        <f t="shared" si="112"/>
        <v>0</v>
      </c>
      <c r="J466" s="2">
        <f t="shared" si="113"/>
        <v>0</v>
      </c>
      <c r="K466" s="2">
        <f t="shared" si="115"/>
        <v>1</v>
      </c>
      <c r="L466" s="2">
        <f t="shared" si="116"/>
        <v>0</v>
      </c>
      <c r="M466" s="2">
        <f t="shared" si="117"/>
        <v>0</v>
      </c>
      <c r="N466" s="2">
        <f t="shared" si="118"/>
        <v>0</v>
      </c>
      <c r="O466" s="2">
        <f t="shared" si="119"/>
        <v>0</v>
      </c>
      <c r="P466" s="2">
        <f t="shared" si="120"/>
        <v>0</v>
      </c>
      <c r="Q466" s="2">
        <f t="shared" si="121"/>
        <v>0</v>
      </c>
      <c r="R466" s="2">
        <f t="shared" si="122"/>
        <v>0</v>
      </c>
      <c r="S466" s="2">
        <f t="shared" si="123"/>
        <v>0</v>
      </c>
      <c r="T466" s="2">
        <f t="shared" si="124"/>
        <v>0</v>
      </c>
      <c r="U466" s="2">
        <f t="shared" si="125"/>
        <v>0</v>
      </c>
      <c r="V466" s="4">
        <f t="shared" si="126"/>
        <v>0</v>
      </c>
      <c r="W466" s="4">
        <f t="shared" si="127"/>
        <v>0</v>
      </c>
    </row>
    <row r="467" spans="1:23" x14ac:dyDescent="0.25">
      <c r="A467">
        <v>9997</v>
      </c>
      <c r="B467">
        <v>6.7605999999999999E-2</v>
      </c>
      <c r="C467">
        <v>43802</v>
      </c>
      <c r="D467" s="1">
        <v>1</v>
      </c>
      <c r="E467" t="s">
        <v>7</v>
      </c>
      <c r="F467" t="s">
        <v>8</v>
      </c>
      <c r="G467" t="s">
        <v>9</v>
      </c>
      <c r="H467">
        <f t="shared" si="114"/>
        <v>0</v>
      </c>
      <c r="I467" s="2">
        <f t="shared" si="112"/>
        <v>0</v>
      </c>
      <c r="J467" s="2">
        <f t="shared" si="113"/>
        <v>6.7605999999999999E-2</v>
      </c>
      <c r="K467" s="2">
        <f t="shared" si="115"/>
        <v>0</v>
      </c>
      <c r="L467" s="2">
        <f t="shared" si="116"/>
        <v>0</v>
      </c>
      <c r="M467" s="2">
        <f t="shared" si="117"/>
        <v>0</v>
      </c>
      <c r="N467" s="2">
        <f t="shared" si="118"/>
        <v>0</v>
      </c>
      <c r="O467" s="2">
        <f t="shared" si="119"/>
        <v>0</v>
      </c>
      <c r="P467" s="2">
        <f t="shared" si="120"/>
        <v>0</v>
      </c>
      <c r="Q467" s="2">
        <f t="shared" si="121"/>
        <v>0</v>
      </c>
      <c r="R467" s="2">
        <f t="shared" si="122"/>
        <v>0</v>
      </c>
      <c r="S467" s="2">
        <f t="shared" si="123"/>
        <v>0</v>
      </c>
      <c r="T467" s="2">
        <f t="shared" si="124"/>
        <v>0</v>
      </c>
      <c r="U467" s="2">
        <f t="shared" si="125"/>
        <v>0</v>
      </c>
      <c r="V467" s="4">
        <f t="shared" si="126"/>
        <v>0</v>
      </c>
      <c r="W467" s="4">
        <f t="shared" si="127"/>
        <v>406.31205999999997</v>
      </c>
    </row>
    <row r="468" spans="1:23" x14ac:dyDescent="0.25">
      <c r="A468">
        <v>9997</v>
      </c>
      <c r="B468">
        <v>1</v>
      </c>
      <c r="C468">
        <v>43802</v>
      </c>
      <c r="D468" s="1">
        <v>2</v>
      </c>
      <c r="E468" t="s">
        <v>7</v>
      </c>
      <c r="F468" t="s">
        <v>8</v>
      </c>
      <c r="G468" t="s">
        <v>9</v>
      </c>
      <c r="H468">
        <f t="shared" si="114"/>
        <v>0</v>
      </c>
      <c r="I468" s="2">
        <f t="shared" si="112"/>
        <v>0</v>
      </c>
      <c r="J468" s="2">
        <f t="shared" si="113"/>
        <v>0</v>
      </c>
      <c r="K468" s="2">
        <f t="shared" si="115"/>
        <v>1</v>
      </c>
      <c r="L468" s="2">
        <f t="shared" si="116"/>
        <v>0</v>
      </c>
      <c r="M468" s="2">
        <f t="shared" si="117"/>
        <v>0</v>
      </c>
      <c r="N468" s="2">
        <f t="shared" si="118"/>
        <v>0</v>
      </c>
      <c r="O468" s="2">
        <f t="shared" si="119"/>
        <v>0</v>
      </c>
      <c r="P468" s="2">
        <f t="shared" si="120"/>
        <v>0</v>
      </c>
      <c r="Q468" s="2">
        <f t="shared" si="121"/>
        <v>0</v>
      </c>
      <c r="R468" s="2">
        <f t="shared" si="122"/>
        <v>0</v>
      </c>
      <c r="S468" s="2">
        <f t="shared" si="123"/>
        <v>0</v>
      </c>
      <c r="T468" s="2">
        <f t="shared" si="124"/>
        <v>0</v>
      </c>
      <c r="U468" s="2">
        <f t="shared" si="125"/>
        <v>0</v>
      </c>
      <c r="V468" s="4">
        <f t="shared" si="126"/>
        <v>0</v>
      </c>
      <c r="W468" s="4">
        <f t="shared" si="127"/>
        <v>0</v>
      </c>
    </row>
    <row r="469" spans="1:23" x14ac:dyDescent="0.25">
      <c r="A469">
        <v>9997</v>
      </c>
      <c r="B469">
        <v>1</v>
      </c>
      <c r="C469">
        <v>43802</v>
      </c>
      <c r="D469" s="1">
        <v>1</v>
      </c>
      <c r="E469" t="s">
        <v>7</v>
      </c>
      <c r="F469" t="s">
        <v>8</v>
      </c>
      <c r="G469" t="s">
        <v>9</v>
      </c>
      <c r="H469">
        <f t="shared" si="114"/>
        <v>0</v>
      </c>
      <c r="I469" s="2">
        <f t="shared" si="112"/>
        <v>0</v>
      </c>
      <c r="J469" s="2">
        <f t="shared" si="113"/>
        <v>1</v>
      </c>
      <c r="K469" s="2">
        <f t="shared" si="115"/>
        <v>0</v>
      </c>
      <c r="L469" s="2">
        <f t="shared" si="116"/>
        <v>0</v>
      </c>
      <c r="M469" s="2">
        <f t="shared" si="117"/>
        <v>0</v>
      </c>
      <c r="N469" s="2">
        <f t="shared" si="118"/>
        <v>0</v>
      </c>
      <c r="O469" s="2">
        <f t="shared" si="119"/>
        <v>0</v>
      </c>
      <c r="P469" s="2">
        <f t="shared" si="120"/>
        <v>0</v>
      </c>
      <c r="Q469" s="2">
        <f t="shared" si="121"/>
        <v>0</v>
      </c>
      <c r="R469" s="2">
        <f t="shared" si="122"/>
        <v>0</v>
      </c>
      <c r="S469" s="2">
        <f t="shared" si="123"/>
        <v>0</v>
      </c>
      <c r="T469" s="2">
        <f t="shared" si="124"/>
        <v>0</v>
      </c>
      <c r="U469" s="2">
        <f t="shared" si="125"/>
        <v>0</v>
      </c>
      <c r="V469" s="4">
        <f t="shared" si="126"/>
        <v>0</v>
      </c>
      <c r="W469" s="4">
        <f t="shared" si="127"/>
        <v>6010</v>
      </c>
    </row>
    <row r="470" spans="1:23" x14ac:dyDescent="0.25">
      <c r="A470">
        <v>9997</v>
      </c>
      <c r="B470">
        <v>1</v>
      </c>
      <c r="C470">
        <v>43802</v>
      </c>
      <c r="D470" s="1">
        <v>6</v>
      </c>
      <c r="E470" t="s">
        <v>7</v>
      </c>
      <c r="F470" t="s">
        <v>8</v>
      </c>
      <c r="G470" t="s">
        <v>9</v>
      </c>
      <c r="H470">
        <f t="shared" si="114"/>
        <v>0</v>
      </c>
      <c r="I470" s="2">
        <f t="shared" si="112"/>
        <v>0</v>
      </c>
      <c r="J470" s="2">
        <f t="shared" si="113"/>
        <v>0</v>
      </c>
      <c r="K470" s="2">
        <f t="shared" si="115"/>
        <v>0</v>
      </c>
      <c r="L470" s="2">
        <f t="shared" si="116"/>
        <v>0</v>
      </c>
      <c r="M470" s="2">
        <f t="shared" si="117"/>
        <v>0</v>
      </c>
      <c r="N470" s="2">
        <f t="shared" si="118"/>
        <v>0</v>
      </c>
      <c r="O470" s="2">
        <f t="shared" si="119"/>
        <v>1</v>
      </c>
      <c r="P470" s="2">
        <f t="shared" si="120"/>
        <v>0</v>
      </c>
      <c r="Q470" s="2">
        <f t="shared" si="121"/>
        <v>0</v>
      </c>
      <c r="R470" s="2">
        <f t="shared" si="122"/>
        <v>0</v>
      </c>
      <c r="S470" s="2">
        <f t="shared" si="123"/>
        <v>0</v>
      </c>
      <c r="T470" s="2">
        <f t="shared" si="124"/>
        <v>0</v>
      </c>
      <c r="U470" s="2">
        <f t="shared" si="125"/>
        <v>0</v>
      </c>
      <c r="V470" s="4">
        <f t="shared" si="126"/>
        <v>0</v>
      </c>
      <c r="W470" s="4">
        <f t="shared" si="127"/>
        <v>0</v>
      </c>
    </row>
    <row r="471" spans="1:23" x14ac:dyDescent="0.25">
      <c r="A471">
        <v>9997</v>
      </c>
      <c r="B471">
        <v>1</v>
      </c>
      <c r="C471">
        <v>43802</v>
      </c>
      <c r="D471" s="1">
        <v>9</v>
      </c>
      <c r="E471" t="s">
        <v>7</v>
      </c>
      <c r="F471" t="s">
        <v>8</v>
      </c>
      <c r="G471" t="s">
        <v>9</v>
      </c>
      <c r="H471">
        <f t="shared" si="114"/>
        <v>0</v>
      </c>
      <c r="I471" s="2">
        <f t="shared" si="112"/>
        <v>0</v>
      </c>
      <c r="J471" s="2">
        <f t="shared" si="113"/>
        <v>0</v>
      </c>
      <c r="K471" s="2">
        <f t="shared" si="115"/>
        <v>0</v>
      </c>
      <c r="L471" s="2">
        <f t="shared" si="116"/>
        <v>0</v>
      </c>
      <c r="M471" s="2">
        <f t="shared" si="117"/>
        <v>0</v>
      </c>
      <c r="N471" s="2">
        <f t="shared" si="118"/>
        <v>0</v>
      </c>
      <c r="O471" s="2">
        <f t="shared" si="119"/>
        <v>0</v>
      </c>
      <c r="P471" s="2">
        <f t="shared" si="120"/>
        <v>0</v>
      </c>
      <c r="Q471" s="2">
        <f t="shared" si="121"/>
        <v>0</v>
      </c>
      <c r="R471" s="2">
        <f t="shared" si="122"/>
        <v>1</v>
      </c>
      <c r="S471" s="2">
        <f t="shared" si="123"/>
        <v>0</v>
      </c>
      <c r="T471" s="2">
        <f t="shared" si="124"/>
        <v>0</v>
      </c>
      <c r="U471" s="2">
        <f t="shared" si="125"/>
        <v>0</v>
      </c>
      <c r="V471" s="4">
        <f t="shared" si="126"/>
        <v>0</v>
      </c>
      <c r="W471" s="4">
        <f t="shared" si="127"/>
        <v>0</v>
      </c>
    </row>
    <row r="472" spans="1:23" x14ac:dyDescent="0.25">
      <c r="A472">
        <v>9997</v>
      </c>
      <c r="B472">
        <v>1</v>
      </c>
      <c r="C472">
        <v>43802</v>
      </c>
      <c r="D472" s="1">
        <v>2</v>
      </c>
      <c r="E472" t="s">
        <v>7</v>
      </c>
      <c r="F472" t="s">
        <v>8</v>
      </c>
      <c r="G472" t="s">
        <v>9</v>
      </c>
      <c r="H472">
        <f t="shared" si="114"/>
        <v>0</v>
      </c>
      <c r="I472" s="2">
        <f t="shared" si="112"/>
        <v>0</v>
      </c>
      <c r="J472" s="2">
        <f t="shared" si="113"/>
        <v>0</v>
      </c>
      <c r="K472" s="2">
        <f t="shared" si="115"/>
        <v>1</v>
      </c>
      <c r="L472" s="2">
        <f t="shared" si="116"/>
        <v>0</v>
      </c>
      <c r="M472" s="2">
        <f t="shared" si="117"/>
        <v>0</v>
      </c>
      <c r="N472" s="2">
        <f t="shared" si="118"/>
        <v>0</v>
      </c>
      <c r="O472" s="2">
        <f t="shared" si="119"/>
        <v>0</v>
      </c>
      <c r="P472" s="2">
        <f t="shared" si="120"/>
        <v>0</v>
      </c>
      <c r="Q472" s="2">
        <f t="shared" si="121"/>
        <v>0</v>
      </c>
      <c r="R472" s="2">
        <f t="shared" si="122"/>
        <v>0</v>
      </c>
      <c r="S472" s="2">
        <f t="shared" si="123"/>
        <v>0</v>
      </c>
      <c r="T472" s="2">
        <f t="shared" si="124"/>
        <v>0</v>
      </c>
      <c r="U472" s="2">
        <f t="shared" si="125"/>
        <v>0</v>
      </c>
      <c r="V472" s="4">
        <f t="shared" si="126"/>
        <v>0</v>
      </c>
      <c r="W472" s="4">
        <f t="shared" si="127"/>
        <v>0</v>
      </c>
    </row>
    <row r="473" spans="1:23" x14ac:dyDescent="0.25">
      <c r="A473">
        <v>9997</v>
      </c>
      <c r="B473">
        <v>1</v>
      </c>
      <c r="C473">
        <v>43802</v>
      </c>
      <c r="D473" s="1">
        <v>7</v>
      </c>
      <c r="E473" t="s">
        <v>7</v>
      </c>
      <c r="F473" t="s">
        <v>8</v>
      </c>
      <c r="G473" t="s">
        <v>9</v>
      </c>
      <c r="H473">
        <f t="shared" si="114"/>
        <v>0</v>
      </c>
      <c r="I473" s="2">
        <f t="shared" si="112"/>
        <v>0</v>
      </c>
      <c r="J473" s="2">
        <f t="shared" si="113"/>
        <v>0</v>
      </c>
      <c r="K473" s="2">
        <f t="shared" si="115"/>
        <v>0</v>
      </c>
      <c r="L473" s="2">
        <f t="shared" si="116"/>
        <v>0</v>
      </c>
      <c r="M473" s="2">
        <f t="shared" si="117"/>
        <v>0</v>
      </c>
      <c r="N473" s="2">
        <f t="shared" si="118"/>
        <v>0</v>
      </c>
      <c r="O473" s="2">
        <f t="shared" si="119"/>
        <v>0</v>
      </c>
      <c r="P473" s="2">
        <f t="shared" si="120"/>
        <v>1</v>
      </c>
      <c r="Q473" s="2">
        <f t="shared" si="121"/>
        <v>0</v>
      </c>
      <c r="R473" s="2">
        <f t="shared" si="122"/>
        <v>0</v>
      </c>
      <c r="S473" s="2">
        <f t="shared" si="123"/>
        <v>0</v>
      </c>
      <c r="T473" s="2">
        <f t="shared" si="124"/>
        <v>0</v>
      </c>
      <c r="U473" s="2">
        <f t="shared" si="125"/>
        <v>0</v>
      </c>
      <c r="V473" s="4">
        <f t="shared" si="126"/>
        <v>0</v>
      </c>
      <c r="W473" s="4">
        <f t="shared" si="127"/>
        <v>0</v>
      </c>
    </row>
    <row r="474" spans="1:23" x14ac:dyDescent="0.25">
      <c r="A474">
        <v>9997</v>
      </c>
      <c r="B474">
        <v>1</v>
      </c>
      <c r="C474">
        <v>43802</v>
      </c>
      <c r="D474" s="1">
        <v>3</v>
      </c>
      <c r="E474">
        <v>2</v>
      </c>
      <c r="F474" t="s">
        <v>8</v>
      </c>
      <c r="G474" t="s">
        <v>9</v>
      </c>
      <c r="H474">
        <f t="shared" si="114"/>
        <v>0</v>
      </c>
      <c r="I474" s="2">
        <f t="shared" si="112"/>
        <v>0</v>
      </c>
      <c r="J474" s="2">
        <f t="shared" si="113"/>
        <v>0</v>
      </c>
      <c r="K474" s="2">
        <f t="shared" si="115"/>
        <v>0</v>
      </c>
      <c r="L474" s="2">
        <f t="shared" si="116"/>
        <v>1</v>
      </c>
      <c r="M474" s="2">
        <f t="shared" si="117"/>
        <v>0</v>
      </c>
      <c r="N474" s="2">
        <f t="shared" si="118"/>
        <v>0</v>
      </c>
      <c r="O474" s="2">
        <f t="shared" si="119"/>
        <v>0</v>
      </c>
      <c r="P474" s="2">
        <f t="shared" si="120"/>
        <v>0</v>
      </c>
      <c r="Q474" s="2">
        <f t="shared" si="121"/>
        <v>0</v>
      </c>
      <c r="R474" s="2">
        <f t="shared" si="122"/>
        <v>0</v>
      </c>
      <c r="S474" s="2">
        <f t="shared" si="123"/>
        <v>0</v>
      </c>
      <c r="T474" s="2">
        <f t="shared" si="124"/>
        <v>0</v>
      </c>
      <c r="U474" s="2">
        <f t="shared" si="125"/>
        <v>0</v>
      </c>
      <c r="V474" s="4">
        <f t="shared" si="126"/>
        <v>0</v>
      </c>
      <c r="W474" s="4">
        <f t="shared" si="127"/>
        <v>0</v>
      </c>
    </row>
    <row r="475" spans="1:23" x14ac:dyDescent="0.25">
      <c r="A475">
        <v>9997</v>
      </c>
      <c r="B475">
        <v>1</v>
      </c>
      <c r="C475">
        <v>43802</v>
      </c>
      <c r="D475" s="1">
        <v>2</v>
      </c>
      <c r="E475" t="s">
        <v>7</v>
      </c>
      <c r="F475" t="s">
        <v>8</v>
      </c>
      <c r="G475" t="s">
        <v>9</v>
      </c>
      <c r="H475">
        <f t="shared" si="114"/>
        <v>0</v>
      </c>
      <c r="I475" s="2">
        <f t="shared" si="112"/>
        <v>0</v>
      </c>
      <c r="J475" s="2">
        <f t="shared" si="113"/>
        <v>0</v>
      </c>
      <c r="K475" s="2">
        <f t="shared" si="115"/>
        <v>1</v>
      </c>
      <c r="L475" s="2">
        <f t="shared" si="116"/>
        <v>0</v>
      </c>
      <c r="M475" s="2">
        <f t="shared" si="117"/>
        <v>0</v>
      </c>
      <c r="N475" s="2">
        <f t="shared" si="118"/>
        <v>0</v>
      </c>
      <c r="O475" s="2">
        <f t="shared" si="119"/>
        <v>0</v>
      </c>
      <c r="P475" s="2">
        <f t="shared" si="120"/>
        <v>0</v>
      </c>
      <c r="Q475" s="2">
        <f t="shared" si="121"/>
        <v>0</v>
      </c>
      <c r="R475" s="2">
        <f t="shared" si="122"/>
        <v>0</v>
      </c>
      <c r="S475" s="2">
        <f t="shared" si="123"/>
        <v>0</v>
      </c>
      <c r="T475" s="2">
        <f t="shared" si="124"/>
        <v>0</v>
      </c>
      <c r="U475" s="2">
        <f t="shared" si="125"/>
        <v>0</v>
      </c>
      <c r="V475" s="4">
        <f t="shared" si="126"/>
        <v>0</v>
      </c>
      <c r="W475" s="4">
        <f t="shared" si="127"/>
        <v>0</v>
      </c>
    </row>
    <row r="476" spans="1:23" x14ac:dyDescent="0.25">
      <c r="A476">
        <v>9997</v>
      </c>
      <c r="B476">
        <v>1</v>
      </c>
      <c r="C476">
        <v>45047</v>
      </c>
      <c r="D476" s="1" t="s">
        <v>10</v>
      </c>
      <c r="E476" t="s">
        <v>7</v>
      </c>
      <c r="F476" t="s">
        <v>8</v>
      </c>
      <c r="G476" t="s">
        <v>9</v>
      </c>
      <c r="H476">
        <f t="shared" si="114"/>
        <v>0</v>
      </c>
      <c r="I476" s="2">
        <f t="shared" si="112"/>
        <v>1</v>
      </c>
      <c r="J476" s="2">
        <f t="shared" si="113"/>
        <v>0</v>
      </c>
      <c r="K476" s="2">
        <f t="shared" si="115"/>
        <v>0</v>
      </c>
      <c r="L476" s="2">
        <f t="shared" si="116"/>
        <v>0</v>
      </c>
      <c r="M476" s="2">
        <f t="shared" si="117"/>
        <v>0</v>
      </c>
      <c r="N476" s="2">
        <f t="shared" si="118"/>
        <v>0</v>
      </c>
      <c r="O476" s="2">
        <f t="shared" si="119"/>
        <v>0</v>
      </c>
      <c r="P476" s="2">
        <f t="shared" si="120"/>
        <v>0</v>
      </c>
      <c r="Q476" s="2">
        <f t="shared" si="121"/>
        <v>0</v>
      </c>
      <c r="R476" s="2">
        <f t="shared" si="122"/>
        <v>0</v>
      </c>
      <c r="S476" s="2">
        <f t="shared" si="123"/>
        <v>0</v>
      </c>
      <c r="T476" s="2">
        <f t="shared" si="124"/>
        <v>0</v>
      </c>
      <c r="U476" s="2">
        <f t="shared" si="125"/>
        <v>0</v>
      </c>
      <c r="V476" s="4">
        <f t="shared" si="126"/>
        <v>0</v>
      </c>
      <c r="W476" s="4">
        <f t="shared" si="127"/>
        <v>0</v>
      </c>
    </row>
    <row r="477" spans="1:23" x14ac:dyDescent="0.25">
      <c r="A477">
        <v>9997</v>
      </c>
      <c r="B477">
        <v>1</v>
      </c>
      <c r="C477">
        <v>43802</v>
      </c>
      <c r="D477" s="1">
        <v>1</v>
      </c>
      <c r="E477" t="s">
        <v>7</v>
      </c>
      <c r="F477" t="s">
        <v>8</v>
      </c>
      <c r="G477" t="s">
        <v>9</v>
      </c>
      <c r="H477">
        <f t="shared" si="114"/>
        <v>0</v>
      </c>
      <c r="I477" s="2">
        <f t="shared" si="112"/>
        <v>0</v>
      </c>
      <c r="J477" s="2">
        <f t="shared" si="113"/>
        <v>1</v>
      </c>
      <c r="K477" s="2">
        <f t="shared" si="115"/>
        <v>0</v>
      </c>
      <c r="L477" s="2">
        <f t="shared" si="116"/>
        <v>0</v>
      </c>
      <c r="M477" s="2">
        <f t="shared" si="117"/>
        <v>0</v>
      </c>
      <c r="N477" s="2">
        <f t="shared" si="118"/>
        <v>0</v>
      </c>
      <c r="O477" s="2">
        <f t="shared" si="119"/>
        <v>0</v>
      </c>
      <c r="P477" s="2">
        <f t="shared" si="120"/>
        <v>0</v>
      </c>
      <c r="Q477" s="2">
        <f t="shared" si="121"/>
        <v>0</v>
      </c>
      <c r="R477" s="2">
        <f t="shared" si="122"/>
        <v>0</v>
      </c>
      <c r="S477" s="2">
        <f t="shared" si="123"/>
        <v>0</v>
      </c>
      <c r="T477" s="2">
        <f t="shared" si="124"/>
        <v>0</v>
      </c>
      <c r="U477" s="2">
        <f t="shared" si="125"/>
        <v>0</v>
      </c>
      <c r="V477" s="4">
        <f t="shared" si="126"/>
        <v>0</v>
      </c>
      <c r="W477" s="4">
        <f t="shared" si="127"/>
        <v>6010</v>
      </c>
    </row>
    <row r="478" spans="1:23" x14ac:dyDescent="0.25">
      <c r="A478">
        <v>9997</v>
      </c>
      <c r="B478">
        <v>1</v>
      </c>
      <c r="C478">
        <v>43802</v>
      </c>
      <c r="D478" s="1" t="s">
        <v>10</v>
      </c>
      <c r="E478" t="s">
        <v>7</v>
      </c>
      <c r="F478" t="s">
        <v>8</v>
      </c>
      <c r="G478" t="s">
        <v>9</v>
      </c>
      <c r="H478">
        <f t="shared" si="114"/>
        <v>0</v>
      </c>
      <c r="I478" s="2">
        <f t="shared" si="112"/>
        <v>1</v>
      </c>
      <c r="J478" s="2">
        <f t="shared" si="113"/>
        <v>0</v>
      </c>
      <c r="K478" s="2">
        <f t="shared" si="115"/>
        <v>0</v>
      </c>
      <c r="L478" s="2">
        <f t="shared" si="116"/>
        <v>0</v>
      </c>
      <c r="M478" s="2">
        <f t="shared" si="117"/>
        <v>0</v>
      </c>
      <c r="N478" s="2">
        <f t="shared" si="118"/>
        <v>0</v>
      </c>
      <c r="O478" s="2">
        <f t="shared" si="119"/>
        <v>0</v>
      </c>
      <c r="P478" s="2">
        <f t="shared" si="120"/>
        <v>0</v>
      </c>
      <c r="Q478" s="2">
        <f t="shared" si="121"/>
        <v>0</v>
      </c>
      <c r="R478" s="2">
        <f t="shared" si="122"/>
        <v>0</v>
      </c>
      <c r="S478" s="2">
        <f t="shared" si="123"/>
        <v>0</v>
      </c>
      <c r="T478" s="2">
        <f t="shared" si="124"/>
        <v>0</v>
      </c>
      <c r="U478" s="2">
        <f t="shared" si="125"/>
        <v>0</v>
      </c>
      <c r="V478" s="4">
        <f t="shared" si="126"/>
        <v>0</v>
      </c>
      <c r="W478" s="4">
        <f t="shared" si="127"/>
        <v>0</v>
      </c>
    </row>
    <row r="479" spans="1:23" x14ac:dyDescent="0.25">
      <c r="A479">
        <v>9997</v>
      </c>
      <c r="B479">
        <v>1</v>
      </c>
      <c r="C479">
        <v>43802</v>
      </c>
      <c r="D479" s="1" t="s">
        <v>10</v>
      </c>
      <c r="E479" t="s">
        <v>7</v>
      </c>
      <c r="F479" t="s">
        <v>8</v>
      </c>
      <c r="G479" t="s">
        <v>9</v>
      </c>
      <c r="H479">
        <f t="shared" si="114"/>
        <v>0</v>
      </c>
      <c r="I479" s="2">
        <f t="shared" si="112"/>
        <v>1</v>
      </c>
      <c r="J479" s="2">
        <f t="shared" si="113"/>
        <v>0</v>
      </c>
      <c r="K479" s="2">
        <f t="shared" si="115"/>
        <v>0</v>
      </c>
      <c r="L479" s="2">
        <f t="shared" si="116"/>
        <v>0</v>
      </c>
      <c r="M479" s="2">
        <f t="shared" si="117"/>
        <v>0</v>
      </c>
      <c r="N479" s="2">
        <f t="shared" si="118"/>
        <v>0</v>
      </c>
      <c r="O479" s="2">
        <f t="shared" si="119"/>
        <v>0</v>
      </c>
      <c r="P479" s="2">
        <f t="shared" si="120"/>
        <v>0</v>
      </c>
      <c r="Q479" s="2">
        <f t="shared" si="121"/>
        <v>0</v>
      </c>
      <c r="R479" s="2">
        <f t="shared" si="122"/>
        <v>0</v>
      </c>
      <c r="S479" s="2">
        <f t="shared" si="123"/>
        <v>0</v>
      </c>
      <c r="T479" s="2">
        <f t="shared" si="124"/>
        <v>0</v>
      </c>
      <c r="U479" s="2">
        <f t="shared" si="125"/>
        <v>0</v>
      </c>
      <c r="V479" s="4">
        <f t="shared" si="126"/>
        <v>0</v>
      </c>
      <c r="W479" s="4">
        <f t="shared" si="127"/>
        <v>0</v>
      </c>
    </row>
    <row r="480" spans="1:23" x14ac:dyDescent="0.25">
      <c r="A480">
        <v>9997</v>
      </c>
      <c r="B480">
        <v>1</v>
      </c>
      <c r="C480">
        <v>43802</v>
      </c>
      <c r="D480" s="1">
        <v>5</v>
      </c>
      <c r="E480" t="s">
        <v>7</v>
      </c>
      <c r="F480" t="s">
        <v>8</v>
      </c>
      <c r="G480" t="s">
        <v>9</v>
      </c>
      <c r="H480">
        <f t="shared" si="114"/>
        <v>0</v>
      </c>
      <c r="I480" s="2">
        <f t="shared" si="112"/>
        <v>0</v>
      </c>
      <c r="J480" s="2">
        <f t="shared" si="113"/>
        <v>0</v>
      </c>
      <c r="K480" s="2">
        <f t="shared" si="115"/>
        <v>0</v>
      </c>
      <c r="L480" s="2">
        <f t="shared" si="116"/>
        <v>0</v>
      </c>
      <c r="M480" s="2">
        <f t="shared" si="117"/>
        <v>0</v>
      </c>
      <c r="N480" s="2">
        <f t="shared" si="118"/>
        <v>1</v>
      </c>
      <c r="O480" s="2">
        <f t="shared" si="119"/>
        <v>0</v>
      </c>
      <c r="P480" s="2">
        <f t="shared" si="120"/>
        <v>0</v>
      </c>
      <c r="Q480" s="2">
        <f t="shared" si="121"/>
        <v>0</v>
      </c>
      <c r="R480" s="2">
        <f t="shared" si="122"/>
        <v>0</v>
      </c>
      <c r="S480" s="2">
        <f t="shared" si="123"/>
        <v>0</v>
      </c>
      <c r="T480" s="2">
        <f t="shared" si="124"/>
        <v>0</v>
      </c>
      <c r="U480" s="2">
        <f t="shared" si="125"/>
        <v>0</v>
      </c>
      <c r="V480" s="4">
        <f t="shared" si="126"/>
        <v>0</v>
      </c>
      <c r="W480" s="4">
        <f t="shared" si="127"/>
        <v>0</v>
      </c>
    </row>
    <row r="481" spans="1:23" x14ac:dyDescent="0.25">
      <c r="A481">
        <v>9997</v>
      </c>
      <c r="B481">
        <v>1</v>
      </c>
      <c r="C481">
        <v>43802</v>
      </c>
      <c r="D481" s="1">
        <v>5</v>
      </c>
      <c r="E481" t="s">
        <v>7</v>
      </c>
      <c r="F481" t="s">
        <v>8</v>
      </c>
      <c r="G481" t="s">
        <v>9</v>
      </c>
      <c r="H481">
        <f t="shared" si="114"/>
        <v>0</v>
      </c>
      <c r="I481" s="2">
        <f t="shared" si="112"/>
        <v>0</v>
      </c>
      <c r="J481" s="2">
        <f t="shared" si="113"/>
        <v>0</v>
      </c>
      <c r="K481" s="2">
        <f t="shared" si="115"/>
        <v>0</v>
      </c>
      <c r="L481" s="2">
        <f t="shared" si="116"/>
        <v>0</v>
      </c>
      <c r="M481" s="2">
        <f t="shared" si="117"/>
        <v>0</v>
      </c>
      <c r="N481" s="2">
        <f t="shared" si="118"/>
        <v>1</v>
      </c>
      <c r="O481" s="2">
        <f t="shared" si="119"/>
        <v>0</v>
      </c>
      <c r="P481" s="2">
        <f t="shared" si="120"/>
        <v>0</v>
      </c>
      <c r="Q481" s="2">
        <f t="shared" si="121"/>
        <v>0</v>
      </c>
      <c r="R481" s="2">
        <f t="shared" si="122"/>
        <v>0</v>
      </c>
      <c r="S481" s="2">
        <f t="shared" si="123"/>
        <v>0</v>
      </c>
      <c r="T481" s="2">
        <f t="shared" si="124"/>
        <v>0</v>
      </c>
      <c r="U481" s="2">
        <f t="shared" si="125"/>
        <v>0</v>
      </c>
      <c r="V481" s="4">
        <f t="shared" si="126"/>
        <v>0</v>
      </c>
      <c r="W481" s="4">
        <f t="shared" si="127"/>
        <v>0</v>
      </c>
    </row>
    <row r="482" spans="1:23" x14ac:dyDescent="0.25">
      <c r="A482">
        <v>9997</v>
      </c>
      <c r="B482">
        <v>1</v>
      </c>
      <c r="C482">
        <v>43802</v>
      </c>
      <c r="D482" s="1">
        <v>3</v>
      </c>
      <c r="E482" t="s">
        <v>7</v>
      </c>
      <c r="F482" t="s">
        <v>8</v>
      </c>
      <c r="G482" t="s">
        <v>9</v>
      </c>
      <c r="H482">
        <f t="shared" si="114"/>
        <v>0</v>
      </c>
      <c r="I482" s="2">
        <f t="shared" si="112"/>
        <v>0</v>
      </c>
      <c r="J482" s="2">
        <f t="shared" si="113"/>
        <v>0</v>
      </c>
      <c r="K482" s="2">
        <f t="shared" si="115"/>
        <v>0</v>
      </c>
      <c r="L482" s="2">
        <f t="shared" si="116"/>
        <v>1</v>
      </c>
      <c r="M482" s="2">
        <f t="shared" si="117"/>
        <v>0</v>
      </c>
      <c r="N482" s="2">
        <f t="shared" si="118"/>
        <v>0</v>
      </c>
      <c r="O482" s="2">
        <f t="shared" si="119"/>
        <v>0</v>
      </c>
      <c r="P482" s="2">
        <f t="shared" si="120"/>
        <v>0</v>
      </c>
      <c r="Q482" s="2">
        <f t="shared" si="121"/>
        <v>0</v>
      </c>
      <c r="R482" s="2">
        <f t="shared" si="122"/>
        <v>0</v>
      </c>
      <c r="S482" s="2">
        <f t="shared" si="123"/>
        <v>0</v>
      </c>
      <c r="T482" s="2">
        <f t="shared" si="124"/>
        <v>0</v>
      </c>
      <c r="U482" s="2">
        <f t="shared" si="125"/>
        <v>0</v>
      </c>
      <c r="V482" s="4">
        <f t="shared" si="126"/>
        <v>0</v>
      </c>
      <c r="W482" s="4">
        <f t="shared" si="127"/>
        <v>0</v>
      </c>
    </row>
    <row r="483" spans="1:23" x14ac:dyDescent="0.25">
      <c r="A483">
        <v>9997</v>
      </c>
      <c r="B483">
        <v>1</v>
      </c>
      <c r="C483">
        <v>43802</v>
      </c>
      <c r="D483" s="1">
        <v>6</v>
      </c>
      <c r="E483" t="s">
        <v>7</v>
      </c>
      <c r="F483" t="s">
        <v>8</v>
      </c>
      <c r="G483" t="s">
        <v>9</v>
      </c>
      <c r="H483">
        <f t="shared" si="114"/>
        <v>0</v>
      </c>
      <c r="I483" s="2">
        <f t="shared" si="112"/>
        <v>0</v>
      </c>
      <c r="J483" s="2">
        <f t="shared" si="113"/>
        <v>0</v>
      </c>
      <c r="K483" s="2">
        <f t="shared" si="115"/>
        <v>0</v>
      </c>
      <c r="L483" s="2">
        <f t="shared" si="116"/>
        <v>0</v>
      </c>
      <c r="M483" s="2">
        <f t="shared" si="117"/>
        <v>0</v>
      </c>
      <c r="N483" s="2">
        <f t="shared" si="118"/>
        <v>0</v>
      </c>
      <c r="O483" s="2">
        <f t="shared" si="119"/>
        <v>1</v>
      </c>
      <c r="P483" s="2">
        <f t="shared" si="120"/>
        <v>0</v>
      </c>
      <c r="Q483" s="2">
        <f t="shared" si="121"/>
        <v>0</v>
      </c>
      <c r="R483" s="2">
        <f t="shared" si="122"/>
        <v>0</v>
      </c>
      <c r="S483" s="2">
        <f t="shared" si="123"/>
        <v>0</v>
      </c>
      <c r="T483" s="2">
        <f t="shared" si="124"/>
        <v>0</v>
      </c>
      <c r="U483" s="2">
        <f t="shared" si="125"/>
        <v>0</v>
      </c>
      <c r="V483" s="4">
        <f t="shared" si="126"/>
        <v>0</v>
      </c>
      <c r="W483" s="4">
        <f t="shared" si="127"/>
        <v>0</v>
      </c>
    </row>
    <row r="484" spans="1:23" x14ac:dyDescent="0.25">
      <c r="A484">
        <v>9997</v>
      </c>
      <c r="B484">
        <v>1</v>
      </c>
      <c r="C484">
        <v>43802</v>
      </c>
      <c r="D484" s="1">
        <v>8</v>
      </c>
      <c r="E484" t="s">
        <v>7</v>
      </c>
      <c r="F484" t="s">
        <v>8</v>
      </c>
      <c r="G484" t="s">
        <v>9</v>
      </c>
      <c r="H484">
        <f t="shared" si="114"/>
        <v>0</v>
      </c>
      <c r="I484" s="2">
        <f t="shared" si="112"/>
        <v>0</v>
      </c>
      <c r="J484" s="2">
        <f t="shared" si="113"/>
        <v>0</v>
      </c>
      <c r="K484" s="2">
        <f t="shared" si="115"/>
        <v>0</v>
      </c>
      <c r="L484" s="2">
        <f t="shared" si="116"/>
        <v>0</v>
      </c>
      <c r="M484" s="2">
        <f t="shared" si="117"/>
        <v>0</v>
      </c>
      <c r="N484" s="2">
        <f t="shared" si="118"/>
        <v>0</v>
      </c>
      <c r="O484" s="2">
        <f t="shared" si="119"/>
        <v>0</v>
      </c>
      <c r="P484" s="2">
        <f t="shared" si="120"/>
        <v>0</v>
      </c>
      <c r="Q484" s="2">
        <f t="shared" si="121"/>
        <v>1</v>
      </c>
      <c r="R484" s="2">
        <f t="shared" si="122"/>
        <v>0</v>
      </c>
      <c r="S484" s="2">
        <f t="shared" si="123"/>
        <v>0</v>
      </c>
      <c r="T484" s="2">
        <f t="shared" si="124"/>
        <v>0</v>
      </c>
      <c r="U484" s="2">
        <f t="shared" si="125"/>
        <v>0</v>
      </c>
      <c r="V484" s="4">
        <f t="shared" si="126"/>
        <v>0</v>
      </c>
      <c r="W484" s="4">
        <f t="shared" si="127"/>
        <v>0</v>
      </c>
    </row>
    <row r="485" spans="1:23" x14ac:dyDescent="0.25">
      <c r="A485">
        <v>9997</v>
      </c>
      <c r="B485">
        <v>1</v>
      </c>
      <c r="C485">
        <v>43802</v>
      </c>
      <c r="D485" s="1">
        <v>5</v>
      </c>
      <c r="E485">
        <v>2</v>
      </c>
      <c r="F485" t="s">
        <v>8</v>
      </c>
      <c r="G485" t="s">
        <v>9</v>
      </c>
      <c r="H485">
        <f t="shared" si="114"/>
        <v>0</v>
      </c>
      <c r="I485" s="2">
        <f t="shared" si="112"/>
        <v>0</v>
      </c>
      <c r="J485" s="2">
        <f t="shared" si="113"/>
        <v>0</v>
      </c>
      <c r="K485" s="2">
        <f t="shared" si="115"/>
        <v>0</v>
      </c>
      <c r="L485" s="2">
        <f t="shared" si="116"/>
        <v>0</v>
      </c>
      <c r="M485" s="2">
        <f t="shared" si="117"/>
        <v>0</v>
      </c>
      <c r="N485" s="2">
        <f t="shared" si="118"/>
        <v>1</v>
      </c>
      <c r="O485" s="2">
        <f t="shared" si="119"/>
        <v>0</v>
      </c>
      <c r="P485" s="2">
        <f t="shared" si="120"/>
        <v>0</v>
      </c>
      <c r="Q485" s="2">
        <f t="shared" si="121"/>
        <v>0</v>
      </c>
      <c r="R485" s="2">
        <f t="shared" si="122"/>
        <v>0</v>
      </c>
      <c r="S485" s="2">
        <f t="shared" si="123"/>
        <v>0</v>
      </c>
      <c r="T485" s="2">
        <f t="shared" si="124"/>
        <v>0</v>
      </c>
      <c r="U485" s="2">
        <f t="shared" si="125"/>
        <v>0</v>
      </c>
      <c r="V485" s="4">
        <f t="shared" si="126"/>
        <v>0</v>
      </c>
      <c r="W485" s="4">
        <f t="shared" si="127"/>
        <v>0</v>
      </c>
    </row>
    <row r="486" spans="1:23" x14ac:dyDescent="0.25">
      <c r="A486">
        <v>9997</v>
      </c>
      <c r="B486">
        <v>1</v>
      </c>
      <c r="C486">
        <v>43802</v>
      </c>
      <c r="D486" s="1">
        <v>1</v>
      </c>
      <c r="E486" t="s">
        <v>7</v>
      </c>
      <c r="F486" t="s">
        <v>8</v>
      </c>
      <c r="G486" t="s">
        <v>9</v>
      </c>
      <c r="H486">
        <f t="shared" si="114"/>
        <v>0</v>
      </c>
      <c r="I486" s="2">
        <f t="shared" si="112"/>
        <v>0</v>
      </c>
      <c r="J486" s="2">
        <f t="shared" si="113"/>
        <v>1</v>
      </c>
      <c r="K486" s="2">
        <f t="shared" si="115"/>
        <v>0</v>
      </c>
      <c r="L486" s="2">
        <f t="shared" si="116"/>
        <v>0</v>
      </c>
      <c r="M486" s="2">
        <f t="shared" si="117"/>
        <v>0</v>
      </c>
      <c r="N486" s="2">
        <f t="shared" si="118"/>
        <v>0</v>
      </c>
      <c r="O486" s="2">
        <f t="shared" si="119"/>
        <v>0</v>
      </c>
      <c r="P486" s="2">
        <f t="shared" si="120"/>
        <v>0</v>
      </c>
      <c r="Q486" s="2">
        <f t="shared" si="121"/>
        <v>0</v>
      </c>
      <c r="R486" s="2">
        <f t="shared" si="122"/>
        <v>0</v>
      </c>
      <c r="S486" s="2">
        <f t="shared" si="123"/>
        <v>0</v>
      </c>
      <c r="T486" s="2">
        <f t="shared" si="124"/>
        <v>0</v>
      </c>
      <c r="U486" s="2">
        <f t="shared" si="125"/>
        <v>0</v>
      </c>
      <c r="V486" s="4">
        <f t="shared" si="126"/>
        <v>0</v>
      </c>
      <c r="W486" s="4">
        <f t="shared" si="127"/>
        <v>6010</v>
      </c>
    </row>
    <row r="487" spans="1:23" x14ac:dyDescent="0.25">
      <c r="A487">
        <v>9997</v>
      </c>
      <c r="B487">
        <v>1</v>
      </c>
      <c r="C487">
        <v>43802</v>
      </c>
      <c r="D487" s="1">
        <v>5</v>
      </c>
      <c r="E487" t="s">
        <v>7</v>
      </c>
      <c r="F487" t="s">
        <v>8</v>
      </c>
      <c r="G487" t="s">
        <v>9</v>
      </c>
      <c r="H487">
        <f t="shared" si="114"/>
        <v>0</v>
      </c>
      <c r="I487" s="2">
        <f t="shared" si="112"/>
        <v>0</v>
      </c>
      <c r="J487" s="2">
        <f t="shared" si="113"/>
        <v>0</v>
      </c>
      <c r="K487" s="2">
        <f t="shared" si="115"/>
        <v>0</v>
      </c>
      <c r="L487" s="2">
        <f t="shared" si="116"/>
        <v>0</v>
      </c>
      <c r="M487" s="2">
        <f t="shared" si="117"/>
        <v>0</v>
      </c>
      <c r="N487" s="2">
        <f t="shared" si="118"/>
        <v>1</v>
      </c>
      <c r="O487" s="2">
        <f t="shared" si="119"/>
        <v>0</v>
      </c>
      <c r="P487" s="2">
        <f t="shared" si="120"/>
        <v>0</v>
      </c>
      <c r="Q487" s="2">
        <f t="shared" si="121"/>
        <v>0</v>
      </c>
      <c r="R487" s="2">
        <f t="shared" si="122"/>
        <v>0</v>
      </c>
      <c r="S487" s="2">
        <f t="shared" si="123"/>
        <v>0</v>
      </c>
      <c r="T487" s="2">
        <f t="shared" si="124"/>
        <v>0</v>
      </c>
      <c r="U487" s="2">
        <f t="shared" si="125"/>
        <v>0</v>
      </c>
      <c r="V487" s="4">
        <f t="shared" si="126"/>
        <v>0</v>
      </c>
      <c r="W487" s="4">
        <f t="shared" si="127"/>
        <v>0</v>
      </c>
    </row>
    <row r="488" spans="1:23" x14ac:dyDescent="0.25">
      <c r="A488">
        <v>9997</v>
      </c>
      <c r="B488">
        <v>1</v>
      </c>
      <c r="C488">
        <v>43802</v>
      </c>
      <c r="D488" s="1">
        <v>3</v>
      </c>
      <c r="E488" t="s">
        <v>7</v>
      </c>
      <c r="F488" t="s">
        <v>8</v>
      </c>
      <c r="G488" t="s">
        <v>9</v>
      </c>
      <c r="H488">
        <f t="shared" si="114"/>
        <v>0</v>
      </c>
      <c r="I488" s="2">
        <f t="shared" si="112"/>
        <v>0</v>
      </c>
      <c r="J488" s="2">
        <f t="shared" si="113"/>
        <v>0</v>
      </c>
      <c r="K488" s="2">
        <f t="shared" si="115"/>
        <v>0</v>
      </c>
      <c r="L488" s="2">
        <f t="shared" si="116"/>
        <v>1</v>
      </c>
      <c r="M488" s="2">
        <f t="shared" si="117"/>
        <v>0</v>
      </c>
      <c r="N488" s="2">
        <f t="shared" si="118"/>
        <v>0</v>
      </c>
      <c r="O488" s="2">
        <f t="shared" si="119"/>
        <v>0</v>
      </c>
      <c r="P488" s="2">
        <f t="shared" si="120"/>
        <v>0</v>
      </c>
      <c r="Q488" s="2">
        <f t="shared" si="121"/>
        <v>0</v>
      </c>
      <c r="R488" s="2">
        <f t="shared" si="122"/>
        <v>0</v>
      </c>
      <c r="S488" s="2">
        <f t="shared" si="123"/>
        <v>0</v>
      </c>
      <c r="T488" s="2">
        <f t="shared" si="124"/>
        <v>0</v>
      </c>
      <c r="U488" s="2">
        <f t="shared" si="125"/>
        <v>0</v>
      </c>
      <c r="V488" s="4">
        <f t="shared" si="126"/>
        <v>0</v>
      </c>
      <c r="W488" s="4">
        <f t="shared" si="127"/>
        <v>0</v>
      </c>
    </row>
    <row r="489" spans="1:23" x14ac:dyDescent="0.25">
      <c r="A489">
        <v>9997</v>
      </c>
      <c r="B489">
        <v>1</v>
      </c>
      <c r="C489">
        <v>43802</v>
      </c>
      <c r="D489" s="1">
        <v>1</v>
      </c>
      <c r="E489" t="s">
        <v>7</v>
      </c>
      <c r="F489" t="s">
        <v>8</v>
      </c>
      <c r="G489" t="s">
        <v>9</v>
      </c>
      <c r="H489">
        <f t="shared" si="114"/>
        <v>0</v>
      </c>
      <c r="I489" s="2">
        <f t="shared" si="112"/>
        <v>0</v>
      </c>
      <c r="J489" s="2">
        <f t="shared" si="113"/>
        <v>1</v>
      </c>
      <c r="K489" s="2">
        <f t="shared" si="115"/>
        <v>0</v>
      </c>
      <c r="L489" s="2">
        <f t="shared" si="116"/>
        <v>0</v>
      </c>
      <c r="M489" s="2">
        <f t="shared" si="117"/>
        <v>0</v>
      </c>
      <c r="N489" s="2">
        <f t="shared" si="118"/>
        <v>0</v>
      </c>
      <c r="O489" s="2">
        <f t="shared" si="119"/>
        <v>0</v>
      </c>
      <c r="P489" s="2">
        <f t="shared" si="120"/>
        <v>0</v>
      </c>
      <c r="Q489" s="2">
        <f t="shared" si="121"/>
        <v>0</v>
      </c>
      <c r="R489" s="2">
        <f t="shared" si="122"/>
        <v>0</v>
      </c>
      <c r="S489" s="2">
        <f t="shared" si="123"/>
        <v>0</v>
      </c>
      <c r="T489" s="2">
        <f t="shared" si="124"/>
        <v>0</v>
      </c>
      <c r="U489" s="2">
        <f t="shared" si="125"/>
        <v>0</v>
      </c>
      <c r="V489" s="4">
        <f t="shared" si="126"/>
        <v>0</v>
      </c>
      <c r="W489" s="4">
        <f t="shared" si="127"/>
        <v>6010</v>
      </c>
    </row>
    <row r="490" spans="1:23" x14ac:dyDescent="0.25">
      <c r="A490">
        <v>9997</v>
      </c>
      <c r="B490">
        <v>1</v>
      </c>
      <c r="C490">
        <v>43802</v>
      </c>
      <c r="D490" s="1">
        <v>10</v>
      </c>
      <c r="E490" t="s">
        <v>7</v>
      </c>
      <c r="F490" t="s">
        <v>8</v>
      </c>
      <c r="G490" t="s">
        <v>9</v>
      </c>
      <c r="H490">
        <f t="shared" si="114"/>
        <v>0</v>
      </c>
      <c r="I490" s="2">
        <f t="shared" si="112"/>
        <v>0</v>
      </c>
      <c r="J490" s="2">
        <f t="shared" si="113"/>
        <v>0</v>
      </c>
      <c r="K490" s="2">
        <f t="shared" si="115"/>
        <v>0</v>
      </c>
      <c r="L490" s="2">
        <f t="shared" si="116"/>
        <v>0</v>
      </c>
      <c r="M490" s="2">
        <f t="shared" si="117"/>
        <v>0</v>
      </c>
      <c r="N490" s="2">
        <f t="shared" si="118"/>
        <v>0</v>
      </c>
      <c r="O490" s="2">
        <f t="shared" si="119"/>
        <v>0</v>
      </c>
      <c r="P490" s="2">
        <f t="shared" si="120"/>
        <v>0</v>
      </c>
      <c r="Q490" s="2">
        <f t="shared" si="121"/>
        <v>0</v>
      </c>
      <c r="R490" s="2">
        <f t="shared" si="122"/>
        <v>0</v>
      </c>
      <c r="S490" s="2">
        <f t="shared" si="123"/>
        <v>1</v>
      </c>
      <c r="T490" s="2">
        <f t="shared" si="124"/>
        <v>0</v>
      </c>
      <c r="U490" s="2">
        <f t="shared" si="125"/>
        <v>0</v>
      </c>
      <c r="V490" s="4">
        <f t="shared" si="126"/>
        <v>0</v>
      </c>
      <c r="W490" s="4">
        <f t="shared" si="127"/>
        <v>0</v>
      </c>
    </row>
    <row r="491" spans="1:23" x14ac:dyDescent="0.25">
      <c r="A491">
        <v>9997</v>
      </c>
      <c r="B491">
        <v>0.174648</v>
      </c>
      <c r="C491">
        <v>43802</v>
      </c>
      <c r="D491" s="1" t="s">
        <v>10</v>
      </c>
      <c r="E491" t="s">
        <v>7</v>
      </c>
      <c r="F491" t="s">
        <v>8</v>
      </c>
      <c r="G491" t="s">
        <v>9</v>
      </c>
      <c r="H491">
        <f t="shared" si="114"/>
        <v>0</v>
      </c>
      <c r="I491" s="2">
        <f t="shared" si="112"/>
        <v>0.174648</v>
      </c>
      <c r="J491" s="2">
        <f t="shared" si="113"/>
        <v>0</v>
      </c>
      <c r="K491" s="2">
        <f t="shared" si="115"/>
        <v>0</v>
      </c>
      <c r="L491" s="2">
        <f t="shared" si="116"/>
        <v>0</v>
      </c>
      <c r="M491" s="2">
        <f t="shared" si="117"/>
        <v>0</v>
      </c>
      <c r="N491" s="2">
        <f t="shared" si="118"/>
        <v>0</v>
      </c>
      <c r="O491" s="2">
        <f t="shared" si="119"/>
        <v>0</v>
      </c>
      <c r="P491" s="2">
        <f t="shared" si="120"/>
        <v>0</v>
      </c>
      <c r="Q491" s="2">
        <f t="shared" si="121"/>
        <v>0</v>
      </c>
      <c r="R491" s="2">
        <f t="shared" si="122"/>
        <v>0</v>
      </c>
      <c r="S491" s="2">
        <f t="shared" si="123"/>
        <v>0</v>
      </c>
      <c r="T491" s="2">
        <f t="shared" si="124"/>
        <v>0</v>
      </c>
      <c r="U491" s="2">
        <f t="shared" si="125"/>
        <v>0</v>
      </c>
      <c r="V491" s="4">
        <f t="shared" si="126"/>
        <v>0</v>
      </c>
      <c r="W491" s="4">
        <f t="shared" si="127"/>
        <v>0</v>
      </c>
    </row>
    <row r="492" spans="1:23" x14ac:dyDescent="0.25">
      <c r="A492">
        <v>9997</v>
      </c>
      <c r="B492">
        <v>0.82535199999999997</v>
      </c>
      <c r="C492">
        <v>43802</v>
      </c>
      <c r="D492" s="1" t="s">
        <v>10</v>
      </c>
      <c r="E492" t="s">
        <v>7</v>
      </c>
      <c r="F492" t="s">
        <v>8</v>
      </c>
      <c r="G492" t="s">
        <v>12</v>
      </c>
      <c r="H492">
        <f t="shared" si="114"/>
        <v>0</v>
      </c>
      <c r="I492" s="2">
        <f t="shared" si="112"/>
        <v>0.82535199999999997</v>
      </c>
      <c r="J492" s="2">
        <f t="shared" si="113"/>
        <v>0</v>
      </c>
      <c r="K492" s="2">
        <f t="shared" si="115"/>
        <v>0</v>
      </c>
      <c r="L492" s="2">
        <f t="shared" si="116"/>
        <v>0</v>
      </c>
      <c r="M492" s="2">
        <f t="shared" si="117"/>
        <v>0</v>
      </c>
      <c r="N492" s="2">
        <f t="shared" si="118"/>
        <v>0</v>
      </c>
      <c r="O492" s="2">
        <f t="shared" si="119"/>
        <v>0</v>
      </c>
      <c r="P492" s="2">
        <f t="shared" si="120"/>
        <v>0</v>
      </c>
      <c r="Q492" s="2">
        <f t="shared" si="121"/>
        <v>0</v>
      </c>
      <c r="R492" s="2">
        <f t="shared" si="122"/>
        <v>0</v>
      </c>
      <c r="S492" s="2">
        <f t="shared" si="123"/>
        <v>0</v>
      </c>
      <c r="T492" s="2">
        <f t="shared" si="124"/>
        <v>0</v>
      </c>
      <c r="U492" s="2">
        <f t="shared" si="125"/>
        <v>0</v>
      </c>
      <c r="V492" s="4">
        <f t="shared" si="126"/>
        <v>0</v>
      </c>
      <c r="W492" s="4">
        <f t="shared" si="127"/>
        <v>0</v>
      </c>
    </row>
    <row r="493" spans="1:23" x14ac:dyDescent="0.25">
      <c r="A493">
        <v>9997</v>
      </c>
      <c r="B493">
        <v>1</v>
      </c>
      <c r="C493">
        <v>43802</v>
      </c>
      <c r="D493" s="1">
        <v>3</v>
      </c>
      <c r="E493" t="s">
        <v>7</v>
      </c>
      <c r="F493" t="s">
        <v>8</v>
      </c>
      <c r="G493" t="s">
        <v>9</v>
      </c>
      <c r="H493">
        <f t="shared" si="114"/>
        <v>0</v>
      </c>
      <c r="I493" s="2">
        <f t="shared" si="112"/>
        <v>0</v>
      </c>
      <c r="J493" s="2">
        <f t="shared" si="113"/>
        <v>0</v>
      </c>
      <c r="K493" s="2">
        <f t="shared" si="115"/>
        <v>0</v>
      </c>
      <c r="L493" s="2">
        <f t="shared" si="116"/>
        <v>1</v>
      </c>
      <c r="M493" s="2">
        <f t="shared" si="117"/>
        <v>0</v>
      </c>
      <c r="N493" s="2">
        <f t="shared" si="118"/>
        <v>0</v>
      </c>
      <c r="O493" s="2">
        <f t="shared" si="119"/>
        <v>0</v>
      </c>
      <c r="P493" s="2">
        <f t="shared" si="120"/>
        <v>0</v>
      </c>
      <c r="Q493" s="2">
        <f t="shared" si="121"/>
        <v>0</v>
      </c>
      <c r="R493" s="2">
        <f t="shared" si="122"/>
        <v>0</v>
      </c>
      <c r="S493" s="2">
        <f t="shared" si="123"/>
        <v>0</v>
      </c>
      <c r="T493" s="2">
        <f t="shared" si="124"/>
        <v>0</v>
      </c>
      <c r="U493" s="2">
        <f t="shared" si="125"/>
        <v>0</v>
      </c>
      <c r="V493" s="4">
        <f t="shared" si="126"/>
        <v>0</v>
      </c>
      <c r="W493" s="4">
        <f t="shared" si="127"/>
        <v>0</v>
      </c>
    </row>
    <row r="494" spans="1:23" x14ac:dyDescent="0.25">
      <c r="A494">
        <v>9997</v>
      </c>
      <c r="B494">
        <v>1</v>
      </c>
      <c r="C494">
        <v>43802</v>
      </c>
      <c r="D494" s="1">
        <v>2</v>
      </c>
      <c r="E494" t="s">
        <v>7</v>
      </c>
      <c r="F494" t="s">
        <v>8</v>
      </c>
      <c r="G494" t="s">
        <v>8</v>
      </c>
      <c r="H494">
        <f t="shared" si="114"/>
        <v>0</v>
      </c>
      <c r="I494" s="2">
        <f t="shared" si="112"/>
        <v>0</v>
      </c>
      <c r="J494" s="2">
        <f t="shared" si="113"/>
        <v>0</v>
      </c>
      <c r="K494" s="2">
        <f t="shared" si="115"/>
        <v>1</v>
      </c>
      <c r="L494" s="2">
        <f t="shared" si="116"/>
        <v>0</v>
      </c>
      <c r="M494" s="2">
        <f t="shared" si="117"/>
        <v>0</v>
      </c>
      <c r="N494" s="2">
        <f t="shared" si="118"/>
        <v>0</v>
      </c>
      <c r="O494" s="2">
        <f t="shared" si="119"/>
        <v>0</v>
      </c>
      <c r="P494" s="2">
        <f t="shared" si="120"/>
        <v>0</v>
      </c>
      <c r="Q494" s="2">
        <f t="shared" si="121"/>
        <v>0</v>
      </c>
      <c r="R494" s="2">
        <f t="shared" si="122"/>
        <v>0</v>
      </c>
      <c r="S494" s="2">
        <f t="shared" si="123"/>
        <v>0</v>
      </c>
      <c r="T494" s="2">
        <f t="shared" si="124"/>
        <v>0</v>
      </c>
      <c r="U494" s="2">
        <f t="shared" si="125"/>
        <v>0</v>
      </c>
      <c r="V494" s="4">
        <f t="shared" si="126"/>
        <v>0</v>
      </c>
      <c r="W494" s="4">
        <f t="shared" si="127"/>
        <v>0</v>
      </c>
    </row>
    <row r="495" spans="1:23" x14ac:dyDescent="0.25">
      <c r="A495">
        <v>9997</v>
      </c>
      <c r="B495">
        <v>1</v>
      </c>
      <c r="C495">
        <v>43802</v>
      </c>
      <c r="D495" s="1">
        <v>7</v>
      </c>
      <c r="E495" t="s">
        <v>7</v>
      </c>
      <c r="F495" t="s">
        <v>8</v>
      </c>
      <c r="G495" t="s">
        <v>9</v>
      </c>
      <c r="H495">
        <f t="shared" si="114"/>
        <v>0</v>
      </c>
      <c r="I495" s="2">
        <f t="shared" si="112"/>
        <v>0</v>
      </c>
      <c r="J495" s="2">
        <f t="shared" si="113"/>
        <v>0</v>
      </c>
      <c r="K495" s="2">
        <f t="shared" si="115"/>
        <v>0</v>
      </c>
      <c r="L495" s="2">
        <f t="shared" si="116"/>
        <v>0</v>
      </c>
      <c r="M495" s="2">
        <f t="shared" si="117"/>
        <v>0</v>
      </c>
      <c r="N495" s="2">
        <f t="shared" si="118"/>
        <v>0</v>
      </c>
      <c r="O495" s="2">
        <f t="shared" si="119"/>
        <v>0</v>
      </c>
      <c r="P495" s="2">
        <f t="shared" si="120"/>
        <v>1</v>
      </c>
      <c r="Q495" s="2">
        <f t="shared" si="121"/>
        <v>0</v>
      </c>
      <c r="R495" s="2">
        <f t="shared" si="122"/>
        <v>0</v>
      </c>
      <c r="S495" s="2">
        <f t="shared" si="123"/>
        <v>0</v>
      </c>
      <c r="T495" s="2">
        <f t="shared" si="124"/>
        <v>0</v>
      </c>
      <c r="U495" s="2">
        <f t="shared" si="125"/>
        <v>0</v>
      </c>
      <c r="V495" s="4">
        <f t="shared" si="126"/>
        <v>0</v>
      </c>
      <c r="W495" s="4">
        <f t="shared" si="127"/>
        <v>0</v>
      </c>
    </row>
    <row r="496" spans="1:23" x14ac:dyDescent="0.25">
      <c r="A496">
        <v>9997</v>
      </c>
      <c r="B496">
        <v>1</v>
      </c>
      <c r="C496">
        <v>43802</v>
      </c>
      <c r="D496" s="1">
        <v>7</v>
      </c>
      <c r="E496" t="s">
        <v>7</v>
      </c>
      <c r="F496" t="s">
        <v>8</v>
      </c>
      <c r="G496" t="s">
        <v>9</v>
      </c>
      <c r="H496">
        <f t="shared" si="114"/>
        <v>0</v>
      </c>
      <c r="I496" s="2">
        <f t="shared" si="112"/>
        <v>0</v>
      </c>
      <c r="J496" s="2">
        <f t="shared" si="113"/>
        <v>0</v>
      </c>
      <c r="K496" s="2">
        <f t="shared" si="115"/>
        <v>0</v>
      </c>
      <c r="L496" s="2">
        <f t="shared" si="116"/>
        <v>0</v>
      </c>
      <c r="M496" s="2">
        <f t="shared" si="117"/>
        <v>0</v>
      </c>
      <c r="N496" s="2">
        <f t="shared" si="118"/>
        <v>0</v>
      </c>
      <c r="O496" s="2">
        <f t="shared" si="119"/>
        <v>0</v>
      </c>
      <c r="P496" s="2">
        <f t="shared" si="120"/>
        <v>1</v>
      </c>
      <c r="Q496" s="2">
        <f t="shared" si="121"/>
        <v>0</v>
      </c>
      <c r="R496" s="2">
        <f t="shared" si="122"/>
        <v>0</v>
      </c>
      <c r="S496" s="2">
        <f t="shared" si="123"/>
        <v>0</v>
      </c>
      <c r="T496" s="2">
        <f t="shared" si="124"/>
        <v>0</v>
      </c>
      <c r="U496" s="2">
        <f t="shared" si="125"/>
        <v>0</v>
      </c>
      <c r="V496" s="4">
        <f t="shared" si="126"/>
        <v>0</v>
      </c>
      <c r="W496" s="4">
        <f t="shared" si="127"/>
        <v>0</v>
      </c>
    </row>
    <row r="497" spans="1:23" x14ac:dyDescent="0.25">
      <c r="A497">
        <v>9997</v>
      </c>
      <c r="B497">
        <v>1</v>
      </c>
      <c r="C497">
        <v>43802</v>
      </c>
      <c r="D497" s="1">
        <v>5</v>
      </c>
      <c r="E497">
        <v>2</v>
      </c>
      <c r="F497" t="s">
        <v>8</v>
      </c>
      <c r="G497" t="s">
        <v>9</v>
      </c>
      <c r="H497">
        <f t="shared" si="114"/>
        <v>0</v>
      </c>
      <c r="I497" s="2">
        <f t="shared" si="112"/>
        <v>0</v>
      </c>
      <c r="J497" s="2">
        <f t="shared" si="113"/>
        <v>0</v>
      </c>
      <c r="K497" s="2">
        <f t="shared" si="115"/>
        <v>0</v>
      </c>
      <c r="L497" s="2">
        <f t="shared" si="116"/>
        <v>0</v>
      </c>
      <c r="M497" s="2">
        <f t="shared" si="117"/>
        <v>0</v>
      </c>
      <c r="N497" s="2">
        <f t="shared" si="118"/>
        <v>1</v>
      </c>
      <c r="O497" s="2">
        <f t="shared" si="119"/>
        <v>0</v>
      </c>
      <c r="P497" s="2">
        <f t="shared" si="120"/>
        <v>0</v>
      </c>
      <c r="Q497" s="2">
        <f t="shared" si="121"/>
        <v>0</v>
      </c>
      <c r="R497" s="2">
        <f t="shared" si="122"/>
        <v>0</v>
      </c>
      <c r="S497" s="2">
        <f t="shared" si="123"/>
        <v>0</v>
      </c>
      <c r="T497" s="2">
        <f t="shared" si="124"/>
        <v>0</v>
      </c>
      <c r="U497" s="2">
        <f t="shared" si="125"/>
        <v>0</v>
      </c>
      <c r="V497" s="4">
        <f t="shared" si="126"/>
        <v>0</v>
      </c>
      <c r="W497" s="4">
        <f t="shared" si="127"/>
        <v>0</v>
      </c>
    </row>
    <row r="498" spans="1:23" x14ac:dyDescent="0.25">
      <c r="A498">
        <v>9997</v>
      </c>
      <c r="B498">
        <v>1</v>
      </c>
      <c r="C498">
        <v>43802</v>
      </c>
      <c r="D498" s="1">
        <v>8</v>
      </c>
      <c r="E498" t="s">
        <v>7</v>
      </c>
      <c r="F498" t="s">
        <v>8</v>
      </c>
      <c r="G498" t="s">
        <v>9</v>
      </c>
      <c r="H498">
        <f t="shared" si="114"/>
        <v>0</v>
      </c>
      <c r="I498" s="2">
        <f t="shared" si="112"/>
        <v>0</v>
      </c>
      <c r="J498" s="2">
        <f t="shared" si="113"/>
        <v>0</v>
      </c>
      <c r="K498" s="2">
        <f t="shared" si="115"/>
        <v>0</v>
      </c>
      <c r="L498" s="2">
        <f t="shared" si="116"/>
        <v>0</v>
      </c>
      <c r="M498" s="2">
        <f t="shared" si="117"/>
        <v>0</v>
      </c>
      <c r="N498" s="2">
        <f t="shared" si="118"/>
        <v>0</v>
      </c>
      <c r="O498" s="2">
        <f t="shared" si="119"/>
        <v>0</v>
      </c>
      <c r="P498" s="2">
        <f t="shared" si="120"/>
        <v>0</v>
      </c>
      <c r="Q498" s="2">
        <f t="shared" si="121"/>
        <v>1</v>
      </c>
      <c r="R498" s="2">
        <f t="shared" si="122"/>
        <v>0</v>
      </c>
      <c r="S498" s="2">
        <f t="shared" si="123"/>
        <v>0</v>
      </c>
      <c r="T498" s="2">
        <f t="shared" si="124"/>
        <v>0</v>
      </c>
      <c r="U498" s="2">
        <f t="shared" si="125"/>
        <v>0</v>
      </c>
      <c r="V498" s="4">
        <f t="shared" si="126"/>
        <v>0</v>
      </c>
      <c r="W498" s="4">
        <f t="shared" si="127"/>
        <v>0</v>
      </c>
    </row>
    <row r="499" spans="1:23" x14ac:dyDescent="0.25">
      <c r="A499">
        <v>9997</v>
      </c>
      <c r="B499">
        <v>1</v>
      </c>
      <c r="C499">
        <v>43802</v>
      </c>
      <c r="D499" s="1">
        <v>5</v>
      </c>
      <c r="E499" t="s">
        <v>7</v>
      </c>
      <c r="F499" t="s">
        <v>8</v>
      </c>
      <c r="G499" t="s">
        <v>9</v>
      </c>
      <c r="H499">
        <f t="shared" si="114"/>
        <v>0</v>
      </c>
      <c r="I499" s="2">
        <f t="shared" si="112"/>
        <v>0</v>
      </c>
      <c r="J499" s="2">
        <f t="shared" si="113"/>
        <v>0</v>
      </c>
      <c r="K499" s="2">
        <f t="shared" si="115"/>
        <v>0</v>
      </c>
      <c r="L499" s="2">
        <f t="shared" si="116"/>
        <v>0</v>
      </c>
      <c r="M499" s="2">
        <f t="shared" si="117"/>
        <v>0</v>
      </c>
      <c r="N499" s="2">
        <f t="shared" si="118"/>
        <v>1</v>
      </c>
      <c r="O499" s="2">
        <f t="shared" si="119"/>
        <v>0</v>
      </c>
      <c r="P499" s="2">
        <f t="shared" si="120"/>
        <v>0</v>
      </c>
      <c r="Q499" s="2">
        <f t="shared" si="121"/>
        <v>0</v>
      </c>
      <c r="R499" s="2">
        <f t="shared" si="122"/>
        <v>0</v>
      </c>
      <c r="S499" s="2">
        <f t="shared" si="123"/>
        <v>0</v>
      </c>
      <c r="T499" s="2">
        <f t="shared" si="124"/>
        <v>0</v>
      </c>
      <c r="U499" s="2">
        <f t="shared" si="125"/>
        <v>0</v>
      </c>
      <c r="V499" s="4">
        <f t="shared" si="126"/>
        <v>0</v>
      </c>
      <c r="W499" s="4">
        <f t="shared" si="127"/>
        <v>0</v>
      </c>
    </row>
    <row r="500" spans="1:23" x14ac:dyDescent="0.25">
      <c r="A500">
        <v>9997</v>
      </c>
      <c r="B500">
        <v>1</v>
      </c>
      <c r="C500">
        <v>43802</v>
      </c>
      <c r="D500" s="1">
        <v>8</v>
      </c>
      <c r="E500" t="s">
        <v>7</v>
      </c>
      <c r="F500" t="s">
        <v>8</v>
      </c>
      <c r="G500" t="s">
        <v>9</v>
      </c>
      <c r="H500">
        <f t="shared" si="114"/>
        <v>0</v>
      </c>
      <c r="I500" s="2">
        <f t="shared" si="112"/>
        <v>0</v>
      </c>
      <c r="J500" s="2">
        <f t="shared" si="113"/>
        <v>0</v>
      </c>
      <c r="K500" s="2">
        <f t="shared" si="115"/>
        <v>0</v>
      </c>
      <c r="L500" s="2">
        <f t="shared" si="116"/>
        <v>0</v>
      </c>
      <c r="M500" s="2">
        <f t="shared" si="117"/>
        <v>0</v>
      </c>
      <c r="N500" s="2">
        <f t="shared" si="118"/>
        <v>0</v>
      </c>
      <c r="O500" s="2">
        <f t="shared" si="119"/>
        <v>0</v>
      </c>
      <c r="P500" s="2">
        <f t="shared" si="120"/>
        <v>0</v>
      </c>
      <c r="Q500" s="2">
        <f t="shared" si="121"/>
        <v>1</v>
      </c>
      <c r="R500" s="2">
        <f t="shared" si="122"/>
        <v>0</v>
      </c>
      <c r="S500" s="2">
        <f t="shared" si="123"/>
        <v>0</v>
      </c>
      <c r="T500" s="2">
        <f t="shared" si="124"/>
        <v>0</v>
      </c>
      <c r="U500" s="2">
        <f t="shared" si="125"/>
        <v>0</v>
      </c>
      <c r="V500" s="4">
        <f t="shared" si="126"/>
        <v>0</v>
      </c>
      <c r="W500" s="4">
        <f t="shared" si="127"/>
        <v>0</v>
      </c>
    </row>
    <row r="501" spans="1:23" x14ac:dyDescent="0.25">
      <c r="A501">
        <v>9997</v>
      </c>
      <c r="B501">
        <v>1</v>
      </c>
      <c r="C501">
        <v>43802</v>
      </c>
      <c r="D501" s="1">
        <v>8</v>
      </c>
      <c r="E501" t="s">
        <v>7</v>
      </c>
      <c r="F501" t="s">
        <v>8</v>
      </c>
      <c r="G501" t="s">
        <v>9</v>
      </c>
      <c r="H501">
        <f t="shared" si="114"/>
        <v>0</v>
      </c>
      <c r="I501" s="2">
        <f t="shared" si="112"/>
        <v>0</v>
      </c>
      <c r="J501" s="2">
        <f t="shared" si="113"/>
        <v>0</v>
      </c>
      <c r="K501" s="2">
        <f t="shared" si="115"/>
        <v>0</v>
      </c>
      <c r="L501" s="2">
        <f t="shared" si="116"/>
        <v>0</v>
      </c>
      <c r="M501" s="2">
        <f t="shared" si="117"/>
        <v>0</v>
      </c>
      <c r="N501" s="2">
        <f t="shared" si="118"/>
        <v>0</v>
      </c>
      <c r="O501" s="2">
        <f t="shared" si="119"/>
        <v>0</v>
      </c>
      <c r="P501" s="2">
        <f t="shared" si="120"/>
        <v>0</v>
      </c>
      <c r="Q501" s="2">
        <f t="shared" si="121"/>
        <v>1</v>
      </c>
      <c r="R501" s="2">
        <f t="shared" si="122"/>
        <v>0</v>
      </c>
      <c r="S501" s="2">
        <f t="shared" si="123"/>
        <v>0</v>
      </c>
      <c r="T501" s="2">
        <f t="shared" si="124"/>
        <v>0</v>
      </c>
      <c r="U501" s="2">
        <f t="shared" si="125"/>
        <v>0</v>
      </c>
      <c r="V501" s="4">
        <f t="shared" si="126"/>
        <v>0</v>
      </c>
      <c r="W501" s="4">
        <f t="shared" si="127"/>
        <v>0</v>
      </c>
    </row>
    <row r="502" spans="1:23" x14ac:dyDescent="0.25">
      <c r="A502">
        <v>9997</v>
      </c>
      <c r="B502">
        <v>0.82535199999999997</v>
      </c>
      <c r="C502">
        <v>43802</v>
      </c>
      <c r="D502" s="1">
        <v>2</v>
      </c>
      <c r="E502" t="s">
        <v>7</v>
      </c>
      <c r="F502" t="s">
        <v>9</v>
      </c>
      <c r="G502" t="s">
        <v>9</v>
      </c>
      <c r="H502">
        <f t="shared" si="114"/>
        <v>0.82535199999999997</v>
      </c>
      <c r="I502" s="2">
        <f t="shared" si="112"/>
        <v>0</v>
      </c>
      <c r="J502" s="2">
        <f t="shared" si="113"/>
        <v>0</v>
      </c>
      <c r="K502" s="2">
        <f t="shared" si="115"/>
        <v>0.82535199999999997</v>
      </c>
      <c r="L502" s="2">
        <f t="shared" si="116"/>
        <v>0</v>
      </c>
      <c r="M502" s="2">
        <f t="shared" si="117"/>
        <v>0</v>
      </c>
      <c r="N502" s="2">
        <f t="shared" si="118"/>
        <v>0</v>
      </c>
      <c r="O502" s="2">
        <f t="shared" si="119"/>
        <v>0</v>
      </c>
      <c r="P502" s="2">
        <f t="shared" si="120"/>
        <v>0</v>
      </c>
      <c r="Q502" s="2">
        <f t="shared" si="121"/>
        <v>0</v>
      </c>
      <c r="R502" s="2">
        <f t="shared" si="122"/>
        <v>0</v>
      </c>
      <c r="S502" s="2">
        <f t="shared" si="123"/>
        <v>0</v>
      </c>
      <c r="T502" s="2">
        <f t="shared" si="124"/>
        <v>0</v>
      </c>
      <c r="U502" s="2">
        <f t="shared" si="125"/>
        <v>0</v>
      </c>
      <c r="V502" s="4">
        <f t="shared" si="126"/>
        <v>0</v>
      </c>
      <c r="W502" s="4">
        <f t="shared" si="127"/>
        <v>0</v>
      </c>
    </row>
    <row r="503" spans="1:23" x14ac:dyDescent="0.25">
      <c r="A503">
        <v>9997</v>
      </c>
      <c r="B503">
        <v>1</v>
      </c>
      <c r="C503">
        <v>43802</v>
      </c>
      <c r="D503" s="1">
        <v>3</v>
      </c>
      <c r="E503" t="s">
        <v>7</v>
      </c>
      <c r="F503" t="s">
        <v>8</v>
      </c>
      <c r="G503" t="s">
        <v>9</v>
      </c>
      <c r="H503">
        <f t="shared" si="114"/>
        <v>0</v>
      </c>
      <c r="I503" s="2">
        <f t="shared" si="112"/>
        <v>0</v>
      </c>
      <c r="J503" s="2">
        <f t="shared" si="113"/>
        <v>0</v>
      </c>
      <c r="K503" s="2">
        <f t="shared" si="115"/>
        <v>0</v>
      </c>
      <c r="L503" s="2">
        <f t="shared" si="116"/>
        <v>1</v>
      </c>
      <c r="M503" s="2">
        <f t="shared" si="117"/>
        <v>0</v>
      </c>
      <c r="N503" s="2">
        <f t="shared" si="118"/>
        <v>0</v>
      </c>
      <c r="O503" s="2">
        <f t="shared" si="119"/>
        <v>0</v>
      </c>
      <c r="P503" s="2">
        <f t="shared" si="120"/>
        <v>0</v>
      </c>
      <c r="Q503" s="2">
        <f t="shared" si="121"/>
        <v>0</v>
      </c>
      <c r="R503" s="2">
        <f t="shared" si="122"/>
        <v>0</v>
      </c>
      <c r="S503" s="2">
        <f t="shared" si="123"/>
        <v>0</v>
      </c>
      <c r="T503" s="2">
        <f t="shared" si="124"/>
        <v>0</v>
      </c>
      <c r="U503" s="2">
        <f t="shared" si="125"/>
        <v>0</v>
      </c>
      <c r="V503" s="4">
        <f t="shared" si="126"/>
        <v>0</v>
      </c>
      <c r="W503" s="4">
        <f t="shared" si="127"/>
        <v>0</v>
      </c>
    </row>
    <row r="504" spans="1:23" x14ac:dyDescent="0.25">
      <c r="A504">
        <v>9997</v>
      </c>
      <c r="B504">
        <v>1</v>
      </c>
      <c r="C504">
        <v>43802</v>
      </c>
      <c r="D504" s="1">
        <v>1</v>
      </c>
      <c r="E504">
        <v>5</v>
      </c>
      <c r="F504" t="s">
        <v>8</v>
      </c>
      <c r="G504" t="s">
        <v>9</v>
      </c>
      <c r="H504">
        <f t="shared" si="114"/>
        <v>0</v>
      </c>
      <c r="I504" s="2">
        <f t="shared" si="112"/>
        <v>0</v>
      </c>
      <c r="J504" s="2">
        <f t="shared" si="113"/>
        <v>1</v>
      </c>
      <c r="K504" s="2">
        <f t="shared" si="115"/>
        <v>0</v>
      </c>
      <c r="L504" s="2">
        <f t="shared" si="116"/>
        <v>0</v>
      </c>
      <c r="M504" s="2">
        <f t="shared" si="117"/>
        <v>0</v>
      </c>
      <c r="N504" s="2">
        <f t="shared" si="118"/>
        <v>0</v>
      </c>
      <c r="O504" s="2">
        <f t="shared" si="119"/>
        <v>0</v>
      </c>
      <c r="P504" s="2">
        <f t="shared" si="120"/>
        <v>0</v>
      </c>
      <c r="Q504" s="2">
        <f t="shared" si="121"/>
        <v>0</v>
      </c>
      <c r="R504" s="2">
        <f t="shared" si="122"/>
        <v>0</v>
      </c>
      <c r="S504" s="2">
        <f t="shared" si="123"/>
        <v>0</v>
      </c>
      <c r="T504" s="2">
        <f t="shared" si="124"/>
        <v>0</v>
      </c>
      <c r="U504" s="2">
        <f t="shared" si="125"/>
        <v>0</v>
      </c>
      <c r="V504" s="4">
        <f t="shared" si="126"/>
        <v>0</v>
      </c>
      <c r="W504" s="4">
        <f t="shared" si="127"/>
        <v>6010</v>
      </c>
    </row>
    <row r="505" spans="1:23" x14ac:dyDescent="0.25">
      <c r="A505">
        <v>9997</v>
      </c>
      <c r="B505">
        <v>1</v>
      </c>
      <c r="C505">
        <v>43802</v>
      </c>
      <c r="D505" s="1">
        <v>6</v>
      </c>
      <c r="E505">
        <v>2</v>
      </c>
      <c r="F505" t="s">
        <v>8</v>
      </c>
      <c r="G505" t="s">
        <v>9</v>
      </c>
      <c r="H505">
        <f t="shared" si="114"/>
        <v>0</v>
      </c>
      <c r="I505" s="2">
        <f t="shared" si="112"/>
        <v>0</v>
      </c>
      <c r="J505" s="2">
        <f t="shared" si="113"/>
        <v>0</v>
      </c>
      <c r="K505" s="2">
        <f t="shared" si="115"/>
        <v>0</v>
      </c>
      <c r="L505" s="2">
        <f t="shared" si="116"/>
        <v>0</v>
      </c>
      <c r="M505" s="2">
        <f t="shared" si="117"/>
        <v>0</v>
      </c>
      <c r="N505" s="2">
        <f t="shared" si="118"/>
        <v>0</v>
      </c>
      <c r="O505" s="2">
        <f t="shared" si="119"/>
        <v>1</v>
      </c>
      <c r="P505" s="2">
        <f t="shared" si="120"/>
        <v>0</v>
      </c>
      <c r="Q505" s="2">
        <f t="shared" si="121"/>
        <v>0</v>
      </c>
      <c r="R505" s="2">
        <f t="shared" si="122"/>
        <v>0</v>
      </c>
      <c r="S505" s="2">
        <f t="shared" si="123"/>
        <v>0</v>
      </c>
      <c r="T505" s="2">
        <f t="shared" si="124"/>
        <v>0</v>
      </c>
      <c r="U505" s="2">
        <f t="shared" si="125"/>
        <v>0</v>
      </c>
      <c r="V505" s="4">
        <f t="shared" si="126"/>
        <v>0</v>
      </c>
      <c r="W505" s="4">
        <f t="shared" si="127"/>
        <v>0</v>
      </c>
    </row>
    <row r="506" spans="1:23" x14ac:dyDescent="0.25">
      <c r="A506">
        <v>9997</v>
      </c>
      <c r="B506">
        <v>1</v>
      </c>
      <c r="C506">
        <v>43802</v>
      </c>
      <c r="D506" s="1">
        <v>9</v>
      </c>
      <c r="E506" t="s">
        <v>7</v>
      </c>
      <c r="F506" t="s">
        <v>8</v>
      </c>
      <c r="G506" t="s">
        <v>9</v>
      </c>
      <c r="H506">
        <f t="shared" si="114"/>
        <v>0</v>
      </c>
      <c r="I506" s="2">
        <f t="shared" si="112"/>
        <v>0</v>
      </c>
      <c r="J506" s="2">
        <f t="shared" si="113"/>
        <v>0</v>
      </c>
      <c r="K506" s="2">
        <f t="shared" si="115"/>
        <v>0</v>
      </c>
      <c r="L506" s="2">
        <f t="shared" si="116"/>
        <v>0</v>
      </c>
      <c r="M506" s="2">
        <f t="shared" si="117"/>
        <v>0</v>
      </c>
      <c r="N506" s="2">
        <f t="shared" si="118"/>
        <v>0</v>
      </c>
      <c r="O506" s="2">
        <f t="shared" si="119"/>
        <v>0</v>
      </c>
      <c r="P506" s="2">
        <f t="shared" si="120"/>
        <v>0</v>
      </c>
      <c r="Q506" s="2">
        <f t="shared" si="121"/>
        <v>0</v>
      </c>
      <c r="R506" s="2">
        <f t="shared" si="122"/>
        <v>1</v>
      </c>
      <c r="S506" s="2">
        <f t="shared" si="123"/>
        <v>0</v>
      </c>
      <c r="T506" s="2">
        <f t="shared" si="124"/>
        <v>0</v>
      </c>
      <c r="U506" s="2">
        <f t="shared" si="125"/>
        <v>0</v>
      </c>
      <c r="V506" s="4">
        <f t="shared" si="126"/>
        <v>0</v>
      </c>
      <c r="W506" s="4">
        <f t="shared" si="127"/>
        <v>0</v>
      </c>
    </row>
    <row r="507" spans="1:23" x14ac:dyDescent="0.25">
      <c r="A507">
        <v>9997</v>
      </c>
      <c r="B507">
        <v>1</v>
      </c>
      <c r="C507">
        <v>43802</v>
      </c>
      <c r="D507" s="1">
        <v>4</v>
      </c>
      <c r="E507" t="s">
        <v>7</v>
      </c>
      <c r="F507" t="s">
        <v>8</v>
      </c>
      <c r="G507" t="s">
        <v>9</v>
      </c>
      <c r="H507">
        <f t="shared" si="114"/>
        <v>0</v>
      </c>
      <c r="I507" s="2">
        <f t="shared" si="112"/>
        <v>0</v>
      </c>
      <c r="J507" s="2">
        <f t="shared" si="113"/>
        <v>0</v>
      </c>
      <c r="K507" s="2">
        <f t="shared" si="115"/>
        <v>0</v>
      </c>
      <c r="L507" s="2">
        <f t="shared" si="116"/>
        <v>0</v>
      </c>
      <c r="M507" s="2">
        <f t="shared" si="117"/>
        <v>1</v>
      </c>
      <c r="N507" s="2">
        <f t="shared" si="118"/>
        <v>0</v>
      </c>
      <c r="O507" s="2">
        <f t="shared" si="119"/>
        <v>0</v>
      </c>
      <c r="P507" s="2">
        <f t="shared" si="120"/>
        <v>0</v>
      </c>
      <c r="Q507" s="2">
        <f t="shared" si="121"/>
        <v>0</v>
      </c>
      <c r="R507" s="2">
        <f t="shared" si="122"/>
        <v>0</v>
      </c>
      <c r="S507" s="2">
        <f t="shared" si="123"/>
        <v>0</v>
      </c>
      <c r="T507" s="2">
        <f t="shared" si="124"/>
        <v>0</v>
      </c>
      <c r="U507" s="2">
        <f t="shared" si="125"/>
        <v>0</v>
      </c>
      <c r="V507" s="4">
        <f t="shared" si="126"/>
        <v>6010</v>
      </c>
      <c r="W507" s="4">
        <f t="shared" si="127"/>
        <v>0</v>
      </c>
    </row>
    <row r="508" spans="1:23" x14ac:dyDescent="0.25">
      <c r="A508">
        <v>9997</v>
      </c>
      <c r="B508">
        <v>0.47887299999999999</v>
      </c>
      <c r="C508">
        <v>47019</v>
      </c>
      <c r="D508" s="1">
        <v>1</v>
      </c>
      <c r="E508" t="s">
        <v>7</v>
      </c>
      <c r="F508" t="s">
        <v>8</v>
      </c>
      <c r="G508" t="s">
        <v>9</v>
      </c>
      <c r="H508">
        <f t="shared" si="114"/>
        <v>0</v>
      </c>
      <c r="I508" s="2">
        <f t="shared" si="112"/>
        <v>0</v>
      </c>
      <c r="J508" s="2">
        <f t="shared" si="113"/>
        <v>0.47887299999999999</v>
      </c>
      <c r="K508" s="2">
        <f t="shared" si="115"/>
        <v>0</v>
      </c>
      <c r="L508" s="2">
        <f t="shared" si="116"/>
        <v>0</v>
      </c>
      <c r="M508" s="2">
        <f t="shared" si="117"/>
        <v>0</v>
      </c>
      <c r="N508" s="2">
        <f t="shared" si="118"/>
        <v>0</v>
      </c>
      <c r="O508" s="2">
        <f t="shared" si="119"/>
        <v>0</v>
      </c>
      <c r="P508" s="2">
        <f t="shared" si="120"/>
        <v>0</v>
      </c>
      <c r="Q508" s="2">
        <f t="shared" si="121"/>
        <v>0</v>
      </c>
      <c r="R508" s="2">
        <f t="shared" si="122"/>
        <v>0</v>
      </c>
      <c r="S508" s="2">
        <f t="shared" si="123"/>
        <v>0</v>
      </c>
      <c r="T508" s="2">
        <f t="shared" si="124"/>
        <v>0</v>
      </c>
      <c r="U508" s="2">
        <f t="shared" si="125"/>
        <v>0</v>
      </c>
      <c r="V508" s="4">
        <f t="shared" si="126"/>
        <v>0</v>
      </c>
      <c r="W508" s="4">
        <f t="shared" si="127"/>
        <v>2878.02673</v>
      </c>
    </row>
    <row r="509" spans="1:23" x14ac:dyDescent="0.25">
      <c r="A509">
        <v>9997</v>
      </c>
      <c r="B509">
        <v>1</v>
      </c>
      <c r="C509">
        <v>43802</v>
      </c>
      <c r="D509" s="1">
        <v>8</v>
      </c>
      <c r="E509" t="s">
        <v>7</v>
      </c>
      <c r="F509" t="s">
        <v>8</v>
      </c>
      <c r="G509" t="s">
        <v>9</v>
      </c>
      <c r="H509">
        <f t="shared" si="114"/>
        <v>0</v>
      </c>
      <c r="I509" s="2">
        <f t="shared" si="112"/>
        <v>0</v>
      </c>
      <c r="J509" s="2">
        <f t="shared" si="113"/>
        <v>0</v>
      </c>
      <c r="K509" s="2">
        <f t="shared" si="115"/>
        <v>0</v>
      </c>
      <c r="L509" s="2">
        <f t="shared" si="116"/>
        <v>0</v>
      </c>
      <c r="M509" s="2">
        <f t="shared" si="117"/>
        <v>0</v>
      </c>
      <c r="N509" s="2">
        <f t="shared" si="118"/>
        <v>0</v>
      </c>
      <c r="O509" s="2">
        <f t="shared" si="119"/>
        <v>0</v>
      </c>
      <c r="P509" s="2">
        <f t="shared" si="120"/>
        <v>0</v>
      </c>
      <c r="Q509" s="2">
        <f t="shared" si="121"/>
        <v>1</v>
      </c>
      <c r="R509" s="2">
        <f t="shared" si="122"/>
        <v>0</v>
      </c>
      <c r="S509" s="2">
        <f t="shared" si="123"/>
        <v>0</v>
      </c>
      <c r="T509" s="2">
        <f t="shared" si="124"/>
        <v>0</v>
      </c>
      <c r="U509" s="2">
        <f t="shared" si="125"/>
        <v>0</v>
      </c>
      <c r="V509" s="4">
        <f t="shared" si="126"/>
        <v>0</v>
      </c>
      <c r="W509" s="4">
        <f t="shared" si="127"/>
        <v>0</v>
      </c>
    </row>
    <row r="510" spans="1:23" x14ac:dyDescent="0.25">
      <c r="A510">
        <v>9997</v>
      </c>
      <c r="B510">
        <v>1</v>
      </c>
      <c r="C510">
        <v>43802</v>
      </c>
      <c r="D510" s="1" t="s">
        <v>10</v>
      </c>
      <c r="E510" t="s">
        <v>7</v>
      </c>
      <c r="F510" t="s">
        <v>8</v>
      </c>
      <c r="G510" t="s">
        <v>9</v>
      </c>
      <c r="H510">
        <f t="shared" si="114"/>
        <v>0</v>
      </c>
      <c r="I510" s="2">
        <f t="shared" si="112"/>
        <v>1</v>
      </c>
      <c r="J510" s="2">
        <f t="shared" si="113"/>
        <v>0</v>
      </c>
      <c r="K510" s="2">
        <f t="shared" si="115"/>
        <v>0</v>
      </c>
      <c r="L510" s="2">
        <f t="shared" si="116"/>
        <v>0</v>
      </c>
      <c r="M510" s="2">
        <f t="shared" si="117"/>
        <v>0</v>
      </c>
      <c r="N510" s="2">
        <f t="shared" si="118"/>
        <v>0</v>
      </c>
      <c r="O510" s="2">
        <f t="shared" si="119"/>
        <v>0</v>
      </c>
      <c r="P510" s="2">
        <f t="shared" si="120"/>
        <v>0</v>
      </c>
      <c r="Q510" s="2">
        <f t="shared" si="121"/>
        <v>0</v>
      </c>
      <c r="R510" s="2">
        <f t="shared" si="122"/>
        <v>0</v>
      </c>
      <c r="S510" s="2">
        <f t="shared" si="123"/>
        <v>0</v>
      </c>
      <c r="T510" s="2">
        <f t="shared" si="124"/>
        <v>0</v>
      </c>
      <c r="U510" s="2">
        <f t="shared" si="125"/>
        <v>0</v>
      </c>
      <c r="V510" s="4">
        <f t="shared" si="126"/>
        <v>0</v>
      </c>
      <c r="W510" s="4">
        <f t="shared" si="127"/>
        <v>0</v>
      </c>
    </row>
    <row r="511" spans="1:23" x14ac:dyDescent="0.25">
      <c r="A511">
        <v>9997</v>
      </c>
      <c r="B511">
        <v>1</v>
      </c>
      <c r="C511">
        <v>44800</v>
      </c>
      <c r="D511" s="1">
        <v>4</v>
      </c>
      <c r="E511" t="s">
        <v>7</v>
      </c>
      <c r="F511" t="s">
        <v>8</v>
      </c>
      <c r="G511" t="s">
        <v>9</v>
      </c>
      <c r="H511">
        <f t="shared" si="114"/>
        <v>0</v>
      </c>
      <c r="I511" s="2">
        <f t="shared" si="112"/>
        <v>0</v>
      </c>
      <c r="J511" s="2">
        <f t="shared" si="113"/>
        <v>0</v>
      </c>
      <c r="K511" s="2">
        <f t="shared" si="115"/>
        <v>0</v>
      </c>
      <c r="L511" s="2">
        <f t="shared" si="116"/>
        <v>0</v>
      </c>
      <c r="M511" s="2">
        <f t="shared" si="117"/>
        <v>1</v>
      </c>
      <c r="N511" s="2">
        <f t="shared" si="118"/>
        <v>0</v>
      </c>
      <c r="O511" s="2">
        <f t="shared" si="119"/>
        <v>0</v>
      </c>
      <c r="P511" s="2">
        <f t="shared" si="120"/>
        <v>0</v>
      </c>
      <c r="Q511" s="2">
        <f t="shared" si="121"/>
        <v>0</v>
      </c>
      <c r="R511" s="2">
        <f t="shared" si="122"/>
        <v>0</v>
      </c>
      <c r="S511" s="2">
        <f t="shared" si="123"/>
        <v>0</v>
      </c>
      <c r="T511" s="2">
        <f t="shared" si="124"/>
        <v>0</v>
      </c>
      <c r="U511" s="2">
        <f t="shared" si="125"/>
        <v>0</v>
      </c>
      <c r="V511" s="4">
        <f t="shared" si="126"/>
        <v>6010</v>
      </c>
      <c r="W511" s="4">
        <f t="shared" si="127"/>
        <v>0</v>
      </c>
    </row>
    <row r="512" spans="1:23" x14ac:dyDescent="0.25">
      <c r="A512">
        <v>9997</v>
      </c>
      <c r="B512">
        <v>1</v>
      </c>
      <c r="C512">
        <v>43802</v>
      </c>
      <c r="D512" s="1">
        <v>6</v>
      </c>
      <c r="E512" t="s">
        <v>7</v>
      </c>
      <c r="F512" t="s">
        <v>8</v>
      </c>
      <c r="G512" t="s">
        <v>9</v>
      </c>
      <c r="H512">
        <f t="shared" si="114"/>
        <v>0</v>
      </c>
      <c r="I512" s="2">
        <f t="shared" si="112"/>
        <v>0</v>
      </c>
      <c r="J512" s="2">
        <f t="shared" si="113"/>
        <v>0</v>
      </c>
      <c r="K512" s="2">
        <f t="shared" si="115"/>
        <v>0</v>
      </c>
      <c r="L512" s="2">
        <f t="shared" si="116"/>
        <v>0</v>
      </c>
      <c r="M512" s="2">
        <f t="shared" si="117"/>
        <v>0</v>
      </c>
      <c r="N512" s="2">
        <f t="shared" si="118"/>
        <v>0</v>
      </c>
      <c r="O512" s="2">
        <f t="shared" si="119"/>
        <v>1</v>
      </c>
      <c r="P512" s="2">
        <f t="shared" si="120"/>
        <v>0</v>
      </c>
      <c r="Q512" s="2">
        <f t="shared" si="121"/>
        <v>0</v>
      </c>
      <c r="R512" s="2">
        <f t="shared" si="122"/>
        <v>0</v>
      </c>
      <c r="S512" s="2">
        <f t="shared" si="123"/>
        <v>0</v>
      </c>
      <c r="T512" s="2">
        <f t="shared" si="124"/>
        <v>0</v>
      </c>
      <c r="U512" s="2">
        <f t="shared" si="125"/>
        <v>0</v>
      </c>
      <c r="V512" s="4">
        <f t="shared" si="126"/>
        <v>0</v>
      </c>
      <c r="W512" s="4">
        <f t="shared" si="127"/>
        <v>0</v>
      </c>
    </row>
    <row r="513" spans="1:23" x14ac:dyDescent="0.25">
      <c r="A513">
        <v>9997</v>
      </c>
      <c r="B513">
        <v>1</v>
      </c>
      <c r="C513">
        <v>43802</v>
      </c>
      <c r="D513" s="1">
        <v>9</v>
      </c>
      <c r="E513" t="s">
        <v>7</v>
      </c>
      <c r="F513" t="s">
        <v>8</v>
      </c>
      <c r="G513" t="s">
        <v>9</v>
      </c>
      <c r="H513">
        <f t="shared" si="114"/>
        <v>0</v>
      </c>
      <c r="I513" s="2">
        <f t="shared" si="112"/>
        <v>0</v>
      </c>
      <c r="J513" s="2">
        <f t="shared" si="113"/>
        <v>0</v>
      </c>
      <c r="K513" s="2">
        <f t="shared" si="115"/>
        <v>0</v>
      </c>
      <c r="L513" s="2">
        <f t="shared" si="116"/>
        <v>0</v>
      </c>
      <c r="M513" s="2">
        <f t="shared" si="117"/>
        <v>0</v>
      </c>
      <c r="N513" s="2">
        <f t="shared" si="118"/>
        <v>0</v>
      </c>
      <c r="O513" s="2">
        <f t="shared" si="119"/>
        <v>0</v>
      </c>
      <c r="P513" s="2">
        <f t="shared" si="120"/>
        <v>0</v>
      </c>
      <c r="Q513" s="2">
        <f t="shared" si="121"/>
        <v>0</v>
      </c>
      <c r="R513" s="2">
        <f t="shared" si="122"/>
        <v>1</v>
      </c>
      <c r="S513" s="2">
        <f t="shared" si="123"/>
        <v>0</v>
      </c>
      <c r="T513" s="2">
        <f t="shared" si="124"/>
        <v>0</v>
      </c>
      <c r="U513" s="2">
        <f t="shared" si="125"/>
        <v>0</v>
      </c>
      <c r="V513" s="4">
        <f t="shared" si="126"/>
        <v>0</v>
      </c>
      <c r="W513" s="4">
        <f t="shared" si="127"/>
        <v>0</v>
      </c>
    </row>
    <row r="514" spans="1:23" x14ac:dyDescent="0.25">
      <c r="A514">
        <v>9997</v>
      </c>
      <c r="B514">
        <v>1</v>
      </c>
      <c r="C514">
        <v>43802</v>
      </c>
      <c r="D514" s="1">
        <v>1</v>
      </c>
      <c r="E514" t="s">
        <v>7</v>
      </c>
      <c r="F514" t="s">
        <v>8</v>
      </c>
      <c r="G514" t="s">
        <v>9</v>
      </c>
      <c r="H514">
        <f t="shared" si="114"/>
        <v>0</v>
      </c>
      <c r="I514" s="2">
        <f t="shared" si="112"/>
        <v>0</v>
      </c>
      <c r="J514" s="2">
        <f t="shared" si="113"/>
        <v>1</v>
      </c>
      <c r="K514" s="2">
        <f t="shared" si="115"/>
        <v>0</v>
      </c>
      <c r="L514" s="2">
        <f t="shared" si="116"/>
        <v>0</v>
      </c>
      <c r="M514" s="2">
        <f t="shared" si="117"/>
        <v>0</v>
      </c>
      <c r="N514" s="2">
        <f t="shared" si="118"/>
        <v>0</v>
      </c>
      <c r="O514" s="2">
        <f t="shared" si="119"/>
        <v>0</v>
      </c>
      <c r="P514" s="2">
        <f t="shared" si="120"/>
        <v>0</v>
      </c>
      <c r="Q514" s="2">
        <f t="shared" si="121"/>
        <v>0</v>
      </c>
      <c r="R514" s="2">
        <f t="shared" si="122"/>
        <v>0</v>
      </c>
      <c r="S514" s="2">
        <f t="shared" si="123"/>
        <v>0</v>
      </c>
      <c r="T514" s="2">
        <f t="shared" si="124"/>
        <v>0</v>
      </c>
      <c r="U514" s="2">
        <f t="shared" si="125"/>
        <v>0</v>
      </c>
      <c r="V514" s="4">
        <f t="shared" si="126"/>
        <v>0</v>
      </c>
      <c r="W514" s="4">
        <f t="shared" si="127"/>
        <v>6010</v>
      </c>
    </row>
    <row r="515" spans="1:23" x14ac:dyDescent="0.25">
      <c r="A515">
        <v>9997</v>
      </c>
      <c r="B515">
        <v>6.7605999999999999E-2</v>
      </c>
      <c r="C515">
        <v>43802</v>
      </c>
      <c r="D515" s="1">
        <v>1</v>
      </c>
      <c r="E515" t="s">
        <v>7</v>
      </c>
      <c r="F515" t="s">
        <v>8</v>
      </c>
      <c r="G515" t="s">
        <v>9</v>
      </c>
      <c r="H515">
        <f t="shared" si="114"/>
        <v>0</v>
      </c>
      <c r="I515" s="2">
        <f t="shared" si="112"/>
        <v>0</v>
      </c>
      <c r="J515" s="2">
        <f t="shared" si="113"/>
        <v>6.7605999999999999E-2</v>
      </c>
      <c r="K515" s="2">
        <f t="shared" si="115"/>
        <v>0</v>
      </c>
      <c r="L515" s="2">
        <f t="shared" si="116"/>
        <v>0</v>
      </c>
      <c r="M515" s="2">
        <f t="shared" si="117"/>
        <v>0</v>
      </c>
      <c r="N515" s="2">
        <f t="shared" si="118"/>
        <v>0</v>
      </c>
      <c r="O515" s="2">
        <f t="shared" si="119"/>
        <v>0</v>
      </c>
      <c r="P515" s="2">
        <f t="shared" si="120"/>
        <v>0</v>
      </c>
      <c r="Q515" s="2">
        <f t="shared" si="121"/>
        <v>0</v>
      </c>
      <c r="R515" s="2">
        <f t="shared" si="122"/>
        <v>0</v>
      </c>
      <c r="S515" s="2">
        <f t="shared" si="123"/>
        <v>0</v>
      </c>
      <c r="T515" s="2">
        <f t="shared" si="124"/>
        <v>0</v>
      </c>
      <c r="U515" s="2">
        <f t="shared" si="125"/>
        <v>0</v>
      </c>
      <c r="V515" s="4">
        <f t="shared" si="126"/>
        <v>0</v>
      </c>
      <c r="W515" s="4">
        <f t="shared" si="127"/>
        <v>406.31205999999997</v>
      </c>
    </row>
    <row r="516" spans="1:23" x14ac:dyDescent="0.25">
      <c r="A516">
        <v>9997</v>
      </c>
      <c r="B516">
        <v>0.84225399999999995</v>
      </c>
      <c r="C516">
        <v>43802</v>
      </c>
      <c r="D516" s="1">
        <v>1</v>
      </c>
      <c r="E516" t="s">
        <v>7</v>
      </c>
      <c r="F516" t="s">
        <v>9</v>
      </c>
      <c r="G516" t="s">
        <v>11</v>
      </c>
      <c r="H516">
        <f t="shared" si="114"/>
        <v>0</v>
      </c>
      <c r="I516" s="2">
        <f t="shared" si="112"/>
        <v>0</v>
      </c>
      <c r="J516" s="2">
        <f t="shared" si="113"/>
        <v>0.84225399999999995</v>
      </c>
      <c r="K516" s="2">
        <f t="shared" si="115"/>
        <v>0</v>
      </c>
      <c r="L516" s="2">
        <f t="shared" si="116"/>
        <v>0</v>
      </c>
      <c r="M516" s="2">
        <f t="shared" si="117"/>
        <v>0</v>
      </c>
      <c r="N516" s="2">
        <f t="shared" si="118"/>
        <v>0</v>
      </c>
      <c r="O516" s="2">
        <f t="shared" si="119"/>
        <v>0</v>
      </c>
      <c r="P516" s="2">
        <f t="shared" si="120"/>
        <v>0</v>
      </c>
      <c r="Q516" s="2">
        <f t="shared" si="121"/>
        <v>0</v>
      </c>
      <c r="R516" s="2">
        <f t="shared" si="122"/>
        <v>0</v>
      </c>
      <c r="S516" s="2">
        <f t="shared" si="123"/>
        <v>0</v>
      </c>
      <c r="T516" s="2">
        <f t="shared" si="124"/>
        <v>0</v>
      </c>
      <c r="U516" s="2">
        <f t="shared" si="125"/>
        <v>0</v>
      </c>
      <c r="V516" s="4">
        <f t="shared" si="126"/>
        <v>0</v>
      </c>
      <c r="W516" s="4">
        <f t="shared" si="127"/>
        <v>5061.9465399999999</v>
      </c>
    </row>
    <row r="517" spans="1:23" x14ac:dyDescent="0.25">
      <c r="A517">
        <v>9997</v>
      </c>
      <c r="B517">
        <v>1</v>
      </c>
      <c r="C517">
        <v>43802</v>
      </c>
      <c r="D517" s="1">
        <v>2</v>
      </c>
      <c r="E517" t="s">
        <v>7</v>
      </c>
      <c r="F517" t="s">
        <v>8</v>
      </c>
      <c r="G517" t="s">
        <v>9</v>
      </c>
      <c r="H517">
        <f t="shared" si="114"/>
        <v>0</v>
      </c>
      <c r="I517" s="2">
        <f t="shared" si="112"/>
        <v>0</v>
      </c>
      <c r="J517" s="2">
        <f t="shared" si="113"/>
        <v>0</v>
      </c>
      <c r="K517" s="2">
        <f t="shared" si="115"/>
        <v>1</v>
      </c>
      <c r="L517" s="2">
        <f t="shared" si="116"/>
        <v>0</v>
      </c>
      <c r="M517" s="2">
        <f t="shared" si="117"/>
        <v>0</v>
      </c>
      <c r="N517" s="2">
        <f t="shared" si="118"/>
        <v>0</v>
      </c>
      <c r="O517" s="2">
        <f t="shared" si="119"/>
        <v>0</v>
      </c>
      <c r="P517" s="2">
        <f t="shared" si="120"/>
        <v>0</v>
      </c>
      <c r="Q517" s="2">
        <f t="shared" si="121"/>
        <v>0</v>
      </c>
      <c r="R517" s="2">
        <f t="shared" si="122"/>
        <v>0</v>
      </c>
      <c r="S517" s="2">
        <f t="shared" si="123"/>
        <v>0</v>
      </c>
      <c r="T517" s="2">
        <f t="shared" si="124"/>
        <v>0</v>
      </c>
      <c r="U517" s="2">
        <f t="shared" si="125"/>
        <v>0</v>
      </c>
      <c r="V517" s="4">
        <f t="shared" si="126"/>
        <v>0</v>
      </c>
      <c r="W517" s="4">
        <f t="shared" si="127"/>
        <v>0</v>
      </c>
    </row>
    <row r="518" spans="1:23" x14ac:dyDescent="0.25">
      <c r="A518">
        <v>9997</v>
      </c>
      <c r="B518">
        <v>1</v>
      </c>
      <c r="C518">
        <v>43802</v>
      </c>
      <c r="D518" s="1">
        <v>5</v>
      </c>
      <c r="E518">
        <v>2</v>
      </c>
      <c r="F518" t="s">
        <v>8</v>
      </c>
      <c r="G518" t="s">
        <v>9</v>
      </c>
      <c r="H518">
        <f t="shared" si="114"/>
        <v>0</v>
      </c>
      <c r="I518" s="2">
        <f t="shared" ref="I518:I581" si="128">IF(D518="KG",B518,0)</f>
        <v>0</v>
      </c>
      <c r="J518" s="2">
        <f t="shared" ref="J518:J581" si="129">IF(D518=1,B518,0)</f>
        <v>0</v>
      </c>
      <c r="K518" s="2">
        <f t="shared" si="115"/>
        <v>0</v>
      </c>
      <c r="L518" s="2">
        <f t="shared" si="116"/>
        <v>0</v>
      </c>
      <c r="M518" s="2">
        <f t="shared" si="117"/>
        <v>0</v>
      </c>
      <c r="N518" s="2">
        <f t="shared" si="118"/>
        <v>1</v>
      </c>
      <c r="O518" s="2">
        <f t="shared" si="119"/>
        <v>0</v>
      </c>
      <c r="P518" s="2">
        <f t="shared" si="120"/>
        <v>0</v>
      </c>
      <c r="Q518" s="2">
        <f t="shared" si="121"/>
        <v>0</v>
      </c>
      <c r="R518" s="2">
        <f t="shared" si="122"/>
        <v>0</v>
      </c>
      <c r="S518" s="2">
        <f t="shared" si="123"/>
        <v>0</v>
      </c>
      <c r="T518" s="2">
        <f t="shared" si="124"/>
        <v>0</v>
      </c>
      <c r="U518" s="2">
        <f t="shared" si="125"/>
        <v>0</v>
      </c>
      <c r="V518" s="4">
        <f t="shared" si="126"/>
        <v>0</v>
      </c>
      <c r="W518" s="4">
        <f t="shared" si="127"/>
        <v>0</v>
      </c>
    </row>
    <row r="519" spans="1:23" x14ac:dyDescent="0.25">
      <c r="A519">
        <v>9997</v>
      </c>
      <c r="B519">
        <v>1</v>
      </c>
      <c r="C519">
        <v>43802</v>
      </c>
      <c r="D519" s="1">
        <v>3</v>
      </c>
      <c r="E519" t="s">
        <v>7</v>
      </c>
      <c r="F519" t="s">
        <v>8</v>
      </c>
      <c r="G519" t="s">
        <v>8</v>
      </c>
      <c r="H519">
        <f t="shared" ref="H519:H582" si="130">IF(AND(E519="*",F519="N",G519="N"),B519,0)</f>
        <v>0</v>
      </c>
      <c r="I519" s="2">
        <f t="shared" si="128"/>
        <v>0</v>
      </c>
      <c r="J519" s="2">
        <f t="shared" si="129"/>
        <v>0</v>
      </c>
      <c r="K519" s="2">
        <f t="shared" ref="K519:K582" si="131">IF(D519=2,B519,0)</f>
        <v>0</v>
      </c>
      <c r="L519" s="2">
        <f t="shared" ref="L519:L582" si="132">IF(D519=3,B519,0)</f>
        <v>1</v>
      </c>
      <c r="M519" s="2">
        <f t="shared" ref="M519:M582" si="133">IF(D519=4,B519,0)</f>
        <v>0</v>
      </c>
      <c r="N519" s="2">
        <f t="shared" ref="N519:N582" si="134">IF(D519=5,B519,0)</f>
        <v>0</v>
      </c>
      <c r="O519" s="2">
        <f t="shared" ref="O519:O582" si="135">IF(D519=6,B519,0)</f>
        <v>0</v>
      </c>
      <c r="P519" s="2">
        <f t="shared" ref="P519:P582" si="136">IF(D519=7,B519,0)</f>
        <v>0</v>
      </c>
      <c r="Q519" s="2">
        <f t="shared" ref="Q519:Q582" si="137">IF(D519=8,B519,0)</f>
        <v>0</v>
      </c>
      <c r="R519" s="2">
        <f t="shared" ref="R519:R582" si="138">IF(D519=9,B519,0)</f>
        <v>0</v>
      </c>
      <c r="S519" s="2">
        <f t="shared" ref="S519:S582" si="139">IF(D519=10,B519,0)</f>
        <v>0</v>
      </c>
      <c r="T519" s="2">
        <f t="shared" ref="T519:T582" si="140">IF(D519=11,B519,0)</f>
        <v>0</v>
      </c>
      <c r="U519" s="2">
        <f t="shared" ref="U519:U582" si="141">IF(D519=12,B519,0)</f>
        <v>0</v>
      </c>
      <c r="V519" s="4">
        <f t="shared" ref="V519:V582" si="142">M519*$V$1</f>
        <v>0</v>
      </c>
      <c r="W519" s="4">
        <f t="shared" ref="W519:W582" si="143">$V$1*J519</f>
        <v>0</v>
      </c>
    </row>
    <row r="520" spans="1:23" x14ac:dyDescent="0.25">
      <c r="A520">
        <v>9997</v>
      </c>
      <c r="B520">
        <v>1</v>
      </c>
      <c r="C520">
        <v>43802</v>
      </c>
      <c r="D520" s="1">
        <v>2</v>
      </c>
      <c r="E520" t="s">
        <v>7</v>
      </c>
      <c r="F520" t="s">
        <v>8</v>
      </c>
      <c r="G520" t="s">
        <v>9</v>
      </c>
      <c r="H520">
        <f t="shared" si="130"/>
        <v>0</v>
      </c>
      <c r="I520" s="2">
        <f t="shared" si="128"/>
        <v>0</v>
      </c>
      <c r="J520" s="2">
        <f t="shared" si="129"/>
        <v>0</v>
      </c>
      <c r="K520" s="2">
        <f t="shared" si="131"/>
        <v>1</v>
      </c>
      <c r="L520" s="2">
        <f t="shared" si="132"/>
        <v>0</v>
      </c>
      <c r="M520" s="2">
        <f t="shared" si="133"/>
        <v>0</v>
      </c>
      <c r="N520" s="2">
        <f t="shared" si="134"/>
        <v>0</v>
      </c>
      <c r="O520" s="2">
        <f t="shared" si="135"/>
        <v>0</v>
      </c>
      <c r="P520" s="2">
        <f t="shared" si="136"/>
        <v>0</v>
      </c>
      <c r="Q520" s="2">
        <f t="shared" si="137"/>
        <v>0</v>
      </c>
      <c r="R520" s="2">
        <f t="shared" si="138"/>
        <v>0</v>
      </c>
      <c r="S520" s="2">
        <f t="shared" si="139"/>
        <v>0</v>
      </c>
      <c r="T520" s="2">
        <f t="shared" si="140"/>
        <v>0</v>
      </c>
      <c r="U520" s="2">
        <f t="shared" si="141"/>
        <v>0</v>
      </c>
      <c r="V520" s="4">
        <f t="shared" si="142"/>
        <v>0</v>
      </c>
      <c r="W520" s="4">
        <f t="shared" si="143"/>
        <v>0</v>
      </c>
    </row>
    <row r="521" spans="1:23" x14ac:dyDescent="0.25">
      <c r="A521">
        <v>9997</v>
      </c>
      <c r="B521">
        <v>1</v>
      </c>
      <c r="C521">
        <v>43802</v>
      </c>
      <c r="D521" s="1">
        <v>2</v>
      </c>
      <c r="E521" t="s">
        <v>7</v>
      </c>
      <c r="F521" t="s">
        <v>8</v>
      </c>
      <c r="G521" t="s">
        <v>9</v>
      </c>
      <c r="H521">
        <f t="shared" si="130"/>
        <v>0</v>
      </c>
      <c r="I521" s="2">
        <f t="shared" si="128"/>
        <v>0</v>
      </c>
      <c r="J521" s="2">
        <f t="shared" si="129"/>
        <v>0</v>
      </c>
      <c r="K521" s="2">
        <f t="shared" si="131"/>
        <v>1</v>
      </c>
      <c r="L521" s="2">
        <f t="shared" si="132"/>
        <v>0</v>
      </c>
      <c r="M521" s="2">
        <f t="shared" si="133"/>
        <v>0</v>
      </c>
      <c r="N521" s="2">
        <f t="shared" si="134"/>
        <v>0</v>
      </c>
      <c r="O521" s="2">
        <f t="shared" si="135"/>
        <v>0</v>
      </c>
      <c r="P521" s="2">
        <f t="shared" si="136"/>
        <v>0</v>
      </c>
      <c r="Q521" s="2">
        <f t="shared" si="137"/>
        <v>0</v>
      </c>
      <c r="R521" s="2">
        <f t="shared" si="138"/>
        <v>0</v>
      </c>
      <c r="S521" s="2">
        <f t="shared" si="139"/>
        <v>0</v>
      </c>
      <c r="T521" s="2">
        <f t="shared" si="140"/>
        <v>0</v>
      </c>
      <c r="U521" s="2">
        <f t="shared" si="141"/>
        <v>0</v>
      </c>
      <c r="V521" s="4">
        <f t="shared" si="142"/>
        <v>0</v>
      </c>
      <c r="W521" s="4">
        <f t="shared" si="143"/>
        <v>0</v>
      </c>
    </row>
    <row r="522" spans="1:23" x14ac:dyDescent="0.25">
      <c r="A522">
        <v>9997</v>
      </c>
      <c r="B522">
        <v>0.174648</v>
      </c>
      <c r="C522">
        <v>43802</v>
      </c>
      <c r="D522" s="1" t="s">
        <v>10</v>
      </c>
      <c r="E522" t="s">
        <v>7</v>
      </c>
      <c r="F522" t="s">
        <v>8</v>
      </c>
      <c r="G522" t="s">
        <v>9</v>
      </c>
      <c r="H522">
        <f t="shared" si="130"/>
        <v>0</v>
      </c>
      <c r="I522" s="2">
        <f t="shared" si="128"/>
        <v>0.174648</v>
      </c>
      <c r="J522" s="2">
        <f t="shared" si="129"/>
        <v>0</v>
      </c>
      <c r="K522" s="2">
        <f t="shared" si="131"/>
        <v>0</v>
      </c>
      <c r="L522" s="2">
        <f t="shared" si="132"/>
        <v>0</v>
      </c>
      <c r="M522" s="2">
        <f t="shared" si="133"/>
        <v>0</v>
      </c>
      <c r="N522" s="2">
        <f t="shared" si="134"/>
        <v>0</v>
      </c>
      <c r="O522" s="2">
        <f t="shared" si="135"/>
        <v>0</v>
      </c>
      <c r="P522" s="2">
        <f t="shared" si="136"/>
        <v>0</v>
      </c>
      <c r="Q522" s="2">
        <f t="shared" si="137"/>
        <v>0</v>
      </c>
      <c r="R522" s="2">
        <f t="shared" si="138"/>
        <v>0</v>
      </c>
      <c r="S522" s="2">
        <f t="shared" si="139"/>
        <v>0</v>
      </c>
      <c r="T522" s="2">
        <f t="shared" si="140"/>
        <v>0</v>
      </c>
      <c r="U522" s="2">
        <f t="shared" si="141"/>
        <v>0</v>
      </c>
      <c r="V522" s="4">
        <f t="shared" si="142"/>
        <v>0</v>
      </c>
      <c r="W522" s="4">
        <f t="shared" si="143"/>
        <v>0</v>
      </c>
    </row>
    <row r="523" spans="1:23" x14ac:dyDescent="0.25">
      <c r="A523">
        <v>9997</v>
      </c>
      <c r="B523">
        <v>0.82535199999999997</v>
      </c>
      <c r="C523">
        <v>43802</v>
      </c>
      <c r="D523" s="1" t="s">
        <v>10</v>
      </c>
      <c r="E523" t="s">
        <v>7</v>
      </c>
      <c r="F523" t="s">
        <v>8</v>
      </c>
      <c r="G523" t="s">
        <v>12</v>
      </c>
      <c r="H523">
        <f t="shared" si="130"/>
        <v>0</v>
      </c>
      <c r="I523" s="2">
        <f t="shared" si="128"/>
        <v>0.82535199999999997</v>
      </c>
      <c r="J523" s="2">
        <f t="shared" si="129"/>
        <v>0</v>
      </c>
      <c r="K523" s="2">
        <f t="shared" si="131"/>
        <v>0</v>
      </c>
      <c r="L523" s="2">
        <f t="shared" si="132"/>
        <v>0</v>
      </c>
      <c r="M523" s="2">
        <f t="shared" si="133"/>
        <v>0</v>
      </c>
      <c r="N523" s="2">
        <f t="shared" si="134"/>
        <v>0</v>
      </c>
      <c r="O523" s="2">
        <f t="shared" si="135"/>
        <v>0</v>
      </c>
      <c r="P523" s="2">
        <f t="shared" si="136"/>
        <v>0</v>
      </c>
      <c r="Q523" s="2">
        <f t="shared" si="137"/>
        <v>0</v>
      </c>
      <c r="R523" s="2">
        <f t="shared" si="138"/>
        <v>0</v>
      </c>
      <c r="S523" s="2">
        <f t="shared" si="139"/>
        <v>0</v>
      </c>
      <c r="T523" s="2">
        <f t="shared" si="140"/>
        <v>0</v>
      </c>
      <c r="U523" s="2">
        <f t="shared" si="141"/>
        <v>0</v>
      </c>
      <c r="V523" s="4">
        <f t="shared" si="142"/>
        <v>0</v>
      </c>
      <c r="W523" s="4">
        <f t="shared" si="143"/>
        <v>0</v>
      </c>
    </row>
    <row r="524" spans="1:23" x14ac:dyDescent="0.25">
      <c r="A524">
        <v>9997</v>
      </c>
      <c r="B524">
        <v>1</v>
      </c>
      <c r="C524">
        <v>43802</v>
      </c>
      <c r="D524" s="1">
        <v>1</v>
      </c>
      <c r="E524" t="s">
        <v>7</v>
      </c>
      <c r="F524" t="s">
        <v>8</v>
      </c>
      <c r="G524" t="s">
        <v>9</v>
      </c>
      <c r="H524">
        <f t="shared" si="130"/>
        <v>0</v>
      </c>
      <c r="I524" s="2">
        <f t="shared" si="128"/>
        <v>0</v>
      </c>
      <c r="J524" s="2">
        <f t="shared" si="129"/>
        <v>1</v>
      </c>
      <c r="K524" s="2">
        <f t="shared" si="131"/>
        <v>0</v>
      </c>
      <c r="L524" s="2">
        <f t="shared" si="132"/>
        <v>0</v>
      </c>
      <c r="M524" s="2">
        <f t="shared" si="133"/>
        <v>0</v>
      </c>
      <c r="N524" s="2">
        <f t="shared" si="134"/>
        <v>0</v>
      </c>
      <c r="O524" s="2">
        <f t="shared" si="135"/>
        <v>0</v>
      </c>
      <c r="P524" s="2">
        <f t="shared" si="136"/>
        <v>0</v>
      </c>
      <c r="Q524" s="2">
        <f t="shared" si="137"/>
        <v>0</v>
      </c>
      <c r="R524" s="2">
        <f t="shared" si="138"/>
        <v>0</v>
      </c>
      <c r="S524" s="2">
        <f t="shared" si="139"/>
        <v>0</v>
      </c>
      <c r="T524" s="2">
        <f t="shared" si="140"/>
        <v>0</v>
      </c>
      <c r="U524" s="2">
        <f t="shared" si="141"/>
        <v>0</v>
      </c>
      <c r="V524" s="4">
        <f t="shared" si="142"/>
        <v>0</v>
      </c>
      <c r="W524" s="4">
        <f t="shared" si="143"/>
        <v>6010</v>
      </c>
    </row>
    <row r="525" spans="1:23" x14ac:dyDescent="0.25">
      <c r="A525">
        <v>9997</v>
      </c>
      <c r="B525">
        <v>1</v>
      </c>
      <c r="C525">
        <v>43802</v>
      </c>
      <c r="D525" s="1">
        <v>3</v>
      </c>
      <c r="E525" t="s">
        <v>7</v>
      </c>
      <c r="F525" t="s">
        <v>8</v>
      </c>
      <c r="G525" t="s">
        <v>9</v>
      </c>
      <c r="H525">
        <f t="shared" si="130"/>
        <v>0</v>
      </c>
      <c r="I525" s="2">
        <f t="shared" si="128"/>
        <v>0</v>
      </c>
      <c r="J525" s="2">
        <f t="shared" si="129"/>
        <v>0</v>
      </c>
      <c r="K525" s="2">
        <f t="shared" si="131"/>
        <v>0</v>
      </c>
      <c r="L525" s="2">
        <f t="shared" si="132"/>
        <v>1</v>
      </c>
      <c r="M525" s="2">
        <f t="shared" si="133"/>
        <v>0</v>
      </c>
      <c r="N525" s="2">
        <f t="shared" si="134"/>
        <v>0</v>
      </c>
      <c r="O525" s="2">
        <f t="shared" si="135"/>
        <v>0</v>
      </c>
      <c r="P525" s="2">
        <f t="shared" si="136"/>
        <v>0</v>
      </c>
      <c r="Q525" s="2">
        <f t="shared" si="137"/>
        <v>0</v>
      </c>
      <c r="R525" s="2">
        <f t="shared" si="138"/>
        <v>0</v>
      </c>
      <c r="S525" s="2">
        <f t="shared" si="139"/>
        <v>0</v>
      </c>
      <c r="T525" s="2">
        <f t="shared" si="140"/>
        <v>0</v>
      </c>
      <c r="U525" s="2">
        <f t="shared" si="141"/>
        <v>0</v>
      </c>
      <c r="V525" s="4">
        <f t="shared" si="142"/>
        <v>0</v>
      </c>
      <c r="W525" s="4">
        <f t="shared" si="143"/>
        <v>0</v>
      </c>
    </row>
    <row r="526" spans="1:23" x14ac:dyDescent="0.25">
      <c r="A526">
        <v>9997</v>
      </c>
      <c r="B526">
        <v>1</v>
      </c>
      <c r="C526">
        <v>43802</v>
      </c>
      <c r="D526" s="1">
        <v>7</v>
      </c>
      <c r="E526" t="s">
        <v>7</v>
      </c>
      <c r="F526" t="s">
        <v>8</v>
      </c>
      <c r="G526" t="s">
        <v>9</v>
      </c>
      <c r="H526">
        <f t="shared" si="130"/>
        <v>0</v>
      </c>
      <c r="I526" s="2">
        <f t="shared" si="128"/>
        <v>0</v>
      </c>
      <c r="J526" s="2">
        <f t="shared" si="129"/>
        <v>0</v>
      </c>
      <c r="K526" s="2">
        <f t="shared" si="131"/>
        <v>0</v>
      </c>
      <c r="L526" s="2">
        <f t="shared" si="132"/>
        <v>0</v>
      </c>
      <c r="M526" s="2">
        <f t="shared" si="133"/>
        <v>0</v>
      </c>
      <c r="N526" s="2">
        <f t="shared" si="134"/>
        <v>0</v>
      </c>
      <c r="O526" s="2">
        <f t="shared" si="135"/>
        <v>0</v>
      </c>
      <c r="P526" s="2">
        <f t="shared" si="136"/>
        <v>1</v>
      </c>
      <c r="Q526" s="2">
        <f t="shared" si="137"/>
        <v>0</v>
      </c>
      <c r="R526" s="2">
        <f t="shared" si="138"/>
        <v>0</v>
      </c>
      <c r="S526" s="2">
        <f t="shared" si="139"/>
        <v>0</v>
      </c>
      <c r="T526" s="2">
        <f t="shared" si="140"/>
        <v>0</v>
      </c>
      <c r="U526" s="2">
        <f t="shared" si="141"/>
        <v>0</v>
      </c>
      <c r="V526" s="4">
        <f t="shared" si="142"/>
        <v>0</v>
      </c>
      <c r="W526" s="4">
        <f t="shared" si="143"/>
        <v>0</v>
      </c>
    </row>
    <row r="527" spans="1:23" x14ac:dyDescent="0.25">
      <c r="A527">
        <v>9997</v>
      </c>
      <c r="B527">
        <v>1</v>
      </c>
      <c r="C527">
        <v>43802</v>
      </c>
      <c r="D527" s="1">
        <v>4</v>
      </c>
      <c r="E527" t="s">
        <v>7</v>
      </c>
      <c r="F527" t="s">
        <v>8</v>
      </c>
      <c r="G527" t="s">
        <v>9</v>
      </c>
      <c r="H527">
        <f t="shared" si="130"/>
        <v>0</v>
      </c>
      <c r="I527" s="2">
        <f t="shared" si="128"/>
        <v>0</v>
      </c>
      <c r="J527" s="2">
        <f t="shared" si="129"/>
        <v>0</v>
      </c>
      <c r="K527" s="2">
        <f t="shared" si="131"/>
        <v>0</v>
      </c>
      <c r="L527" s="2">
        <f t="shared" si="132"/>
        <v>0</v>
      </c>
      <c r="M527" s="2">
        <f t="shared" si="133"/>
        <v>1</v>
      </c>
      <c r="N527" s="2">
        <f t="shared" si="134"/>
        <v>0</v>
      </c>
      <c r="O527" s="2">
        <f t="shared" si="135"/>
        <v>0</v>
      </c>
      <c r="P527" s="2">
        <f t="shared" si="136"/>
        <v>0</v>
      </c>
      <c r="Q527" s="2">
        <f t="shared" si="137"/>
        <v>0</v>
      </c>
      <c r="R527" s="2">
        <f t="shared" si="138"/>
        <v>0</v>
      </c>
      <c r="S527" s="2">
        <f t="shared" si="139"/>
        <v>0</v>
      </c>
      <c r="T527" s="2">
        <f t="shared" si="140"/>
        <v>0</v>
      </c>
      <c r="U527" s="2">
        <f t="shared" si="141"/>
        <v>0</v>
      </c>
      <c r="V527" s="4">
        <f t="shared" si="142"/>
        <v>6010</v>
      </c>
      <c r="W527" s="4">
        <f t="shared" si="143"/>
        <v>0</v>
      </c>
    </row>
    <row r="528" spans="1:23" x14ac:dyDescent="0.25">
      <c r="A528">
        <v>9997</v>
      </c>
      <c r="B528">
        <v>1</v>
      </c>
      <c r="C528">
        <v>45047</v>
      </c>
      <c r="D528" s="1">
        <v>7</v>
      </c>
      <c r="E528" t="s">
        <v>7</v>
      </c>
      <c r="F528" t="s">
        <v>8</v>
      </c>
      <c r="G528" t="s">
        <v>9</v>
      </c>
      <c r="H528">
        <f t="shared" si="130"/>
        <v>0</v>
      </c>
      <c r="I528" s="2">
        <f t="shared" si="128"/>
        <v>0</v>
      </c>
      <c r="J528" s="2">
        <f t="shared" si="129"/>
        <v>0</v>
      </c>
      <c r="K528" s="2">
        <f t="shared" si="131"/>
        <v>0</v>
      </c>
      <c r="L528" s="2">
        <f t="shared" si="132"/>
        <v>0</v>
      </c>
      <c r="M528" s="2">
        <f t="shared" si="133"/>
        <v>0</v>
      </c>
      <c r="N528" s="2">
        <f t="shared" si="134"/>
        <v>0</v>
      </c>
      <c r="O528" s="2">
        <f t="shared" si="135"/>
        <v>0</v>
      </c>
      <c r="P528" s="2">
        <f t="shared" si="136"/>
        <v>1</v>
      </c>
      <c r="Q528" s="2">
        <f t="shared" si="137"/>
        <v>0</v>
      </c>
      <c r="R528" s="2">
        <f t="shared" si="138"/>
        <v>0</v>
      </c>
      <c r="S528" s="2">
        <f t="shared" si="139"/>
        <v>0</v>
      </c>
      <c r="T528" s="2">
        <f t="shared" si="140"/>
        <v>0</v>
      </c>
      <c r="U528" s="2">
        <f t="shared" si="141"/>
        <v>0</v>
      </c>
      <c r="V528" s="4">
        <f t="shared" si="142"/>
        <v>0</v>
      </c>
      <c r="W528" s="4">
        <f t="shared" si="143"/>
        <v>0</v>
      </c>
    </row>
    <row r="529" spans="1:23" x14ac:dyDescent="0.25">
      <c r="A529">
        <v>9997</v>
      </c>
      <c r="B529">
        <v>1</v>
      </c>
      <c r="C529">
        <v>43802</v>
      </c>
      <c r="D529" s="1">
        <v>7</v>
      </c>
      <c r="E529" t="s">
        <v>7</v>
      </c>
      <c r="F529" t="s">
        <v>8</v>
      </c>
      <c r="G529" t="s">
        <v>9</v>
      </c>
      <c r="H529">
        <f t="shared" si="130"/>
        <v>0</v>
      </c>
      <c r="I529" s="2">
        <f t="shared" si="128"/>
        <v>0</v>
      </c>
      <c r="J529" s="2">
        <f t="shared" si="129"/>
        <v>0</v>
      </c>
      <c r="K529" s="2">
        <f t="shared" si="131"/>
        <v>0</v>
      </c>
      <c r="L529" s="2">
        <f t="shared" si="132"/>
        <v>0</v>
      </c>
      <c r="M529" s="2">
        <f t="shared" si="133"/>
        <v>0</v>
      </c>
      <c r="N529" s="2">
        <f t="shared" si="134"/>
        <v>0</v>
      </c>
      <c r="O529" s="2">
        <f t="shared" si="135"/>
        <v>0</v>
      </c>
      <c r="P529" s="2">
        <f t="shared" si="136"/>
        <v>1</v>
      </c>
      <c r="Q529" s="2">
        <f t="shared" si="137"/>
        <v>0</v>
      </c>
      <c r="R529" s="2">
        <f t="shared" si="138"/>
        <v>0</v>
      </c>
      <c r="S529" s="2">
        <f t="shared" si="139"/>
        <v>0</v>
      </c>
      <c r="T529" s="2">
        <f t="shared" si="140"/>
        <v>0</v>
      </c>
      <c r="U529" s="2">
        <f t="shared" si="141"/>
        <v>0</v>
      </c>
      <c r="V529" s="4">
        <f t="shared" si="142"/>
        <v>0</v>
      </c>
      <c r="W529" s="4">
        <f t="shared" si="143"/>
        <v>0</v>
      </c>
    </row>
    <row r="530" spans="1:23" x14ac:dyDescent="0.25">
      <c r="A530">
        <v>9997</v>
      </c>
      <c r="B530">
        <v>1</v>
      </c>
      <c r="C530">
        <v>43802</v>
      </c>
      <c r="D530" s="1">
        <v>4</v>
      </c>
      <c r="E530" t="s">
        <v>7</v>
      </c>
      <c r="F530" t="s">
        <v>8</v>
      </c>
      <c r="G530" t="s">
        <v>9</v>
      </c>
      <c r="H530">
        <f t="shared" si="130"/>
        <v>0</v>
      </c>
      <c r="I530" s="2">
        <f t="shared" si="128"/>
        <v>0</v>
      </c>
      <c r="J530" s="2">
        <f t="shared" si="129"/>
        <v>0</v>
      </c>
      <c r="K530" s="2">
        <f t="shared" si="131"/>
        <v>0</v>
      </c>
      <c r="L530" s="2">
        <f t="shared" si="132"/>
        <v>0</v>
      </c>
      <c r="M530" s="2">
        <f t="shared" si="133"/>
        <v>1</v>
      </c>
      <c r="N530" s="2">
        <f t="shared" si="134"/>
        <v>0</v>
      </c>
      <c r="O530" s="2">
        <f t="shared" si="135"/>
        <v>0</v>
      </c>
      <c r="P530" s="2">
        <f t="shared" si="136"/>
        <v>0</v>
      </c>
      <c r="Q530" s="2">
        <f t="shared" si="137"/>
        <v>0</v>
      </c>
      <c r="R530" s="2">
        <f t="shared" si="138"/>
        <v>0</v>
      </c>
      <c r="S530" s="2">
        <f t="shared" si="139"/>
        <v>0</v>
      </c>
      <c r="T530" s="2">
        <f t="shared" si="140"/>
        <v>0</v>
      </c>
      <c r="U530" s="2">
        <f t="shared" si="141"/>
        <v>0</v>
      </c>
      <c r="V530" s="4">
        <f t="shared" si="142"/>
        <v>6010</v>
      </c>
      <c r="W530" s="4">
        <f t="shared" si="143"/>
        <v>0</v>
      </c>
    </row>
    <row r="531" spans="1:23" x14ac:dyDescent="0.25">
      <c r="A531">
        <v>9997</v>
      </c>
      <c r="B531">
        <v>1</v>
      </c>
      <c r="C531">
        <v>43802</v>
      </c>
      <c r="D531" s="1">
        <v>2</v>
      </c>
      <c r="E531" t="s">
        <v>7</v>
      </c>
      <c r="F531" t="s">
        <v>8</v>
      </c>
      <c r="G531" t="s">
        <v>9</v>
      </c>
      <c r="H531">
        <f t="shared" si="130"/>
        <v>0</v>
      </c>
      <c r="I531" s="2">
        <f t="shared" si="128"/>
        <v>0</v>
      </c>
      <c r="J531" s="2">
        <f t="shared" si="129"/>
        <v>0</v>
      </c>
      <c r="K531" s="2">
        <f t="shared" si="131"/>
        <v>1</v>
      </c>
      <c r="L531" s="2">
        <f t="shared" si="132"/>
        <v>0</v>
      </c>
      <c r="M531" s="2">
        <f t="shared" si="133"/>
        <v>0</v>
      </c>
      <c r="N531" s="2">
        <f t="shared" si="134"/>
        <v>0</v>
      </c>
      <c r="O531" s="2">
        <f t="shared" si="135"/>
        <v>0</v>
      </c>
      <c r="P531" s="2">
        <f t="shared" si="136"/>
        <v>0</v>
      </c>
      <c r="Q531" s="2">
        <f t="shared" si="137"/>
        <v>0</v>
      </c>
      <c r="R531" s="2">
        <f t="shared" si="138"/>
        <v>0</v>
      </c>
      <c r="S531" s="2">
        <f t="shared" si="139"/>
        <v>0</v>
      </c>
      <c r="T531" s="2">
        <f t="shared" si="140"/>
        <v>0</v>
      </c>
      <c r="U531" s="2">
        <f t="shared" si="141"/>
        <v>0</v>
      </c>
      <c r="V531" s="4">
        <f t="shared" si="142"/>
        <v>0</v>
      </c>
      <c r="W531" s="4">
        <f t="shared" si="143"/>
        <v>0</v>
      </c>
    </row>
    <row r="532" spans="1:23" x14ac:dyDescent="0.25">
      <c r="A532">
        <v>9997</v>
      </c>
      <c r="B532">
        <v>1</v>
      </c>
      <c r="C532">
        <v>43802</v>
      </c>
      <c r="D532" s="1">
        <v>7</v>
      </c>
      <c r="E532" t="s">
        <v>7</v>
      </c>
      <c r="F532" t="s">
        <v>8</v>
      </c>
      <c r="G532" t="s">
        <v>9</v>
      </c>
      <c r="H532">
        <f t="shared" si="130"/>
        <v>0</v>
      </c>
      <c r="I532" s="2">
        <f t="shared" si="128"/>
        <v>0</v>
      </c>
      <c r="J532" s="2">
        <f t="shared" si="129"/>
        <v>0</v>
      </c>
      <c r="K532" s="2">
        <f t="shared" si="131"/>
        <v>0</v>
      </c>
      <c r="L532" s="2">
        <f t="shared" si="132"/>
        <v>0</v>
      </c>
      <c r="M532" s="2">
        <f t="shared" si="133"/>
        <v>0</v>
      </c>
      <c r="N532" s="2">
        <f t="shared" si="134"/>
        <v>0</v>
      </c>
      <c r="O532" s="2">
        <f t="shared" si="135"/>
        <v>0</v>
      </c>
      <c r="P532" s="2">
        <f t="shared" si="136"/>
        <v>1</v>
      </c>
      <c r="Q532" s="2">
        <f t="shared" si="137"/>
        <v>0</v>
      </c>
      <c r="R532" s="2">
        <f t="shared" si="138"/>
        <v>0</v>
      </c>
      <c r="S532" s="2">
        <f t="shared" si="139"/>
        <v>0</v>
      </c>
      <c r="T532" s="2">
        <f t="shared" si="140"/>
        <v>0</v>
      </c>
      <c r="U532" s="2">
        <f t="shared" si="141"/>
        <v>0</v>
      </c>
      <c r="V532" s="4">
        <f t="shared" si="142"/>
        <v>0</v>
      </c>
      <c r="W532" s="4">
        <f t="shared" si="143"/>
        <v>0</v>
      </c>
    </row>
    <row r="533" spans="1:23" x14ac:dyDescent="0.25">
      <c r="A533">
        <v>9997</v>
      </c>
      <c r="B533">
        <v>5.6340000000000001E-3</v>
      </c>
      <c r="C533">
        <v>43802</v>
      </c>
      <c r="D533" s="1">
        <v>1</v>
      </c>
      <c r="E533" t="s">
        <v>7</v>
      </c>
      <c r="F533" t="s">
        <v>8</v>
      </c>
      <c r="G533" t="s">
        <v>9</v>
      </c>
      <c r="H533">
        <f t="shared" si="130"/>
        <v>0</v>
      </c>
      <c r="I533" s="2">
        <f t="shared" si="128"/>
        <v>0</v>
      </c>
      <c r="J533" s="2">
        <f t="shared" si="129"/>
        <v>5.6340000000000001E-3</v>
      </c>
      <c r="K533" s="2">
        <f t="shared" si="131"/>
        <v>0</v>
      </c>
      <c r="L533" s="2">
        <f t="shared" si="132"/>
        <v>0</v>
      </c>
      <c r="M533" s="2">
        <f t="shared" si="133"/>
        <v>0</v>
      </c>
      <c r="N533" s="2">
        <f t="shared" si="134"/>
        <v>0</v>
      </c>
      <c r="O533" s="2">
        <f t="shared" si="135"/>
        <v>0</v>
      </c>
      <c r="P533" s="2">
        <f t="shared" si="136"/>
        <v>0</v>
      </c>
      <c r="Q533" s="2">
        <f t="shared" si="137"/>
        <v>0</v>
      </c>
      <c r="R533" s="2">
        <f t="shared" si="138"/>
        <v>0</v>
      </c>
      <c r="S533" s="2">
        <f t="shared" si="139"/>
        <v>0</v>
      </c>
      <c r="T533" s="2">
        <f t="shared" si="140"/>
        <v>0</v>
      </c>
      <c r="U533" s="2">
        <f t="shared" si="141"/>
        <v>0</v>
      </c>
      <c r="V533" s="4">
        <f t="shared" si="142"/>
        <v>0</v>
      </c>
      <c r="W533" s="4">
        <f t="shared" si="143"/>
        <v>33.860340000000001</v>
      </c>
    </row>
    <row r="534" spans="1:23" x14ac:dyDescent="0.25">
      <c r="A534">
        <v>9997</v>
      </c>
      <c r="B534">
        <v>0.83662000000000003</v>
      </c>
      <c r="C534">
        <v>43802</v>
      </c>
      <c r="D534" s="1">
        <v>1</v>
      </c>
      <c r="E534" t="s">
        <v>7</v>
      </c>
      <c r="F534" t="s">
        <v>8</v>
      </c>
      <c r="G534" t="s">
        <v>9</v>
      </c>
      <c r="H534">
        <f t="shared" si="130"/>
        <v>0</v>
      </c>
      <c r="I534" s="2">
        <f t="shared" si="128"/>
        <v>0</v>
      </c>
      <c r="J534" s="2">
        <f t="shared" si="129"/>
        <v>0.83662000000000003</v>
      </c>
      <c r="K534" s="2">
        <f t="shared" si="131"/>
        <v>0</v>
      </c>
      <c r="L534" s="2">
        <f t="shared" si="132"/>
        <v>0</v>
      </c>
      <c r="M534" s="2">
        <f t="shared" si="133"/>
        <v>0</v>
      </c>
      <c r="N534" s="2">
        <f t="shared" si="134"/>
        <v>0</v>
      </c>
      <c r="O534" s="2">
        <f t="shared" si="135"/>
        <v>0</v>
      </c>
      <c r="P534" s="2">
        <f t="shared" si="136"/>
        <v>0</v>
      </c>
      <c r="Q534" s="2">
        <f t="shared" si="137"/>
        <v>0</v>
      </c>
      <c r="R534" s="2">
        <f t="shared" si="138"/>
        <v>0</v>
      </c>
      <c r="S534" s="2">
        <f t="shared" si="139"/>
        <v>0</v>
      </c>
      <c r="T534" s="2">
        <f t="shared" si="140"/>
        <v>0</v>
      </c>
      <c r="U534" s="2">
        <f t="shared" si="141"/>
        <v>0</v>
      </c>
      <c r="V534" s="4">
        <f t="shared" si="142"/>
        <v>0</v>
      </c>
      <c r="W534" s="4">
        <f t="shared" si="143"/>
        <v>5028.0861999999997</v>
      </c>
    </row>
    <row r="535" spans="1:23" x14ac:dyDescent="0.25">
      <c r="A535">
        <v>9997</v>
      </c>
      <c r="B535">
        <v>1</v>
      </c>
      <c r="C535">
        <v>43802</v>
      </c>
      <c r="D535" s="1">
        <v>1</v>
      </c>
      <c r="E535" t="s">
        <v>7</v>
      </c>
      <c r="F535" t="s">
        <v>8</v>
      </c>
      <c r="G535" t="s">
        <v>9</v>
      </c>
      <c r="H535">
        <f t="shared" si="130"/>
        <v>0</v>
      </c>
      <c r="I535" s="2">
        <f t="shared" si="128"/>
        <v>0</v>
      </c>
      <c r="J535" s="2">
        <f t="shared" si="129"/>
        <v>1</v>
      </c>
      <c r="K535" s="2">
        <f t="shared" si="131"/>
        <v>0</v>
      </c>
      <c r="L535" s="2">
        <f t="shared" si="132"/>
        <v>0</v>
      </c>
      <c r="M535" s="2">
        <f t="shared" si="133"/>
        <v>0</v>
      </c>
      <c r="N535" s="2">
        <f t="shared" si="134"/>
        <v>0</v>
      </c>
      <c r="O535" s="2">
        <f t="shared" si="135"/>
        <v>0</v>
      </c>
      <c r="P535" s="2">
        <f t="shared" si="136"/>
        <v>0</v>
      </c>
      <c r="Q535" s="2">
        <f t="shared" si="137"/>
        <v>0</v>
      </c>
      <c r="R535" s="2">
        <f t="shared" si="138"/>
        <v>0</v>
      </c>
      <c r="S535" s="2">
        <f t="shared" si="139"/>
        <v>0</v>
      </c>
      <c r="T535" s="2">
        <f t="shared" si="140"/>
        <v>0</v>
      </c>
      <c r="U535" s="2">
        <f t="shared" si="141"/>
        <v>0</v>
      </c>
      <c r="V535" s="4">
        <f t="shared" si="142"/>
        <v>0</v>
      </c>
      <c r="W535" s="4">
        <f t="shared" si="143"/>
        <v>6010</v>
      </c>
    </row>
    <row r="536" spans="1:23" x14ac:dyDescent="0.25">
      <c r="A536">
        <v>9997</v>
      </c>
      <c r="B536">
        <v>1</v>
      </c>
      <c r="C536">
        <v>43802</v>
      </c>
      <c r="D536" s="1" t="s">
        <v>10</v>
      </c>
      <c r="E536" t="s">
        <v>7</v>
      </c>
      <c r="F536" t="s">
        <v>8</v>
      </c>
      <c r="G536" t="s">
        <v>9</v>
      </c>
      <c r="H536">
        <f t="shared" si="130"/>
        <v>0</v>
      </c>
      <c r="I536" s="2">
        <f t="shared" si="128"/>
        <v>1</v>
      </c>
      <c r="J536" s="2">
        <f t="shared" si="129"/>
        <v>0</v>
      </c>
      <c r="K536" s="2">
        <f t="shared" si="131"/>
        <v>0</v>
      </c>
      <c r="L536" s="2">
        <f t="shared" si="132"/>
        <v>0</v>
      </c>
      <c r="M536" s="2">
        <f t="shared" si="133"/>
        <v>0</v>
      </c>
      <c r="N536" s="2">
        <f t="shared" si="134"/>
        <v>0</v>
      </c>
      <c r="O536" s="2">
        <f t="shared" si="135"/>
        <v>0</v>
      </c>
      <c r="P536" s="2">
        <f t="shared" si="136"/>
        <v>0</v>
      </c>
      <c r="Q536" s="2">
        <f t="shared" si="137"/>
        <v>0</v>
      </c>
      <c r="R536" s="2">
        <f t="shared" si="138"/>
        <v>0</v>
      </c>
      <c r="S536" s="2">
        <f t="shared" si="139"/>
        <v>0</v>
      </c>
      <c r="T536" s="2">
        <f t="shared" si="140"/>
        <v>0</v>
      </c>
      <c r="U536" s="2">
        <f t="shared" si="141"/>
        <v>0</v>
      </c>
      <c r="V536" s="4">
        <f t="shared" si="142"/>
        <v>0</v>
      </c>
      <c r="W536" s="4">
        <f t="shared" si="143"/>
        <v>0</v>
      </c>
    </row>
    <row r="537" spans="1:23" x14ac:dyDescent="0.25">
      <c r="A537">
        <v>9997</v>
      </c>
      <c r="B537">
        <v>1</v>
      </c>
      <c r="C537">
        <v>46979</v>
      </c>
      <c r="D537" s="1">
        <v>2</v>
      </c>
      <c r="E537" t="s">
        <v>7</v>
      </c>
      <c r="F537" t="s">
        <v>8</v>
      </c>
      <c r="G537" t="s">
        <v>9</v>
      </c>
      <c r="H537">
        <f t="shared" si="130"/>
        <v>0</v>
      </c>
      <c r="I537" s="2">
        <f t="shared" si="128"/>
        <v>0</v>
      </c>
      <c r="J537" s="2">
        <f t="shared" si="129"/>
        <v>0</v>
      </c>
      <c r="K537" s="2">
        <f t="shared" si="131"/>
        <v>1</v>
      </c>
      <c r="L537" s="2">
        <f t="shared" si="132"/>
        <v>0</v>
      </c>
      <c r="M537" s="2">
        <f t="shared" si="133"/>
        <v>0</v>
      </c>
      <c r="N537" s="2">
        <f t="shared" si="134"/>
        <v>0</v>
      </c>
      <c r="O537" s="2">
        <f t="shared" si="135"/>
        <v>0</v>
      </c>
      <c r="P537" s="2">
        <f t="shared" si="136"/>
        <v>0</v>
      </c>
      <c r="Q537" s="2">
        <f t="shared" si="137"/>
        <v>0</v>
      </c>
      <c r="R537" s="2">
        <f t="shared" si="138"/>
        <v>0</v>
      </c>
      <c r="S537" s="2">
        <f t="shared" si="139"/>
        <v>0</v>
      </c>
      <c r="T537" s="2">
        <f t="shared" si="140"/>
        <v>0</v>
      </c>
      <c r="U537" s="2">
        <f t="shared" si="141"/>
        <v>0</v>
      </c>
      <c r="V537" s="4">
        <f t="shared" si="142"/>
        <v>0</v>
      </c>
      <c r="W537" s="4">
        <f t="shared" si="143"/>
        <v>0</v>
      </c>
    </row>
    <row r="538" spans="1:23" x14ac:dyDescent="0.25">
      <c r="A538">
        <v>9997</v>
      </c>
      <c r="B538">
        <v>1</v>
      </c>
      <c r="C538">
        <v>43802</v>
      </c>
      <c r="D538" s="1" t="s">
        <v>10</v>
      </c>
      <c r="E538" t="s">
        <v>7</v>
      </c>
      <c r="F538" t="s">
        <v>8</v>
      </c>
      <c r="G538" t="s">
        <v>9</v>
      </c>
      <c r="H538">
        <f t="shared" si="130"/>
        <v>0</v>
      </c>
      <c r="I538" s="2">
        <f t="shared" si="128"/>
        <v>1</v>
      </c>
      <c r="J538" s="2">
        <f t="shared" si="129"/>
        <v>0</v>
      </c>
      <c r="K538" s="2">
        <f t="shared" si="131"/>
        <v>0</v>
      </c>
      <c r="L538" s="2">
        <f t="shared" si="132"/>
        <v>0</v>
      </c>
      <c r="M538" s="2">
        <f t="shared" si="133"/>
        <v>0</v>
      </c>
      <c r="N538" s="2">
        <f t="shared" si="134"/>
        <v>0</v>
      </c>
      <c r="O538" s="2">
        <f t="shared" si="135"/>
        <v>0</v>
      </c>
      <c r="P538" s="2">
        <f t="shared" si="136"/>
        <v>0</v>
      </c>
      <c r="Q538" s="2">
        <f t="shared" si="137"/>
        <v>0</v>
      </c>
      <c r="R538" s="2">
        <f t="shared" si="138"/>
        <v>0</v>
      </c>
      <c r="S538" s="2">
        <f t="shared" si="139"/>
        <v>0</v>
      </c>
      <c r="T538" s="2">
        <f t="shared" si="140"/>
        <v>0</v>
      </c>
      <c r="U538" s="2">
        <f t="shared" si="141"/>
        <v>0</v>
      </c>
      <c r="V538" s="4">
        <f t="shared" si="142"/>
        <v>0</v>
      </c>
      <c r="W538" s="4">
        <f t="shared" si="143"/>
        <v>0</v>
      </c>
    </row>
    <row r="539" spans="1:23" x14ac:dyDescent="0.25">
      <c r="A539">
        <v>9997</v>
      </c>
      <c r="B539">
        <v>1</v>
      </c>
      <c r="C539">
        <v>43802</v>
      </c>
      <c r="D539" s="1">
        <v>1</v>
      </c>
      <c r="E539" t="s">
        <v>7</v>
      </c>
      <c r="F539" t="s">
        <v>8</v>
      </c>
      <c r="G539" t="s">
        <v>9</v>
      </c>
      <c r="H539">
        <f t="shared" si="130"/>
        <v>0</v>
      </c>
      <c r="I539" s="2">
        <f t="shared" si="128"/>
        <v>0</v>
      </c>
      <c r="J539" s="2">
        <f t="shared" si="129"/>
        <v>1</v>
      </c>
      <c r="K539" s="2">
        <f t="shared" si="131"/>
        <v>0</v>
      </c>
      <c r="L539" s="2">
        <f t="shared" si="132"/>
        <v>0</v>
      </c>
      <c r="M539" s="2">
        <f t="shared" si="133"/>
        <v>0</v>
      </c>
      <c r="N539" s="2">
        <f t="shared" si="134"/>
        <v>0</v>
      </c>
      <c r="O539" s="2">
        <f t="shared" si="135"/>
        <v>0</v>
      </c>
      <c r="P539" s="2">
        <f t="shared" si="136"/>
        <v>0</v>
      </c>
      <c r="Q539" s="2">
        <f t="shared" si="137"/>
        <v>0</v>
      </c>
      <c r="R539" s="2">
        <f t="shared" si="138"/>
        <v>0</v>
      </c>
      <c r="S539" s="2">
        <f t="shared" si="139"/>
        <v>0</v>
      </c>
      <c r="T539" s="2">
        <f t="shared" si="140"/>
        <v>0</v>
      </c>
      <c r="U539" s="2">
        <f t="shared" si="141"/>
        <v>0</v>
      </c>
      <c r="V539" s="4">
        <f t="shared" si="142"/>
        <v>0</v>
      </c>
      <c r="W539" s="4">
        <f t="shared" si="143"/>
        <v>6010</v>
      </c>
    </row>
    <row r="540" spans="1:23" x14ac:dyDescent="0.25">
      <c r="A540">
        <v>9997</v>
      </c>
      <c r="B540">
        <v>1</v>
      </c>
      <c r="C540">
        <v>43802</v>
      </c>
      <c r="D540" s="1">
        <v>4</v>
      </c>
      <c r="E540" t="s">
        <v>7</v>
      </c>
      <c r="F540" t="s">
        <v>8</v>
      </c>
      <c r="G540" t="s">
        <v>9</v>
      </c>
      <c r="H540">
        <f t="shared" si="130"/>
        <v>0</v>
      </c>
      <c r="I540" s="2">
        <f t="shared" si="128"/>
        <v>0</v>
      </c>
      <c r="J540" s="2">
        <f t="shared" si="129"/>
        <v>0</v>
      </c>
      <c r="K540" s="2">
        <f t="shared" si="131"/>
        <v>0</v>
      </c>
      <c r="L540" s="2">
        <f t="shared" si="132"/>
        <v>0</v>
      </c>
      <c r="M540" s="2">
        <f t="shared" si="133"/>
        <v>1</v>
      </c>
      <c r="N540" s="2">
        <f t="shared" si="134"/>
        <v>0</v>
      </c>
      <c r="O540" s="2">
        <f t="shared" si="135"/>
        <v>0</v>
      </c>
      <c r="P540" s="2">
        <f t="shared" si="136"/>
        <v>0</v>
      </c>
      <c r="Q540" s="2">
        <f t="shared" si="137"/>
        <v>0</v>
      </c>
      <c r="R540" s="2">
        <f t="shared" si="138"/>
        <v>0</v>
      </c>
      <c r="S540" s="2">
        <f t="shared" si="139"/>
        <v>0</v>
      </c>
      <c r="T540" s="2">
        <f t="shared" si="140"/>
        <v>0</v>
      </c>
      <c r="U540" s="2">
        <f t="shared" si="141"/>
        <v>0</v>
      </c>
      <c r="V540" s="4">
        <f t="shared" si="142"/>
        <v>6010</v>
      </c>
      <c r="W540" s="4">
        <f t="shared" si="143"/>
        <v>0</v>
      </c>
    </row>
    <row r="541" spans="1:23" x14ac:dyDescent="0.25">
      <c r="A541">
        <v>9997</v>
      </c>
      <c r="B541">
        <v>9.0140999999999999E-2</v>
      </c>
      <c r="C541">
        <v>43802</v>
      </c>
      <c r="D541" s="1">
        <v>1</v>
      </c>
      <c r="E541" t="s">
        <v>7</v>
      </c>
      <c r="F541" t="s">
        <v>8</v>
      </c>
      <c r="G541" t="s">
        <v>9</v>
      </c>
      <c r="H541">
        <f t="shared" si="130"/>
        <v>0</v>
      </c>
      <c r="I541" s="2">
        <f t="shared" si="128"/>
        <v>0</v>
      </c>
      <c r="J541" s="2">
        <f t="shared" si="129"/>
        <v>9.0140999999999999E-2</v>
      </c>
      <c r="K541" s="2">
        <f t="shared" si="131"/>
        <v>0</v>
      </c>
      <c r="L541" s="2">
        <f t="shared" si="132"/>
        <v>0</v>
      </c>
      <c r="M541" s="2">
        <f t="shared" si="133"/>
        <v>0</v>
      </c>
      <c r="N541" s="2">
        <f t="shared" si="134"/>
        <v>0</v>
      </c>
      <c r="O541" s="2">
        <f t="shared" si="135"/>
        <v>0</v>
      </c>
      <c r="P541" s="2">
        <f t="shared" si="136"/>
        <v>0</v>
      </c>
      <c r="Q541" s="2">
        <f t="shared" si="137"/>
        <v>0</v>
      </c>
      <c r="R541" s="2">
        <f t="shared" si="138"/>
        <v>0</v>
      </c>
      <c r="S541" s="2">
        <f t="shared" si="139"/>
        <v>0</v>
      </c>
      <c r="T541" s="2">
        <f t="shared" si="140"/>
        <v>0</v>
      </c>
      <c r="U541" s="2">
        <f t="shared" si="141"/>
        <v>0</v>
      </c>
      <c r="V541" s="4">
        <f t="shared" si="142"/>
        <v>0</v>
      </c>
      <c r="W541" s="4">
        <f t="shared" si="143"/>
        <v>541.74740999999995</v>
      </c>
    </row>
    <row r="542" spans="1:23" x14ac:dyDescent="0.25">
      <c r="A542">
        <v>9997</v>
      </c>
      <c r="B542">
        <v>1</v>
      </c>
      <c r="C542">
        <v>43802</v>
      </c>
      <c r="D542" s="1">
        <v>7</v>
      </c>
      <c r="E542" t="s">
        <v>7</v>
      </c>
      <c r="F542" t="s">
        <v>8</v>
      </c>
      <c r="G542" t="s">
        <v>9</v>
      </c>
      <c r="H542">
        <f t="shared" si="130"/>
        <v>0</v>
      </c>
      <c r="I542" s="2">
        <f t="shared" si="128"/>
        <v>0</v>
      </c>
      <c r="J542" s="2">
        <f t="shared" si="129"/>
        <v>0</v>
      </c>
      <c r="K542" s="2">
        <f t="shared" si="131"/>
        <v>0</v>
      </c>
      <c r="L542" s="2">
        <f t="shared" si="132"/>
        <v>0</v>
      </c>
      <c r="M542" s="2">
        <f t="shared" si="133"/>
        <v>0</v>
      </c>
      <c r="N542" s="2">
        <f t="shared" si="134"/>
        <v>0</v>
      </c>
      <c r="O542" s="2">
        <f t="shared" si="135"/>
        <v>0</v>
      </c>
      <c r="P542" s="2">
        <f t="shared" si="136"/>
        <v>1</v>
      </c>
      <c r="Q542" s="2">
        <f t="shared" si="137"/>
        <v>0</v>
      </c>
      <c r="R542" s="2">
        <f t="shared" si="138"/>
        <v>0</v>
      </c>
      <c r="S542" s="2">
        <f t="shared" si="139"/>
        <v>0</v>
      </c>
      <c r="T542" s="2">
        <f t="shared" si="140"/>
        <v>0</v>
      </c>
      <c r="U542" s="2">
        <f t="shared" si="141"/>
        <v>0</v>
      </c>
      <c r="V542" s="4">
        <f t="shared" si="142"/>
        <v>0</v>
      </c>
      <c r="W542" s="4">
        <f t="shared" si="143"/>
        <v>0</v>
      </c>
    </row>
    <row r="543" spans="1:23" x14ac:dyDescent="0.25">
      <c r="A543">
        <v>9997</v>
      </c>
      <c r="B543">
        <v>1</v>
      </c>
      <c r="C543">
        <v>43802</v>
      </c>
      <c r="D543" s="1" t="s">
        <v>10</v>
      </c>
      <c r="E543" t="s">
        <v>7</v>
      </c>
      <c r="F543" t="s">
        <v>8</v>
      </c>
      <c r="G543" t="s">
        <v>9</v>
      </c>
      <c r="H543">
        <f t="shared" si="130"/>
        <v>0</v>
      </c>
      <c r="I543" s="2">
        <f t="shared" si="128"/>
        <v>1</v>
      </c>
      <c r="J543" s="2">
        <f t="shared" si="129"/>
        <v>0</v>
      </c>
      <c r="K543" s="2">
        <f t="shared" si="131"/>
        <v>0</v>
      </c>
      <c r="L543" s="2">
        <f t="shared" si="132"/>
        <v>0</v>
      </c>
      <c r="M543" s="2">
        <f t="shared" si="133"/>
        <v>0</v>
      </c>
      <c r="N543" s="2">
        <f t="shared" si="134"/>
        <v>0</v>
      </c>
      <c r="O543" s="2">
        <f t="shared" si="135"/>
        <v>0</v>
      </c>
      <c r="P543" s="2">
        <f t="shared" si="136"/>
        <v>0</v>
      </c>
      <c r="Q543" s="2">
        <f t="shared" si="137"/>
        <v>0</v>
      </c>
      <c r="R543" s="2">
        <f t="shared" si="138"/>
        <v>0</v>
      </c>
      <c r="S543" s="2">
        <f t="shared" si="139"/>
        <v>0</v>
      </c>
      <c r="T543" s="2">
        <f t="shared" si="140"/>
        <v>0</v>
      </c>
      <c r="U543" s="2">
        <f t="shared" si="141"/>
        <v>0</v>
      </c>
      <c r="V543" s="4">
        <f t="shared" si="142"/>
        <v>0</v>
      </c>
      <c r="W543" s="4">
        <f t="shared" si="143"/>
        <v>0</v>
      </c>
    </row>
    <row r="544" spans="1:23" x14ac:dyDescent="0.25">
      <c r="A544">
        <v>9997</v>
      </c>
      <c r="B544">
        <v>1</v>
      </c>
      <c r="C544">
        <v>43802</v>
      </c>
      <c r="D544" s="1">
        <v>9</v>
      </c>
      <c r="E544" t="s">
        <v>7</v>
      </c>
      <c r="F544" t="s">
        <v>8</v>
      </c>
      <c r="G544" t="s">
        <v>9</v>
      </c>
      <c r="H544">
        <f t="shared" si="130"/>
        <v>0</v>
      </c>
      <c r="I544" s="2">
        <f t="shared" si="128"/>
        <v>0</v>
      </c>
      <c r="J544" s="2">
        <f t="shared" si="129"/>
        <v>0</v>
      </c>
      <c r="K544" s="2">
        <f t="shared" si="131"/>
        <v>0</v>
      </c>
      <c r="L544" s="2">
        <f t="shared" si="132"/>
        <v>0</v>
      </c>
      <c r="M544" s="2">
        <f t="shared" si="133"/>
        <v>0</v>
      </c>
      <c r="N544" s="2">
        <f t="shared" si="134"/>
        <v>0</v>
      </c>
      <c r="O544" s="2">
        <f t="shared" si="135"/>
        <v>0</v>
      </c>
      <c r="P544" s="2">
        <f t="shared" si="136"/>
        <v>0</v>
      </c>
      <c r="Q544" s="2">
        <f t="shared" si="137"/>
        <v>0</v>
      </c>
      <c r="R544" s="2">
        <f t="shared" si="138"/>
        <v>1</v>
      </c>
      <c r="S544" s="2">
        <f t="shared" si="139"/>
        <v>0</v>
      </c>
      <c r="T544" s="2">
        <f t="shared" si="140"/>
        <v>0</v>
      </c>
      <c r="U544" s="2">
        <f t="shared" si="141"/>
        <v>0</v>
      </c>
      <c r="V544" s="4">
        <f t="shared" si="142"/>
        <v>0</v>
      </c>
      <c r="W544" s="4">
        <f t="shared" si="143"/>
        <v>0</v>
      </c>
    </row>
    <row r="545" spans="1:23" x14ac:dyDescent="0.25">
      <c r="A545">
        <v>9997</v>
      </c>
      <c r="B545">
        <v>1</v>
      </c>
      <c r="C545">
        <v>43802</v>
      </c>
      <c r="D545" s="1">
        <v>8</v>
      </c>
      <c r="E545">
        <v>2</v>
      </c>
      <c r="F545" t="s">
        <v>8</v>
      </c>
      <c r="G545" t="s">
        <v>9</v>
      </c>
      <c r="H545">
        <f t="shared" si="130"/>
        <v>0</v>
      </c>
      <c r="I545" s="2">
        <f t="shared" si="128"/>
        <v>0</v>
      </c>
      <c r="J545" s="2">
        <f t="shared" si="129"/>
        <v>0</v>
      </c>
      <c r="K545" s="2">
        <f t="shared" si="131"/>
        <v>0</v>
      </c>
      <c r="L545" s="2">
        <f t="shared" si="132"/>
        <v>0</v>
      </c>
      <c r="M545" s="2">
        <f t="shared" si="133"/>
        <v>0</v>
      </c>
      <c r="N545" s="2">
        <f t="shared" si="134"/>
        <v>0</v>
      </c>
      <c r="O545" s="2">
        <f t="shared" si="135"/>
        <v>0</v>
      </c>
      <c r="P545" s="2">
        <f t="shared" si="136"/>
        <v>0</v>
      </c>
      <c r="Q545" s="2">
        <f t="shared" si="137"/>
        <v>1</v>
      </c>
      <c r="R545" s="2">
        <f t="shared" si="138"/>
        <v>0</v>
      </c>
      <c r="S545" s="2">
        <f t="shared" si="139"/>
        <v>0</v>
      </c>
      <c r="T545" s="2">
        <f t="shared" si="140"/>
        <v>0</v>
      </c>
      <c r="U545" s="2">
        <f t="shared" si="141"/>
        <v>0</v>
      </c>
      <c r="V545" s="4">
        <f t="shared" si="142"/>
        <v>0</v>
      </c>
      <c r="W545" s="4">
        <f t="shared" si="143"/>
        <v>0</v>
      </c>
    </row>
    <row r="546" spans="1:23" x14ac:dyDescent="0.25">
      <c r="A546">
        <v>9997</v>
      </c>
      <c r="B546">
        <v>1</v>
      </c>
      <c r="C546">
        <v>43802</v>
      </c>
      <c r="D546" s="1">
        <v>7</v>
      </c>
      <c r="E546" t="s">
        <v>7</v>
      </c>
      <c r="F546" t="s">
        <v>8</v>
      </c>
      <c r="G546" t="s">
        <v>9</v>
      </c>
      <c r="H546">
        <f t="shared" si="130"/>
        <v>0</v>
      </c>
      <c r="I546" s="2">
        <f t="shared" si="128"/>
        <v>0</v>
      </c>
      <c r="J546" s="2">
        <f t="shared" si="129"/>
        <v>0</v>
      </c>
      <c r="K546" s="2">
        <f t="shared" si="131"/>
        <v>0</v>
      </c>
      <c r="L546" s="2">
        <f t="shared" si="132"/>
        <v>0</v>
      </c>
      <c r="M546" s="2">
        <f t="shared" si="133"/>
        <v>0</v>
      </c>
      <c r="N546" s="2">
        <f t="shared" si="134"/>
        <v>0</v>
      </c>
      <c r="O546" s="2">
        <f t="shared" si="135"/>
        <v>0</v>
      </c>
      <c r="P546" s="2">
        <f t="shared" si="136"/>
        <v>1</v>
      </c>
      <c r="Q546" s="2">
        <f t="shared" si="137"/>
        <v>0</v>
      </c>
      <c r="R546" s="2">
        <f t="shared" si="138"/>
        <v>0</v>
      </c>
      <c r="S546" s="2">
        <f t="shared" si="139"/>
        <v>0</v>
      </c>
      <c r="T546" s="2">
        <f t="shared" si="140"/>
        <v>0</v>
      </c>
      <c r="U546" s="2">
        <f t="shared" si="141"/>
        <v>0</v>
      </c>
      <c r="V546" s="4">
        <f t="shared" si="142"/>
        <v>0</v>
      </c>
      <c r="W546" s="4">
        <f t="shared" si="143"/>
        <v>0</v>
      </c>
    </row>
    <row r="547" spans="1:23" x14ac:dyDescent="0.25">
      <c r="A547">
        <v>9997</v>
      </c>
      <c r="B547">
        <v>1</v>
      </c>
      <c r="C547">
        <v>43802</v>
      </c>
      <c r="D547" s="1">
        <v>6</v>
      </c>
      <c r="E547" t="s">
        <v>7</v>
      </c>
      <c r="F547" t="s">
        <v>8</v>
      </c>
      <c r="G547" t="s">
        <v>9</v>
      </c>
      <c r="H547">
        <f t="shared" si="130"/>
        <v>0</v>
      </c>
      <c r="I547" s="2">
        <f t="shared" si="128"/>
        <v>0</v>
      </c>
      <c r="J547" s="2">
        <f t="shared" si="129"/>
        <v>0</v>
      </c>
      <c r="K547" s="2">
        <f t="shared" si="131"/>
        <v>0</v>
      </c>
      <c r="L547" s="2">
        <f t="shared" si="132"/>
        <v>0</v>
      </c>
      <c r="M547" s="2">
        <f t="shared" si="133"/>
        <v>0</v>
      </c>
      <c r="N547" s="2">
        <f t="shared" si="134"/>
        <v>0</v>
      </c>
      <c r="O547" s="2">
        <f t="shared" si="135"/>
        <v>1</v>
      </c>
      <c r="P547" s="2">
        <f t="shared" si="136"/>
        <v>0</v>
      </c>
      <c r="Q547" s="2">
        <f t="shared" si="137"/>
        <v>0</v>
      </c>
      <c r="R547" s="2">
        <f t="shared" si="138"/>
        <v>0</v>
      </c>
      <c r="S547" s="2">
        <f t="shared" si="139"/>
        <v>0</v>
      </c>
      <c r="T547" s="2">
        <f t="shared" si="140"/>
        <v>0</v>
      </c>
      <c r="U547" s="2">
        <f t="shared" si="141"/>
        <v>0</v>
      </c>
      <c r="V547" s="4">
        <f t="shared" si="142"/>
        <v>0</v>
      </c>
      <c r="W547" s="4">
        <f t="shared" si="143"/>
        <v>0</v>
      </c>
    </row>
    <row r="548" spans="1:23" x14ac:dyDescent="0.25">
      <c r="A548">
        <v>9997</v>
      </c>
      <c r="B548">
        <v>1</v>
      </c>
      <c r="C548">
        <v>43802</v>
      </c>
      <c r="D548" s="1">
        <v>3</v>
      </c>
      <c r="E548" t="s">
        <v>7</v>
      </c>
      <c r="F548" t="s">
        <v>8</v>
      </c>
      <c r="G548" t="s">
        <v>9</v>
      </c>
      <c r="H548">
        <f t="shared" si="130"/>
        <v>0</v>
      </c>
      <c r="I548" s="2">
        <f t="shared" si="128"/>
        <v>0</v>
      </c>
      <c r="J548" s="2">
        <f t="shared" si="129"/>
        <v>0</v>
      </c>
      <c r="K548" s="2">
        <f t="shared" si="131"/>
        <v>0</v>
      </c>
      <c r="L548" s="2">
        <f t="shared" si="132"/>
        <v>1</v>
      </c>
      <c r="M548" s="2">
        <f t="shared" si="133"/>
        <v>0</v>
      </c>
      <c r="N548" s="2">
        <f t="shared" si="134"/>
        <v>0</v>
      </c>
      <c r="O548" s="2">
        <f t="shared" si="135"/>
        <v>0</v>
      </c>
      <c r="P548" s="2">
        <f t="shared" si="136"/>
        <v>0</v>
      </c>
      <c r="Q548" s="2">
        <f t="shared" si="137"/>
        <v>0</v>
      </c>
      <c r="R548" s="2">
        <f t="shared" si="138"/>
        <v>0</v>
      </c>
      <c r="S548" s="2">
        <f t="shared" si="139"/>
        <v>0</v>
      </c>
      <c r="T548" s="2">
        <f t="shared" si="140"/>
        <v>0</v>
      </c>
      <c r="U548" s="2">
        <f t="shared" si="141"/>
        <v>0</v>
      </c>
      <c r="V548" s="4">
        <f t="shared" si="142"/>
        <v>0</v>
      </c>
      <c r="W548" s="4">
        <f t="shared" si="143"/>
        <v>0</v>
      </c>
    </row>
    <row r="549" spans="1:23" x14ac:dyDescent="0.25">
      <c r="A549">
        <v>9997</v>
      </c>
      <c r="B549">
        <v>1</v>
      </c>
      <c r="C549">
        <v>43802</v>
      </c>
      <c r="D549" s="1">
        <v>5</v>
      </c>
      <c r="E549" t="s">
        <v>7</v>
      </c>
      <c r="F549" t="s">
        <v>8</v>
      </c>
      <c r="G549" t="s">
        <v>8</v>
      </c>
      <c r="H549">
        <f t="shared" si="130"/>
        <v>0</v>
      </c>
      <c r="I549" s="2">
        <f t="shared" si="128"/>
        <v>0</v>
      </c>
      <c r="J549" s="2">
        <f t="shared" si="129"/>
        <v>0</v>
      </c>
      <c r="K549" s="2">
        <f t="shared" si="131"/>
        <v>0</v>
      </c>
      <c r="L549" s="2">
        <f t="shared" si="132"/>
        <v>0</v>
      </c>
      <c r="M549" s="2">
        <f t="shared" si="133"/>
        <v>0</v>
      </c>
      <c r="N549" s="2">
        <f t="shared" si="134"/>
        <v>1</v>
      </c>
      <c r="O549" s="2">
        <f t="shared" si="135"/>
        <v>0</v>
      </c>
      <c r="P549" s="2">
        <f t="shared" si="136"/>
        <v>0</v>
      </c>
      <c r="Q549" s="2">
        <f t="shared" si="137"/>
        <v>0</v>
      </c>
      <c r="R549" s="2">
        <f t="shared" si="138"/>
        <v>0</v>
      </c>
      <c r="S549" s="2">
        <f t="shared" si="139"/>
        <v>0</v>
      </c>
      <c r="T549" s="2">
        <f t="shared" si="140"/>
        <v>0</v>
      </c>
      <c r="U549" s="2">
        <f t="shared" si="141"/>
        <v>0</v>
      </c>
      <c r="V549" s="4">
        <f t="shared" si="142"/>
        <v>0</v>
      </c>
      <c r="W549" s="4">
        <f t="shared" si="143"/>
        <v>0</v>
      </c>
    </row>
    <row r="550" spans="1:23" x14ac:dyDescent="0.25">
      <c r="A550">
        <v>9997</v>
      </c>
      <c r="B550">
        <v>1</v>
      </c>
      <c r="C550">
        <v>43802</v>
      </c>
      <c r="D550" s="1">
        <v>9</v>
      </c>
      <c r="E550" t="s">
        <v>7</v>
      </c>
      <c r="F550" t="s">
        <v>8</v>
      </c>
      <c r="G550" t="s">
        <v>9</v>
      </c>
      <c r="H550">
        <f t="shared" si="130"/>
        <v>0</v>
      </c>
      <c r="I550" s="2">
        <f t="shared" si="128"/>
        <v>0</v>
      </c>
      <c r="J550" s="2">
        <f t="shared" si="129"/>
        <v>0</v>
      </c>
      <c r="K550" s="2">
        <f t="shared" si="131"/>
        <v>0</v>
      </c>
      <c r="L550" s="2">
        <f t="shared" si="132"/>
        <v>0</v>
      </c>
      <c r="M550" s="2">
        <f t="shared" si="133"/>
        <v>0</v>
      </c>
      <c r="N550" s="2">
        <f t="shared" si="134"/>
        <v>0</v>
      </c>
      <c r="O550" s="2">
        <f t="shared" si="135"/>
        <v>0</v>
      </c>
      <c r="P550" s="2">
        <f t="shared" si="136"/>
        <v>0</v>
      </c>
      <c r="Q550" s="2">
        <f t="shared" si="137"/>
        <v>0</v>
      </c>
      <c r="R550" s="2">
        <f t="shared" si="138"/>
        <v>1</v>
      </c>
      <c r="S550" s="2">
        <f t="shared" si="139"/>
        <v>0</v>
      </c>
      <c r="T550" s="2">
        <f t="shared" si="140"/>
        <v>0</v>
      </c>
      <c r="U550" s="2">
        <f t="shared" si="141"/>
        <v>0</v>
      </c>
      <c r="V550" s="4">
        <f t="shared" si="142"/>
        <v>0</v>
      </c>
      <c r="W550" s="4">
        <f t="shared" si="143"/>
        <v>0</v>
      </c>
    </row>
    <row r="551" spans="1:23" x14ac:dyDescent="0.25">
      <c r="A551">
        <v>9997</v>
      </c>
      <c r="B551">
        <v>1</v>
      </c>
      <c r="C551">
        <v>43802</v>
      </c>
      <c r="D551" s="1">
        <v>8</v>
      </c>
      <c r="E551" t="s">
        <v>7</v>
      </c>
      <c r="F551" t="s">
        <v>8</v>
      </c>
      <c r="G551" t="s">
        <v>9</v>
      </c>
      <c r="H551">
        <f t="shared" si="130"/>
        <v>0</v>
      </c>
      <c r="I551" s="2">
        <f t="shared" si="128"/>
        <v>0</v>
      </c>
      <c r="J551" s="2">
        <f t="shared" si="129"/>
        <v>0</v>
      </c>
      <c r="K551" s="2">
        <f t="shared" si="131"/>
        <v>0</v>
      </c>
      <c r="L551" s="2">
        <f t="shared" si="132"/>
        <v>0</v>
      </c>
      <c r="M551" s="2">
        <f t="shared" si="133"/>
        <v>0</v>
      </c>
      <c r="N551" s="2">
        <f t="shared" si="134"/>
        <v>0</v>
      </c>
      <c r="O551" s="2">
        <f t="shared" si="135"/>
        <v>0</v>
      </c>
      <c r="P551" s="2">
        <f t="shared" si="136"/>
        <v>0</v>
      </c>
      <c r="Q551" s="2">
        <f t="shared" si="137"/>
        <v>1</v>
      </c>
      <c r="R551" s="2">
        <f t="shared" si="138"/>
        <v>0</v>
      </c>
      <c r="S551" s="2">
        <f t="shared" si="139"/>
        <v>0</v>
      </c>
      <c r="T551" s="2">
        <f t="shared" si="140"/>
        <v>0</v>
      </c>
      <c r="U551" s="2">
        <f t="shared" si="141"/>
        <v>0</v>
      </c>
      <c r="V551" s="4">
        <f t="shared" si="142"/>
        <v>0</v>
      </c>
      <c r="W551" s="4">
        <f t="shared" si="143"/>
        <v>0</v>
      </c>
    </row>
    <row r="552" spans="1:23" x14ac:dyDescent="0.25">
      <c r="A552">
        <v>9997</v>
      </c>
      <c r="B552">
        <v>1</v>
      </c>
      <c r="C552">
        <v>43802</v>
      </c>
      <c r="D552" s="1">
        <v>6</v>
      </c>
      <c r="E552" t="s">
        <v>7</v>
      </c>
      <c r="F552" t="s">
        <v>8</v>
      </c>
      <c r="G552" t="s">
        <v>9</v>
      </c>
      <c r="H552">
        <f t="shared" si="130"/>
        <v>0</v>
      </c>
      <c r="I552" s="2">
        <f t="shared" si="128"/>
        <v>0</v>
      </c>
      <c r="J552" s="2">
        <f t="shared" si="129"/>
        <v>0</v>
      </c>
      <c r="K552" s="2">
        <f t="shared" si="131"/>
        <v>0</v>
      </c>
      <c r="L552" s="2">
        <f t="shared" si="132"/>
        <v>0</v>
      </c>
      <c r="M552" s="2">
        <f t="shared" si="133"/>
        <v>0</v>
      </c>
      <c r="N552" s="2">
        <f t="shared" si="134"/>
        <v>0</v>
      </c>
      <c r="O552" s="2">
        <f t="shared" si="135"/>
        <v>1</v>
      </c>
      <c r="P552" s="2">
        <f t="shared" si="136"/>
        <v>0</v>
      </c>
      <c r="Q552" s="2">
        <f t="shared" si="137"/>
        <v>0</v>
      </c>
      <c r="R552" s="2">
        <f t="shared" si="138"/>
        <v>0</v>
      </c>
      <c r="S552" s="2">
        <f t="shared" si="139"/>
        <v>0</v>
      </c>
      <c r="T552" s="2">
        <f t="shared" si="140"/>
        <v>0</v>
      </c>
      <c r="U552" s="2">
        <f t="shared" si="141"/>
        <v>0</v>
      </c>
      <c r="V552" s="4">
        <f t="shared" si="142"/>
        <v>0</v>
      </c>
      <c r="W552" s="4">
        <f t="shared" si="143"/>
        <v>0</v>
      </c>
    </row>
    <row r="553" spans="1:23" x14ac:dyDescent="0.25">
      <c r="A553">
        <v>9997</v>
      </c>
      <c r="B553">
        <v>1</v>
      </c>
      <c r="C553">
        <v>43802</v>
      </c>
      <c r="D553" s="1">
        <v>3</v>
      </c>
      <c r="E553" t="s">
        <v>7</v>
      </c>
      <c r="F553" t="s">
        <v>8</v>
      </c>
      <c r="G553" t="s">
        <v>9</v>
      </c>
      <c r="H553">
        <f t="shared" si="130"/>
        <v>0</v>
      </c>
      <c r="I553" s="2">
        <f t="shared" si="128"/>
        <v>0</v>
      </c>
      <c r="J553" s="2">
        <f t="shared" si="129"/>
        <v>0</v>
      </c>
      <c r="K553" s="2">
        <f t="shared" si="131"/>
        <v>0</v>
      </c>
      <c r="L553" s="2">
        <f t="shared" si="132"/>
        <v>1</v>
      </c>
      <c r="M553" s="2">
        <f t="shared" si="133"/>
        <v>0</v>
      </c>
      <c r="N553" s="2">
        <f t="shared" si="134"/>
        <v>0</v>
      </c>
      <c r="O553" s="2">
        <f t="shared" si="135"/>
        <v>0</v>
      </c>
      <c r="P553" s="2">
        <f t="shared" si="136"/>
        <v>0</v>
      </c>
      <c r="Q553" s="2">
        <f t="shared" si="137"/>
        <v>0</v>
      </c>
      <c r="R553" s="2">
        <f t="shared" si="138"/>
        <v>0</v>
      </c>
      <c r="S553" s="2">
        <f t="shared" si="139"/>
        <v>0</v>
      </c>
      <c r="T553" s="2">
        <f t="shared" si="140"/>
        <v>0</v>
      </c>
      <c r="U553" s="2">
        <f t="shared" si="141"/>
        <v>0</v>
      </c>
      <c r="V553" s="4">
        <f t="shared" si="142"/>
        <v>0</v>
      </c>
      <c r="W553" s="4">
        <f t="shared" si="143"/>
        <v>0</v>
      </c>
    </row>
    <row r="554" spans="1:23" x14ac:dyDescent="0.25">
      <c r="A554">
        <v>9997</v>
      </c>
      <c r="B554">
        <v>1</v>
      </c>
      <c r="C554">
        <v>43802</v>
      </c>
      <c r="D554" s="1">
        <v>1</v>
      </c>
      <c r="E554" t="s">
        <v>7</v>
      </c>
      <c r="F554" t="s">
        <v>8</v>
      </c>
      <c r="G554" t="s">
        <v>9</v>
      </c>
      <c r="H554">
        <f t="shared" si="130"/>
        <v>0</v>
      </c>
      <c r="I554" s="2">
        <f t="shared" si="128"/>
        <v>0</v>
      </c>
      <c r="J554" s="2">
        <f t="shared" si="129"/>
        <v>1</v>
      </c>
      <c r="K554" s="2">
        <f t="shared" si="131"/>
        <v>0</v>
      </c>
      <c r="L554" s="2">
        <f t="shared" si="132"/>
        <v>0</v>
      </c>
      <c r="M554" s="2">
        <f t="shared" si="133"/>
        <v>0</v>
      </c>
      <c r="N554" s="2">
        <f t="shared" si="134"/>
        <v>0</v>
      </c>
      <c r="O554" s="2">
        <f t="shared" si="135"/>
        <v>0</v>
      </c>
      <c r="P554" s="2">
        <f t="shared" si="136"/>
        <v>0</v>
      </c>
      <c r="Q554" s="2">
        <f t="shared" si="137"/>
        <v>0</v>
      </c>
      <c r="R554" s="2">
        <f t="shared" si="138"/>
        <v>0</v>
      </c>
      <c r="S554" s="2">
        <f t="shared" si="139"/>
        <v>0</v>
      </c>
      <c r="T554" s="2">
        <f t="shared" si="140"/>
        <v>0</v>
      </c>
      <c r="U554" s="2">
        <f t="shared" si="141"/>
        <v>0</v>
      </c>
      <c r="V554" s="4">
        <f t="shared" si="142"/>
        <v>0</v>
      </c>
      <c r="W554" s="4">
        <f t="shared" si="143"/>
        <v>6010</v>
      </c>
    </row>
    <row r="555" spans="1:23" x14ac:dyDescent="0.25">
      <c r="A555">
        <v>9997</v>
      </c>
      <c r="B555">
        <v>1</v>
      </c>
      <c r="C555">
        <v>43802</v>
      </c>
      <c r="D555" s="1">
        <v>3</v>
      </c>
      <c r="E555" t="s">
        <v>7</v>
      </c>
      <c r="F555" t="s">
        <v>8</v>
      </c>
      <c r="G555" t="s">
        <v>9</v>
      </c>
      <c r="H555">
        <f t="shared" si="130"/>
        <v>0</v>
      </c>
      <c r="I555" s="2">
        <f t="shared" si="128"/>
        <v>0</v>
      </c>
      <c r="J555" s="2">
        <f t="shared" si="129"/>
        <v>0</v>
      </c>
      <c r="K555" s="2">
        <f t="shared" si="131"/>
        <v>0</v>
      </c>
      <c r="L555" s="2">
        <f t="shared" si="132"/>
        <v>1</v>
      </c>
      <c r="M555" s="2">
        <f t="shared" si="133"/>
        <v>0</v>
      </c>
      <c r="N555" s="2">
        <f t="shared" si="134"/>
        <v>0</v>
      </c>
      <c r="O555" s="2">
        <f t="shared" si="135"/>
        <v>0</v>
      </c>
      <c r="P555" s="2">
        <f t="shared" si="136"/>
        <v>0</v>
      </c>
      <c r="Q555" s="2">
        <f t="shared" si="137"/>
        <v>0</v>
      </c>
      <c r="R555" s="2">
        <f t="shared" si="138"/>
        <v>0</v>
      </c>
      <c r="S555" s="2">
        <f t="shared" si="139"/>
        <v>0</v>
      </c>
      <c r="T555" s="2">
        <f t="shared" si="140"/>
        <v>0</v>
      </c>
      <c r="U555" s="2">
        <f t="shared" si="141"/>
        <v>0</v>
      </c>
      <c r="V555" s="4">
        <f t="shared" si="142"/>
        <v>0</v>
      </c>
      <c r="W555" s="4">
        <f t="shared" si="143"/>
        <v>0</v>
      </c>
    </row>
    <row r="556" spans="1:23" x14ac:dyDescent="0.25">
      <c r="A556">
        <v>9997</v>
      </c>
      <c r="B556">
        <v>1</v>
      </c>
      <c r="C556">
        <v>43802</v>
      </c>
      <c r="D556" s="1">
        <v>2</v>
      </c>
      <c r="E556" t="s">
        <v>7</v>
      </c>
      <c r="F556" t="s">
        <v>8</v>
      </c>
      <c r="G556" t="s">
        <v>9</v>
      </c>
      <c r="H556">
        <f t="shared" si="130"/>
        <v>0</v>
      </c>
      <c r="I556" s="2">
        <f t="shared" si="128"/>
        <v>0</v>
      </c>
      <c r="J556" s="2">
        <f t="shared" si="129"/>
        <v>0</v>
      </c>
      <c r="K556" s="2">
        <f t="shared" si="131"/>
        <v>1</v>
      </c>
      <c r="L556" s="2">
        <f t="shared" si="132"/>
        <v>0</v>
      </c>
      <c r="M556" s="2">
        <f t="shared" si="133"/>
        <v>0</v>
      </c>
      <c r="N556" s="2">
        <f t="shared" si="134"/>
        <v>0</v>
      </c>
      <c r="O556" s="2">
        <f t="shared" si="135"/>
        <v>0</v>
      </c>
      <c r="P556" s="2">
        <f t="shared" si="136"/>
        <v>0</v>
      </c>
      <c r="Q556" s="2">
        <f t="shared" si="137"/>
        <v>0</v>
      </c>
      <c r="R556" s="2">
        <f t="shared" si="138"/>
        <v>0</v>
      </c>
      <c r="S556" s="2">
        <f t="shared" si="139"/>
        <v>0</v>
      </c>
      <c r="T556" s="2">
        <f t="shared" si="140"/>
        <v>0</v>
      </c>
      <c r="U556" s="2">
        <f t="shared" si="141"/>
        <v>0</v>
      </c>
      <c r="V556" s="4">
        <f t="shared" si="142"/>
        <v>0</v>
      </c>
      <c r="W556" s="4">
        <f t="shared" si="143"/>
        <v>0</v>
      </c>
    </row>
    <row r="557" spans="1:23" x14ac:dyDescent="0.25">
      <c r="A557">
        <v>9997</v>
      </c>
      <c r="B557">
        <v>1</v>
      </c>
      <c r="C557">
        <v>43802</v>
      </c>
      <c r="D557" s="1">
        <v>9</v>
      </c>
      <c r="E557" t="s">
        <v>7</v>
      </c>
      <c r="F557" t="s">
        <v>8</v>
      </c>
      <c r="G557" t="s">
        <v>9</v>
      </c>
      <c r="H557">
        <f t="shared" si="130"/>
        <v>0</v>
      </c>
      <c r="I557" s="2">
        <f t="shared" si="128"/>
        <v>0</v>
      </c>
      <c r="J557" s="2">
        <f t="shared" si="129"/>
        <v>0</v>
      </c>
      <c r="K557" s="2">
        <f t="shared" si="131"/>
        <v>0</v>
      </c>
      <c r="L557" s="2">
        <f t="shared" si="132"/>
        <v>0</v>
      </c>
      <c r="M557" s="2">
        <f t="shared" si="133"/>
        <v>0</v>
      </c>
      <c r="N557" s="2">
        <f t="shared" si="134"/>
        <v>0</v>
      </c>
      <c r="O557" s="2">
        <f t="shared" si="135"/>
        <v>0</v>
      </c>
      <c r="P557" s="2">
        <f t="shared" si="136"/>
        <v>0</v>
      </c>
      <c r="Q557" s="2">
        <f t="shared" si="137"/>
        <v>0</v>
      </c>
      <c r="R557" s="2">
        <f t="shared" si="138"/>
        <v>1</v>
      </c>
      <c r="S557" s="2">
        <f t="shared" si="139"/>
        <v>0</v>
      </c>
      <c r="T557" s="2">
        <f t="shared" si="140"/>
        <v>0</v>
      </c>
      <c r="U557" s="2">
        <f t="shared" si="141"/>
        <v>0</v>
      </c>
      <c r="V557" s="4">
        <f t="shared" si="142"/>
        <v>0</v>
      </c>
      <c r="W557" s="4">
        <f t="shared" si="143"/>
        <v>0</v>
      </c>
    </row>
    <row r="558" spans="1:23" x14ac:dyDescent="0.25">
      <c r="A558">
        <v>9997</v>
      </c>
      <c r="B558">
        <v>1</v>
      </c>
      <c r="C558">
        <v>43802</v>
      </c>
      <c r="D558" s="1">
        <v>10</v>
      </c>
      <c r="E558">
        <v>2</v>
      </c>
      <c r="F558" t="s">
        <v>8</v>
      </c>
      <c r="G558" t="s">
        <v>9</v>
      </c>
      <c r="H558">
        <f t="shared" si="130"/>
        <v>0</v>
      </c>
      <c r="I558" s="2">
        <f t="shared" si="128"/>
        <v>0</v>
      </c>
      <c r="J558" s="2">
        <f t="shared" si="129"/>
        <v>0</v>
      </c>
      <c r="K558" s="2">
        <f t="shared" si="131"/>
        <v>0</v>
      </c>
      <c r="L558" s="2">
        <f t="shared" si="132"/>
        <v>0</v>
      </c>
      <c r="M558" s="2">
        <f t="shared" si="133"/>
        <v>0</v>
      </c>
      <c r="N558" s="2">
        <f t="shared" si="134"/>
        <v>0</v>
      </c>
      <c r="O558" s="2">
        <f t="shared" si="135"/>
        <v>0</v>
      </c>
      <c r="P558" s="2">
        <f t="shared" si="136"/>
        <v>0</v>
      </c>
      <c r="Q558" s="2">
        <f t="shared" si="137"/>
        <v>0</v>
      </c>
      <c r="R558" s="2">
        <f t="shared" si="138"/>
        <v>0</v>
      </c>
      <c r="S558" s="2">
        <f t="shared" si="139"/>
        <v>1</v>
      </c>
      <c r="T558" s="2">
        <f t="shared" si="140"/>
        <v>0</v>
      </c>
      <c r="U558" s="2">
        <f t="shared" si="141"/>
        <v>0</v>
      </c>
      <c r="V558" s="4">
        <f t="shared" si="142"/>
        <v>0</v>
      </c>
      <c r="W558" s="4">
        <f t="shared" si="143"/>
        <v>0</v>
      </c>
    </row>
    <row r="559" spans="1:23" x14ac:dyDescent="0.25">
      <c r="A559">
        <v>9997</v>
      </c>
      <c r="B559">
        <v>1</v>
      </c>
      <c r="C559">
        <v>45070</v>
      </c>
      <c r="D559" s="1">
        <v>1</v>
      </c>
      <c r="E559" t="s">
        <v>7</v>
      </c>
      <c r="F559" t="s">
        <v>8</v>
      </c>
      <c r="G559" t="s">
        <v>9</v>
      </c>
      <c r="H559">
        <f t="shared" si="130"/>
        <v>0</v>
      </c>
      <c r="I559" s="2">
        <f t="shared" si="128"/>
        <v>0</v>
      </c>
      <c r="J559" s="2">
        <f t="shared" si="129"/>
        <v>1</v>
      </c>
      <c r="K559" s="2">
        <f t="shared" si="131"/>
        <v>0</v>
      </c>
      <c r="L559" s="2">
        <f t="shared" si="132"/>
        <v>0</v>
      </c>
      <c r="M559" s="2">
        <f t="shared" si="133"/>
        <v>0</v>
      </c>
      <c r="N559" s="2">
        <f t="shared" si="134"/>
        <v>0</v>
      </c>
      <c r="O559" s="2">
        <f t="shared" si="135"/>
        <v>0</v>
      </c>
      <c r="P559" s="2">
        <f t="shared" si="136"/>
        <v>0</v>
      </c>
      <c r="Q559" s="2">
        <f t="shared" si="137"/>
        <v>0</v>
      </c>
      <c r="R559" s="2">
        <f t="shared" si="138"/>
        <v>0</v>
      </c>
      <c r="S559" s="2">
        <f t="shared" si="139"/>
        <v>0</v>
      </c>
      <c r="T559" s="2">
        <f t="shared" si="140"/>
        <v>0</v>
      </c>
      <c r="U559" s="2">
        <f t="shared" si="141"/>
        <v>0</v>
      </c>
      <c r="V559" s="4">
        <f t="shared" si="142"/>
        <v>0</v>
      </c>
      <c r="W559" s="4">
        <f t="shared" si="143"/>
        <v>6010</v>
      </c>
    </row>
    <row r="560" spans="1:23" x14ac:dyDescent="0.25">
      <c r="A560">
        <v>9997</v>
      </c>
      <c r="B560">
        <v>1</v>
      </c>
      <c r="C560">
        <v>43802</v>
      </c>
      <c r="D560" s="1">
        <v>3</v>
      </c>
      <c r="E560" t="s">
        <v>7</v>
      </c>
      <c r="F560" t="s">
        <v>8</v>
      </c>
      <c r="G560" t="s">
        <v>9</v>
      </c>
      <c r="H560">
        <f t="shared" si="130"/>
        <v>0</v>
      </c>
      <c r="I560" s="2">
        <f t="shared" si="128"/>
        <v>0</v>
      </c>
      <c r="J560" s="2">
        <f t="shared" si="129"/>
        <v>0</v>
      </c>
      <c r="K560" s="2">
        <f t="shared" si="131"/>
        <v>0</v>
      </c>
      <c r="L560" s="2">
        <f t="shared" si="132"/>
        <v>1</v>
      </c>
      <c r="M560" s="2">
        <f t="shared" si="133"/>
        <v>0</v>
      </c>
      <c r="N560" s="2">
        <f t="shared" si="134"/>
        <v>0</v>
      </c>
      <c r="O560" s="2">
        <f t="shared" si="135"/>
        <v>0</v>
      </c>
      <c r="P560" s="2">
        <f t="shared" si="136"/>
        <v>0</v>
      </c>
      <c r="Q560" s="2">
        <f t="shared" si="137"/>
        <v>0</v>
      </c>
      <c r="R560" s="2">
        <f t="shared" si="138"/>
        <v>0</v>
      </c>
      <c r="S560" s="2">
        <f t="shared" si="139"/>
        <v>0</v>
      </c>
      <c r="T560" s="2">
        <f t="shared" si="140"/>
        <v>0</v>
      </c>
      <c r="U560" s="2">
        <f t="shared" si="141"/>
        <v>0</v>
      </c>
      <c r="V560" s="4">
        <f t="shared" si="142"/>
        <v>0</v>
      </c>
      <c r="W560" s="4">
        <f t="shared" si="143"/>
        <v>0</v>
      </c>
    </row>
    <row r="561" spans="1:23" x14ac:dyDescent="0.25">
      <c r="A561">
        <v>9997</v>
      </c>
      <c r="B561">
        <v>1</v>
      </c>
      <c r="C561">
        <v>43802</v>
      </c>
      <c r="D561" s="1">
        <v>3</v>
      </c>
      <c r="E561" t="s">
        <v>7</v>
      </c>
      <c r="F561" t="s">
        <v>8</v>
      </c>
      <c r="G561" t="s">
        <v>9</v>
      </c>
      <c r="H561">
        <f t="shared" si="130"/>
        <v>0</v>
      </c>
      <c r="I561" s="2">
        <f t="shared" si="128"/>
        <v>0</v>
      </c>
      <c r="J561" s="2">
        <f t="shared" si="129"/>
        <v>0</v>
      </c>
      <c r="K561" s="2">
        <f t="shared" si="131"/>
        <v>0</v>
      </c>
      <c r="L561" s="2">
        <f t="shared" si="132"/>
        <v>1</v>
      </c>
      <c r="M561" s="2">
        <f t="shared" si="133"/>
        <v>0</v>
      </c>
      <c r="N561" s="2">
        <f t="shared" si="134"/>
        <v>0</v>
      </c>
      <c r="O561" s="2">
        <f t="shared" si="135"/>
        <v>0</v>
      </c>
      <c r="P561" s="2">
        <f t="shared" si="136"/>
        <v>0</v>
      </c>
      <c r="Q561" s="2">
        <f t="shared" si="137"/>
        <v>0</v>
      </c>
      <c r="R561" s="2">
        <f t="shared" si="138"/>
        <v>0</v>
      </c>
      <c r="S561" s="2">
        <f t="shared" si="139"/>
        <v>0</v>
      </c>
      <c r="T561" s="2">
        <f t="shared" si="140"/>
        <v>0</v>
      </c>
      <c r="U561" s="2">
        <f t="shared" si="141"/>
        <v>0</v>
      </c>
      <c r="V561" s="4">
        <f t="shared" si="142"/>
        <v>0</v>
      </c>
      <c r="W561" s="4">
        <f t="shared" si="143"/>
        <v>0</v>
      </c>
    </row>
    <row r="562" spans="1:23" x14ac:dyDescent="0.25">
      <c r="A562">
        <v>9997</v>
      </c>
      <c r="B562">
        <v>0.57746500000000001</v>
      </c>
      <c r="C562">
        <v>43802</v>
      </c>
      <c r="D562" s="1">
        <v>9</v>
      </c>
      <c r="E562" t="s">
        <v>7</v>
      </c>
      <c r="F562" t="s">
        <v>8</v>
      </c>
      <c r="G562" t="s">
        <v>9</v>
      </c>
      <c r="H562">
        <f t="shared" si="130"/>
        <v>0</v>
      </c>
      <c r="I562" s="2">
        <f t="shared" si="128"/>
        <v>0</v>
      </c>
      <c r="J562" s="2">
        <f t="shared" si="129"/>
        <v>0</v>
      </c>
      <c r="K562" s="2">
        <f t="shared" si="131"/>
        <v>0</v>
      </c>
      <c r="L562" s="2">
        <f t="shared" si="132"/>
        <v>0</v>
      </c>
      <c r="M562" s="2">
        <f t="shared" si="133"/>
        <v>0</v>
      </c>
      <c r="N562" s="2">
        <f t="shared" si="134"/>
        <v>0</v>
      </c>
      <c r="O562" s="2">
        <f t="shared" si="135"/>
        <v>0</v>
      </c>
      <c r="P562" s="2">
        <f t="shared" si="136"/>
        <v>0</v>
      </c>
      <c r="Q562" s="2">
        <f t="shared" si="137"/>
        <v>0</v>
      </c>
      <c r="R562" s="2">
        <f t="shared" si="138"/>
        <v>0.57746500000000001</v>
      </c>
      <c r="S562" s="2">
        <f t="shared" si="139"/>
        <v>0</v>
      </c>
      <c r="T562" s="2">
        <f t="shared" si="140"/>
        <v>0</v>
      </c>
      <c r="U562" s="2">
        <f t="shared" si="141"/>
        <v>0</v>
      </c>
      <c r="V562" s="4">
        <f t="shared" si="142"/>
        <v>0</v>
      </c>
      <c r="W562" s="4">
        <f t="shared" si="143"/>
        <v>0</v>
      </c>
    </row>
    <row r="563" spans="1:23" x14ac:dyDescent="0.25">
      <c r="A563">
        <v>9997</v>
      </c>
      <c r="B563">
        <v>1</v>
      </c>
      <c r="C563">
        <v>43802</v>
      </c>
      <c r="D563" s="1">
        <v>8</v>
      </c>
      <c r="E563" t="s">
        <v>7</v>
      </c>
      <c r="F563" t="s">
        <v>8</v>
      </c>
      <c r="G563" t="s">
        <v>9</v>
      </c>
      <c r="H563">
        <f t="shared" si="130"/>
        <v>0</v>
      </c>
      <c r="I563" s="2">
        <f t="shared" si="128"/>
        <v>0</v>
      </c>
      <c r="J563" s="2">
        <f t="shared" si="129"/>
        <v>0</v>
      </c>
      <c r="K563" s="2">
        <f t="shared" si="131"/>
        <v>0</v>
      </c>
      <c r="L563" s="2">
        <f t="shared" si="132"/>
        <v>0</v>
      </c>
      <c r="M563" s="2">
        <f t="shared" si="133"/>
        <v>0</v>
      </c>
      <c r="N563" s="2">
        <f t="shared" si="134"/>
        <v>0</v>
      </c>
      <c r="O563" s="2">
        <f t="shared" si="135"/>
        <v>0</v>
      </c>
      <c r="P563" s="2">
        <f t="shared" si="136"/>
        <v>0</v>
      </c>
      <c r="Q563" s="2">
        <f t="shared" si="137"/>
        <v>1</v>
      </c>
      <c r="R563" s="2">
        <f t="shared" si="138"/>
        <v>0</v>
      </c>
      <c r="S563" s="2">
        <f t="shared" si="139"/>
        <v>0</v>
      </c>
      <c r="T563" s="2">
        <f t="shared" si="140"/>
        <v>0</v>
      </c>
      <c r="U563" s="2">
        <f t="shared" si="141"/>
        <v>0</v>
      </c>
      <c r="V563" s="4">
        <f t="shared" si="142"/>
        <v>0</v>
      </c>
      <c r="W563" s="4">
        <f t="shared" si="143"/>
        <v>0</v>
      </c>
    </row>
    <row r="564" spans="1:23" x14ac:dyDescent="0.25">
      <c r="A564">
        <v>9997</v>
      </c>
      <c r="B564">
        <v>1</v>
      </c>
      <c r="C564">
        <v>43802</v>
      </c>
      <c r="D564" s="1">
        <v>3</v>
      </c>
      <c r="E564" t="s">
        <v>7</v>
      </c>
      <c r="F564" t="s">
        <v>8</v>
      </c>
      <c r="G564" t="s">
        <v>9</v>
      </c>
      <c r="H564">
        <f t="shared" si="130"/>
        <v>0</v>
      </c>
      <c r="I564" s="2">
        <f t="shared" si="128"/>
        <v>0</v>
      </c>
      <c r="J564" s="2">
        <f t="shared" si="129"/>
        <v>0</v>
      </c>
      <c r="K564" s="2">
        <f t="shared" si="131"/>
        <v>0</v>
      </c>
      <c r="L564" s="2">
        <f t="shared" si="132"/>
        <v>1</v>
      </c>
      <c r="M564" s="2">
        <f t="shared" si="133"/>
        <v>0</v>
      </c>
      <c r="N564" s="2">
        <f t="shared" si="134"/>
        <v>0</v>
      </c>
      <c r="O564" s="2">
        <f t="shared" si="135"/>
        <v>0</v>
      </c>
      <c r="P564" s="2">
        <f t="shared" si="136"/>
        <v>0</v>
      </c>
      <c r="Q564" s="2">
        <f t="shared" si="137"/>
        <v>0</v>
      </c>
      <c r="R564" s="2">
        <f t="shared" si="138"/>
        <v>0</v>
      </c>
      <c r="S564" s="2">
        <f t="shared" si="139"/>
        <v>0</v>
      </c>
      <c r="T564" s="2">
        <f t="shared" si="140"/>
        <v>0</v>
      </c>
      <c r="U564" s="2">
        <f t="shared" si="141"/>
        <v>0</v>
      </c>
      <c r="V564" s="4">
        <f t="shared" si="142"/>
        <v>0</v>
      </c>
      <c r="W564" s="4">
        <f t="shared" si="143"/>
        <v>0</v>
      </c>
    </row>
    <row r="565" spans="1:23" x14ac:dyDescent="0.25">
      <c r="A565">
        <v>9997</v>
      </c>
      <c r="B565">
        <v>1</v>
      </c>
      <c r="C565">
        <v>43802</v>
      </c>
      <c r="D565" s="1">
        <v>1</v>
      </c>
      <c r="E565" t="s">
        <v>7</v>
      </c>
      <c r="F565" t="s">
        <v>8</v>
      </c>
      <c r="G565" t="s">
        <v>9</v>
      </c>
      <c r="H565">
        <f t="shared" si="130"/>
        <v>0</v>
      </c>
      <c r="I565" s="2">
        <f t="shared" si="128"/>
        <v>0</v>
      </c>
      <c r="J565" s="2">
        <f t="shared" si="129"/>
        <v>1</v>
      </c>
      <c r="K565" s="2">
        <f t="shared" si="131"/>
        <v>0</v>
      </c>
      <c r="L565" s="2">
        <f t="shared" si="132"/>
        <v>0</v>
      </c>
      <c r="M565" s="2">
        <f t="shared" si="133"/>
        <v>0</v>
      </c>
      <c r="N565" s="2">
        <f t="shared" si="134"/>
        <v>0</v>
      </c>
      <c r="O565" s="2">
        <f t="shared" si="135"/>
        <v>0</v>
      </c>
      <c r="P565" s="2">
        <f t="shared" si="136"/>
        <v>0</v>
      </c>
      <c r="Q565" s="2">
        <f t="shared" si="137"/>
        <v>0</v>
      </c>
      <c r="R565" s="2">
        <f t="shared" si="138"/>
        <v>0</v>
      </c>
      <c r="S565" s="2">
        <f t="shared" si="139"/>
        <v>0</v>
      </c>
      <c r="T565" s="2">
        <f t="shared" si="140"/>
        <v>0</v>
      </c>
      <c r="U565" s="2">
        <f t="shared" si="141"/>
        <v>0</v>
      </c>
      <c r="V565" s="4">
        <f t="shared" si="142"/>
        <v>0</v>
      </c>
      <c r="W565" s="4">
        <f t="shared" si="143"/>
        <v>6010</v>
      </c>
    </row>
    <row r="566" spans="1:23" x14ac:dyDescent="0.25">
      <c r="A566">
        <v>9997</v>
      </c>
      <c r="B566">
        <v>0.57746500000000001</v>
      </c>
      <c r="C566">
        <v>43802</v>
      </c>
      <c r="D566" s="1">
        <v>9</v>
      </c>
      <c r="E566" t="s">
        <v>7</v>
      </c>
      <c r="F566" t="s">
        <v>8</v>
      </c>
      <c r="G566" t="s">
        <v>9</v>
      </c>
      <c r="H566">
        <f t="shared" si="130"/>
        <v>0</v>
      </c>
      <c r="I566" s="2">
        <f t="shared" si="128"/>
        <v>0</v>
      </c>
      <c r="J566" s="2">
        <f t="shared" si="129"/>
        <v>0</v>
      </c>
      <c r="K566" s="2">
        <f t="shared" si="131"/>
        <v>0</v>
      </c>
      <c r="L566" s="2">
        <f t="shared" si="132"/>
        <v>0</v>
      </c>
      <c r="M566" s="2">
        <f t="shared" si="133"/>
        <v>0</v>
      </c>
      <c r="N566" s="2">
        <f t="shared" si="134"/>
        <v>0</v>
      </c>
      <c r="O566" s="2">
        <f t="shared" si="135"/>
        <v>0</v>
      </c>
      <c r="P566" s="2">
        <f t="shared" si="136"/>
        <v>0</v>
      </c>
      <c r="Q566" s="2">
        <f t="shared" si="137"/>
        <v>0</v>
      </c>
      <c r="R566" s="2">
        <f t="shared" si="138"/>
        <v>0.57746500000000001</v>
      </c>
      <c r="S566" s="2">
        <f t="shared" si="139"/>
        <v>0</v>
      </c>
      <c r="T566" s="2">
        <f t="shared" si="140"/>
        <v>0</v>
      </c>
      <c r="U566" s="2">
        <f t="shared" si="141"/>
        <v>0</v>
      </c>
      <c r="V566" s="4">
        <f t="shared" si="142"/>
        <v>0</v>
      </c>
      <c r="W566" s="4">
        <f t="shared" si="143"/>
        <v>0</v>
      </c>
    </row>
    <row r="567" spans="1:23" x14ac:dyDescent="0.25">
      <c r="A567">
        <v>9997</v>
      </c>
      <c r="B567">
        <v>1</v>
      </c>
      <c r="C567">
        <v>43802</v>
      </c>
      <c r="D567" s="1">
        <v>2</v>
      </c>
      <c r="E567" t="s">
        <v>7</v>
      </c>
      <c r="F567" t="s">
        <v>8</v>
      </c>
      <c r="G567" t="s">
        <v>9</v>
      </c>
      <c r="H567">
        <f t="shared" si="130"/>
        <v>0</v>
      </c>
      <c r="I567" s="2">
        <f t="shared" si="128"/>
        <v>0</v>
      </c>
      <c r="J567" s="2">
        <f t="shared" si="129"/>
        <v>0</v>
      </c>
      <c r="K567" s="2">
        <f t="shared" si="131"/>
        <v>1</v>
      </c>
      <c r="L567" s="2">
        <f t="shared" si="132"/>
        <v>0</v>
      </c>
      <c r="M567" s="2">
        <f t="shared" si="133"/>
        <v>0</v>
      </c>
      <c r="N567" s="2">
        <f t="shared" si="134"/>
        <v>0</v>
      </c>
      <c r="O567" s="2">
        <f t="shared" si="135"/>
        <v>0</v>
      </c>
      <c r="P567" s="2">
        <f t="shared" si="136"/>
        <v>0</v>
      </c>
      <c r="Q567" s="2">
        <f t="shared" si="137"/>
        <v>0</v>
      </c>
      <c r="R567" s="2">
        <f t="shared" si="138"/>
        <v>0</v>
      </c>
      <c r="S567" s="2">
        <f t="shared" si="139"/>
        <v>0</v>
      </c>
      <c r="T567" s="2">
        <f t="shared" si="140"/>
        <v>0</v>
      </c>
      <c r="U567" s="2">
        <f t="shared" si="141"/>
        <v>0</v>
      </c>
      <c r="V567" s="4">
        <f t="shared" si="142"/>
        <v>0</v>
      </c>
      <c r="W567" s="4">
        <f t="shared" si="143"/>
        <v>0</v>
      </c>
    </row>
    <row r="568" spans="1:23" x14ac:dyDescent="0.25">
      <c r="A568">
        <v>9997</v>
      </c>
      <c r="B568">
        <v>1</v>
      </c>
      <c r="C568">
        <v>43802</v>
      </c>
      <c r="D568" s="1">
        <v>4</v>
      </c>
      <c r="E568">
        <v>2</v>
      </c>
      <c r="F568" t="s">
        <v>8</v>
      </c>
      <c r="G568" t="s">
        <v>9</v>
      </c>
      <c r="H568">
        <f t="shared" si="130"/>
        <v>0</v>
      </c>
      <c r="I568" s="2">
        <f t="shared" si="128"/>
        <v>0</v>
      </c>
      <c r="J568" s="2">
        <f t="shared" si="129"/>
        <v>0</v>
      </c>
      <c r="K568" s="2">
        <f t="shared" si="131"/>
        <v>0</v>
      </c>
      <c r="L568" s="2">
        <f t="shared" si="132"/>
        <v>0</v>
      </c>
      <c r="M568" s="2">
        <f t="shared" si="133"/>
        <v>1</v>
      </c>
      <c r="N568" s="2">
        <f t="shared" si="134"/>
        <v>0</v>
      </c>
      <c r="O568" s="2">
        <f t="shared" si="135"/>
        <v>0</v>
      </c>
      <c r="P568" s="2">
        <f t="shared" si="136"/>
        <v>0</v>
      </c>
      <c r="Q568" s="2">
        <f t="shared" si="137"/>
        <v>0</v>
      </c>
      <c r="R568" s="2">
        <f t="shared" si="138"/>
        <v>0</v>
      </c>
      <c r="S568" s="2">
        <f t="shared" si="139"/>
        <v>0</v>
      </c>
      <c r="T568" s="2">
        <f t="shared" si="140"/>
        <v>0</v>
      </c>
      <c r="U568" s="2">
        <f t="shared" si="141"/>
        <v>0</v>
      </c>
      <c r="V568" s="4">
        <f t="shared" si="142"/>
        <v>6010</v>
      </c>
      <c r="W568" s="4">
        <f t="shared" si="143"/>
        <v>0</v>
      </c>
    </row>
    <row r="569" spans="1:23" x14ac:dyDescent="0.25">
      <c r="A569">
        <v>9997</v>
      </c>
      <c r="B569">
        <v>1</v>
      </c>
      <c r="C569">
        <v>43802</v>
      </c>
      <c r="D569" s="1">
        <v>10</v>
      </c>
      <c r="E569" t="s">
        <v>7</v>
      </c>
      <c r="F569" t="s">
        <v>8</v>
      </c>
      <c r="G569" t="s">
        <v>9</v>
      </c>
      <c r="H569">
        <f t="shared" si="130"/>
        <v>0</v>
      </c>
      <c r="I569" s="2">
        <f t="shared" si="128"/>
        <v>0</v>
      </c>
      <c r="J569" s="2">
        <f t="shared" si="129"/>
        <v>0</v>
      </c>
      <c r="K569" s="2">
        <f t="shared" si="131"/>
        <v>0</v>
      </c>
      <c r="L569" s="2">
        <f t="shared" si="132"/>
        <v>0</v>
      </c>
      <c r="M569" s="2">
        <f t="shared" si="133"/>
        <v>0</v>
      </c>
      <c r="N569" s="2">
        <f t="shared" si="134"/>
        <v>0</v>
      </c>
      <c r="O569" s="2">
        <f t="shared" si="135"/>
        <v>0</v>
      </c>
      <c r="P569" s="2">
        <f t="shared" si="136"/>
        <v>0</v>
      </c>
      <c r="Q569" s="2">
        <f t="shared" si="137"/>
        <v>0</v>
      </c>
      <c r="R569" s="2">
        <f t="shared" si="138"/>
        <v>0</v>
      </c>
      <c r="S569" s="2">
        <f t="shared" si="139"/>
        <v>1</v>
      </c>
      <c r="T569" s="2">
        <f t="shared" si="140"/>
        <v>0</v>
      </c>
      <c r="U569" s="2">
        <f t="shared" si="141"/>
        <v>0</v>
      </c>
      <c r="V569" s="4">
        <f t="shared" si="142"/>
        <v>0</v>
      </c>
      <c r="W569" s="4">
        <f t="shared" si="143"/>
        <v>0</v>
      </c>
    </row>
    <row r="570" spans="1:23" x14ac:dyDescent="0.25">
      <c r="A570">
        <v>9997</v>
      </c>
      <c r="B570">
        <v>1</v>
      </c>
      <c r="C570">
        <v>43802</v>
      </c>
      <c r="D570" s="1">
        <v>9</v>
      </c>
      <c r="E570" t="s">
        <v>7</v>
      </c>
      <c r="F570" t="s">
        <v>8</v>
      </c>
      <c r="G570" t="s">
        <v>9</v>
      </c>
      <c r="H570">
        <f t="shared" si="130"/>
        <v>0</v>
      </c>
      <c r="I570" s="2">
        <f t="shared" si="128"/>
        <v>0</v>
      </c>
      <c r="J570" s="2">
        <f t="shared" si="129"/>
        <v>0</v>
      </c>
      <c r="K570" s="2">
        <f t="shared" si="131"/>
        <v>0</v>
      </c>
      <c r="L570" s="2">
        <f t="shared" si="132"/>
        <v>0</v>
      </c>
      <c r="M570" s="2">
        <f t="shared" si="133"/>
        <v>0</v>
      </c>
      <c r="N570" s="2">
        <f t="shared" si="134"/>
        <v>0</v>
      </c>
      <c r="O570" s="2">
        <f t="shared" si="135"/>
        <v>0</v>
      </c>
      <c r="P570" s="2">
        <f t="shared" si="136"/>
        <v>0</v>
      </c>
      <c r="Q570" s="2">
        <f t="shared" si="137"/>
        <v>0</v>
      </c>
      <c r="R570" s="2">
        <f t="shared" si="138"/>
        <v>1</v>
      </c>
      <c r="S570" s="2">
        <f t="shared" si="139"/>
        <v>0</v>
      </c>
      <c r="T570" s="2">
        <f t="shared" si="140"/>
        <v>0</v>
      </c>
      <c r="U570" s="2">
        <f t="shared" si="141"/>
        <v>0</v>
      </c>
      <c r="V570" s="4">
        <f t="shared" si="142"/>
        <v>0</v>
      </c>
      <c r="W570" s="4">
        <f t="shared" si="143"/>
        <v>0</v>
      </c>
    </row>
    <row r="571" spans="1:23" x14ac:dyDescent="0.25">
      <c r="A571">
        <v>9997</v>
      </c>
      <c r="B571">
        <v>1</v>
      </c>
      <c r="C571">
        <v>46961</v>
      </c>
      <c r="D571" s="1">
        <v>7</v>
      </c>
      <c r="E571">
        <v>2</v>
      </c>
      <c r="F571" t="s">
        <v>8</v>
      </c>
      <c r="G571" t="s">
        <v>9</v>
      </c>
      <c r="H571">
        <f t="shared" si="130"/>
        <v>0</v>
      </c>
      <c r="I571" s="2">
        <f t="shared" si="128"/>
        <v>0</v>
      </c>
      <c r="J571" s="2">
        <f t="shared" si="129"/>
        <v>0</v>
      </c>
      <c r="K571" s="2">
        <f t="shared" si="131"/>
        <v>0</v>
      </c>
      <c r="L571" s="2">
        <f t="shared" si="132"/>
        <v>0</v>
      </c>
      <c r="M571" s="2">
        <f t="shared" si="133"/>
        <v>0</v>
      </c>
      <c r="N571" s="2">
        <f t="shared" si="134"/>
        <v>0</v>
      </c>
      <c r="O571" s="2">
        <f t="shared" si="135"/>
        <v>0</v>
      </c>
      <c r="P571" s="2">
        <f t="shared" si="136"/>
        <v>1</v>
      </c>
      <c r="Q571" s="2">
        <f t="shared" si="137"/>
        <v>0</v>
      </c>
      <c r="R571" s="2">
        <f t="shared" si="138"/>
        <v>0</v>
      </c>
      <c r="S571" s="2">
        <f t="shared" si="139"/>
        <v>0</v>
      </c>
      <c r="T571" s="2">
        <f t="shared" si="140"/>
        <v>0</v>
      </c>
      <c r="U571" s="2">
        <f t="shared" si="141"/>
        <v>0</v>
      </c>
      <c r="V571" s="4">
        <f t="shared" si="142"/>
        <v>0</v>
      </c>
      <c r="W571" s="4">
        <f t="shared" si="143"/>
        <v>0</v>
      </c>
    </row>
    <row r="572" spans="1:23" x14ac:dyDescent="0.25">
      <c r="A572">
        <v>9997</v>
      </c>
      <c r="B572">
        <v>1</v>
      </c>
      <c r="C572">
        <v>43802</v>
      </c>
      <c r="D572" s="1">
        <v>5</v>
      </c>
      <c r="E572" t="s">
        <v>7</v>
      </c>
      <c r="F572" t="s">
        <v>8</v>
      </c>
      <c r="G572" t="s">
        <v>9</v>
      </c>
      <c r="H572">
        <f t="shared" si="130"/>
        <v>0</v>
      </c>
      <c r="I572" s="2">
        <f t="shared" si="128"/>
        <v>0</v>
      </c>
      <c r="J572" s="2">
        <f t="shared" si="129"/>
        <v>0</v>
      </c>
      <c r="K572" s="2">
        <f t="shared" si="131"/>
        <v>0</v>
      </c>
      <c r="L572" s="2">
        <f t="shared" si="132"/>
        <v>0</v>
      </c>
      <c r="M572" s="2">
        <f t="shared" si="133"/>
        <v>0</v>
      </c>
      <c r="N572" s="2">
        <f t="shared" si="134"/>
        <v>1</v>
      </c>
      <c r="O572" s="2">
        <f t="shared" si="135"/>
        <v>0</v>
      </c>
      <c r="P572" s="2">
        <f t="shared" si="136"/>
        <v>0</v>
      </c>
      <c r="Q572" s="2">
        <f t="shared" si="137"/>
        <v>0</v>
      </c>
      <c r="R572" s="2">
        <f t="shared" si="138"/>
        <v>0</v>
      </c>
      <c r="S572" s="2">
        <f t="shared" si="139"/>
        <v>0</v>
      </c>
      <c r="T572" s="2">
        <f t="shared" si="140"/>
        <v>0</v>
      </c>
      <c r="U572" s="2">
        <f t="shared" si="141"/>
        <v>0</v>
      </c>
      <c r="V572" s="4">
        <f t="shared" si="142"/>
        <v>0</v>
      </c>
      <c r="W572" s="4">
        <f t="shared" si="143"/>
        <v>0</v>
      </c>
    </row>
    <row r="573" spans="1:23" x14ac:dyDescent="0.25">
      <c r="A573">
        <v>9997</v>
      </c>
      <c r="B573">
        <v>1</v>
      </c>
      <c r="C573">
        <v>43802</v>
      </c>
      <c r="D573" s="1">
        <v>1</v>
      </c>
      <c r="E573" t="s">
        <v>7</v>
      </c>
      <c r="F573" t="s">
        <v>8</v>
      </c>
      <c r="G573" t="s">
        <v>9</v>
      </c>
      <c r="H573">
        <f t="shared" si="130"/>
        <v>0</v>
      </c>
      <c r="I573" s="2">
        <f t="shared" si="128"/>
        <v>0</v>
      </c>
      <c r="J573" s="2">
        <f t="shared" si="129"/>
        <v>1</v>
      </c>
      <c r="K573" s="2">
        <f t="shared" si="131"/>
        <v>0</v>
      </c>
      <c r="L573" s="2">
        <f t="shared" si="132"/>
        <v>0</v>
      </c>
      <c r="M573" s="2">
        <f t="shared" si="133"/>
        <v>0</v>
      </c>
      <c r="N573" s="2">
        <f t="shared" si="134"/>
        <v>0</v>
      </c>
      <c r="O573" s="2">
        <f t="shared" si="135"/>
        <v>0</v>
      </c>
      <c r="P573" s="2">
        <f t="shared" si="136"/>
        <v>0</v>
      </c>
      <c r="Q573" s="2">
        <f t="shared" si="137"/>
        <v>0</v>
      </c>
      <c r="R573" s="2">
        <f t="shared" si="138"/>
        <v>0</v>
      </c>
      <c r="S573" s="2">
        <f t="shared" si="139"/>
        <v>0</v>
      </c>
      <c r="T573" s="2">
        <f t="shared" si="140"/>
        <v>0</v>
      </c>
      <c r="U573" s="2">
        <f t="shared" si="141"/>
        <v>0</v>
      </c>
      <c r="V573" s="4">
        <f t="shared" si="142"/>
        <v>0</v>
      </c>
      <c r="W573" s="4">
        <f t="shared" si="143"/>
        <v>6010</v>
      </c>
    </row>
    <row r="574" spans="1:23" x14ac:dyDescent="0.25">
      <c r="A574">
        <v>9997</v>
      </c>
      <c r="B574">
        <v>1</v>
      </c>
      <c r="C574">
        <v>43802</v>
      </c>
      <c r="D574" s="1">
        <v>2</v>
      </c>
      <c r="E574" t="s">
        <v>7</v>
      </c>
      <c r="F574" t="s">
        <v>8</v>
      </c>
      <c r="G574" t="s">
        <v>9</v>
      </c>
      <c r="H574">
        <f t="shared" si="130"/>
        <v>0</v>
      </c>
      <c r="I574" s="2">
        <f t="shared" si="128"/>
        <v>0</v>
      </c>
      <c r="J574" s="2">
        <f t="shared" si="129"/>
        <v>0</v>
      </c>
      <c r="K574" s="2">
        <f t="shared" si="131"/>
        <v>1</v>
      </c>
      <c r="L574" s="2">
        <f t="shared" si="132"/>
        <v>0</v>
      </c>
      <c r="M574" s="2">
        <f t="shared" si="133"/>
        <v>0</v>
      </c>
      <c r="N574" s="2">
        <f t="shared" si="134"/>
        <v>0</v>
      </c>
      <c r="O574" s="2">
        <f t="shared" si="135"/>
        <v>0</v>
      </c>
      <c r="P574" s="2">
        <f t="shared" si="136"/>
        <v>0</v>
      </c>
      <c r="Q574" s="2">
        <f t="shared" si="137"/>
        <v>0</v>
      </c>
      <c r="R574" s="2">
        <f t="shared" si="138"/>
        <v>0</v>
      </c>
      <c r="S574" s="2">
        <f t="shared" si="139"/>
        <v>0</v>
      </c>
      <c r="T574" s="2">
        <f t="shared" si="140"/>
        <v>0</v>
      </c>
      <c r="U574" s="2">
        <f t="shared" si="141"/>
        <v>0</v>
      </c>
      <c r="V574" s="4">
        <f t="shared" si="142"/>
        <v>0</v>
      </c>
      <c r="W574" s="4">
        <f t="shared" si="143"/>
        <v>0</v>
      </c>
    </row>
    <row r="575" spans="1:23" x14ac:dyDescent="0.25">
      <c r="A575">
        <v>9997</v>
      </c>
      <c r="B575">
        <v>1</v>
      </c>
      <c r="C575">
        <v>43802</v>
      </c>
      <c r="D575" s="1">
        <v>4</v>
      </c>
      <c r="E575" t="s">
        <v>7</v>
      </c>
      <c r="F575" t="s">
        <v>8</v>
      </c>
      <c r="G575" t="s">
        <v>9</v>
      </c>
      <c r="H575">
        <f t="shared" si="130"/>
        <v>0</v>
      </c>
      <c r="I575" s="2">
        <f t="shared" si="128"/>
        <v>0</v>
      </c>
      <c r="J575" s="2">
        <f t="shared" si="129"/>
        <v>0</v>
      </c>
      <c r="K575" s="2">
        <f t="shared" si="131"/>
        <v>0</v>
      </c>
      <c r="L575" s="2">
        <f t="shared" si="132"/>
        <v>0</v>
      </c>
      <c r="M575" s="2">
        <f t="shared" si="133"/>
        <v>1</v>
      </c>
      <c r="N575" s="2">
        <f t="shared" si="134"/>
        <v>0</v>
      </c>
      <c r="O575" s="2">
        <f t="shared" si="135"/>
        <v>0</v>
      </c>
      <c r="P575" s="2">
        <f t="shared" si="136"/>
        <v>0</v>
      </c>
      <c r="Q575" s="2">
        <f t="shared" si="137"/>
        <v>0</v>
      </c>
      <c r="R575" s="2">
        <f t="shared" si="138"/>
        <v>0</v>
      </c>
      <c r="S575" s="2">
        <f t="shared" si="139"/>
        <v>0</v>
      </c>
      <c r="T575" s="2">
        <f t="shared" si="140"/>
        <v>0</v>
      </c>
      <c r="U575" s="2">
        <f t="shared" si="141"/>
        <v>0</v>
      </c>
      <c r="V575" s="4">
        <f t="shared" si="142"/>
        <v>6010</v>
      </c>
      <c r="W575" s="4">
        <f t="shared" si="143"/>
        <v>0</v>
      </c>
    </row>
    <row r="576" spans="1:23" x14ac:dyDescent="0.25">
      <c r="A576">
        <v>9997</v>
      </c>
      <c r="B576">
        <v>0.174648</v>
      </c>
      <c r="C576">
        <v>43802</v>
      </c>
      <c r="D576" s="1" t="s">
        <v>10</v>
      </c>
      <c r="E576" t="s">
        <v>7</v>
      </c>
      <c r="F576" t="s">
        <v>8</v>
      </c>
      <c r="G576" t="s">
        <v>9</v>
      </c>
      <c r="H576">
        <f t="shared" si="130"/>
        <v>0</v>
      </c>
      <c r="I576" s="2">
        <f t="shared" si="128"/>
        <v>0.174648</v>
      </c>
      <c r="J576" s="2">
        <f t="shared" si="129"/>
        <v>0</v>
      </c>
      <c r="K576" s="2">
        <f t="shared" si="131"/>
        <v>0</v>
      </c>
      <c r="L576" s="2">
        <f t="shared" si="132"/>
        <v>0</v>
      </c>
      <c r="M576" s="2">
        <f t="shared" si="133"/>
        <v>0</v>
      </c>
      <c r="N576" s="2">
        <f t="shared" si="134"/>
        <v>0</v>
      </c>
      <c r="O576" s="2">
        <f t="shared" si="135"/>
        <v>0</v>
      </c>
      <c r="P576" s="2">
        <f t="shared" si="136"/>
        <v>0</v>
      </c>
      <c r="Q576" s="2">
        <f t="shared" si="137"/>
        <v>0</v>
      </c>
      <c r="R576" s="2">
        <f t="shared" si="138"/>
        <v>0</v>
      </c>
      <c r="S576" s="2">
        <f t="shared" si="139"/>
        <v>0</v>
      </c>
      <c r="T576" s="2">
        <f t="shared" si="140"/>
        <v>0</v>
      </c>
      <c r="U576" s="2">
        <f t="shared" si="141"/>
        <v>0</v>
      </c>
      <c r="V576" s="4">
        <f t="shared" si="142"/>
        <v>0</v>
      </c>
      <c r="W576" s="4">
        <f t="shared" si="143"/>
        <v>0</v>
      </c>
    </row>
    <row r="577" spans="1:23" x14ac:dyDescent="0.25">
      <c r="A577">
        <v>9997</v>
      </c>
      <c r="B577">
        <v>0.82535199999999997</v>
      </c>
      <c r="C577">
        <v>43802</v>
      </c>
      <c r="D577" s="1" t="s">
        <v>10</v>
      </c>
      <c r="E577" t="s">
        <v>7</v>
      </c>
      <c r="F577" t="s">
        <v>8</v>
      </c>
      <c r="G577" t="s">
        <v>12</v>
      </c>
      <c r="H577">
        <f t="shared" si="130"/>
        <v>0</v>
      </c>
      <c r="I577" s="2">
        <f t="shared" si="128"/>
        <v>0.82535199999999997</v>
      </c>
      <c r="J577" s="2">
        <f t="shared" si="129"/>
        <v>0</v>
      </c>
      <c r="K577" s="2">
        <f t="shared" si="131"/>
        <v>0</v>
      </c>
      <c r="L577" s="2">
        <f t="shared" si="132"/>
        <v>0</v>
      </c>
      <c r="M577" s="2">
        <f t="shared" si="133"/>
        <v>0</v>
      </c>
      <c r="N577" s="2">
        <f t="shared" si="134"/>
        <v>0</v>
      </c>
      <c r="O577" s="2">
        <f t="shared" si="135"/>
        <v>0</v>
      </c>
      <c r="P577" s="2">
        <f t="shared" si="136"/>
        <v>0</v>
      </c>
      <c r="Q577" s="2">
        <f t="shared" si="137"/>
        <v>0</v>
      </c>
      <c r="R577" s="2">
        <f t="shared" si="138"/>
        <v>0</v>
      </c>
      <c r="S577" s="2">
        <f t="shared" si="139"/>
        <v>0</v>
      </c>
      <c r="T577" s="2">
        <f t="shared" si="140"/>
        <v>0</v>
      </c>
      <c r="U577" s="2">
        <f t="shared" si="141"/>
        <v>0</v>
      </c>
      <c r="V577" s="4">
        <f t="shared" si="142"/>
        <v>0</v>
      </c>
      <c r="W577" s="4">
        <f t="shared" si="143"/>
        <v>0</v>
      </c>
    </row>
    <row r="578" spans="1:23" x14ac:dyDescent="0.25">
      <c r="A578">
        <v>9997</v>
      </c>
      <c r="B578">
        <v>1</v>
      </c>
      <c r="C578">
        <v>43802</v>
      </c>
      <c r="D578" s="1">
        <v>2</v>
      </c>
      <c r="E578" t="s">
        <v>7</v>
      </c>
      <c r="F578" t="s">
        <v>8</v>
      </c>
      <c r="G578" t="s">
        <v>9</v>
      </c>
      <c r="H578">
        <f t="shared" si="130"/>
        <v>0</v>
      </c>
      <c r="I578" s="2">
        <f t="shared" si="128"/>
        <v>0</v>
      </c>
      <c r="J578" s="2">
        <f t="shared" si="129"/>
        <v>0</v>
      </c>
      <c r="K578" s="2">
        <f t="shared" si="131"/>
        <v>1</v>
      </c>
      <c r="L578" s="2">
        <f t="shared" si="132"/>
        <v>0</v>
      </c>
      <c r="M578" s="2">
        <f t="shared" si="133"/>
        <v>0</v>
      </c>
      <c r="N578" s="2">
        <f t="shared" si="134"/>
        <v>0</v>
      </c>
      <c r="O578" s="2">
        <f t="shared" si="135"/>
        <v>0</v>
      </c>
      <c r="P578" s="2">
        <f t="shared" si="136"/>
        <v>0</v>
      </c>
      <c r="Q578" s="2">
        <f t="shared" si="137"/>
        <v>0</v>
      </c>
      <c r="R578" s="2">
        <f t="shared" si="138"/>
        <v>0</v>
      </c>
      <c r="S578" s="2">
        <f t="shared" si="139"/>
        <v>0</v>
      </c>
      <c r="T578" s="2">
        <f t="shared" si="140"/>
        <v>0</v>
      </c>
      <c r="U578" s="2">
        <f t="shared" si="141"/>
        <v>0</v>
      </c>
      <c r="V578" s="4">
        <f t="shared" si="142"/>
        <v>0</v>
      </c>
      <c r="W578" s="4">
        <f t="shared" si="143"/>
        <v>0</v>
      </c>
    </row>
    <row r="579" spans="1:23" x14ac:dyDescent="0.25">
      <c r="A579">
        <v>9997</v>
      </c>
      <c r="B579">
        <v>1</v>
      </c>
      <c r="C579">
        <v>43802</v>
      </c>
      <c r="D579" s="1">
        <v>9</v>
      </c>
      <c r="E579" t="s">
        <v>7</v>
      </c>
      <c r="F579" t="s">
        <v>8</v>
      </c>
      <c r="G579" t="s">
        <v>9</v>
      </c>
      <c r="H579">
        <f t="shared" si="130"/>
        <v>0</v>
      </c>
      <c r="I579" s="2">
        <f t="shared" si="128"/>
        <v>0</v>
      </c>
      <c r="J579" s="2">
        <f t="shared" si="129"/>
        <v>0</v>
      </c>
      <c r="K579" s="2">
        <f t="shared" si="131"/>
        <v>0</v>
      </c>
      <c r="L579" s="2">
        <f t="shared" si="132"/>
        <v>0</v>
      </c>
      <c r="M579" s="2">
        <f t="shared" si="133"/>
        <v>0</v>
      </c>
      <c r="N579" s="2">
        <f t="shared" si="134"/>
        <v>0</v>
      </c>
      <c r="O579" s="2">
        <f t="shared" si="135"/>
        <v>0</v>
      </c>
      <c r="P579" s="2">
        <f t="shared" si="136"/>
        <v>0</v>
      </c>
      <c r="Q579" s="2">
        <f t="shared" si="137"/>
        <v>0</v>
      </c>
      <c r="R579" s="2">
        <f t="shared" si="138"/>
        <v>1</v>
      </c>
      <c r="S579" s="2">
        <f t="shared" si="139"/>
        <v>0</v>
      </c>
      <c r="T579" s="2">
        <f t="shared" si="140"/>
        <v>0</v>
      </c>
      <c r="U579" s="2">
        <f t="shared" si="141"/>
        <v>0</v>
      </c>
      <c r="V579" s="4">
        <f t="shared" si="142"/>
        <v>0</v>
      </c>
      <c r="W579" s="4">
        <f t="shared" si="143"/>
        <v>0</v>
      </c>
    </row>
    <row r="580" spans="1:23" x14ac:dyDescent="0.25">
      <c r="A580">
        <v>9997</v>
      </c>
      <c r="B580">
        <v>1</v>
      </c>
      <c r="C580">
        <v>43802</v>
      </c>
      <c r="D580" s="1">
        <v>9</v>
      </c>
      <c r="E580" t="s">
        <v>7</v>
      </c>
      <c r="F580" t="s">
        <v>8</v>
      </c>
      <c r="G580" t="s">
        <v>9</v>
      </c>
      <c r="H580">
        <f t="shared" si="130"/>
        <v>0</v>
      </c>
      <c r="I580" s="2">
        <f t="shared" si="128"/>
        <v>0</v>
      </c>
      <c r="J580" s="2">
        <f t="shared" si="129"/>
        <v>0</v>
      </c>
      <c r="K580" s="2">
        <f t="shared" si="131"/>
        <v>0</v>
      </c>
      <c r="L580" s="2">
        <f t="shared" si="132"/>
        <v>0</v>
      </c>
      <c r="M580" s="2">
        <f t="shared" si="133"/>
        <v>0</v>
      </c>
      <c r="N580" s="2">
        <f t="shared" si="134"/>
        <v>0</v>
      </c>
      <c r="O580" s="2">
        <f t="shared" si="135"/>
        <v>0</v>
      </c>
      <c r="P580" s="2">
        <f t="shared" si="136"/>
        <v>0</v>
      </c>
      <c r="Q580" s="2">
        <f t="shared" si="137"/>
        <v>0</v>
      </c>
      <c r="R580" s="2">
        <f t="shared" si="138"/>
        <v>1</v>
      </c>
      <c r="S580" s="2">
        <f t="shared" si="139"/>
        <v>0</v>
      </c>
      <c r="T580" s="2">
        <f t="shared" si="140"/>
        <v>0</v>
      </c>
      <c r="U580" s="2">
        <f t="shared" si="141"/>
        <v>0</v>
      </c>
      <c r="V580" s="4">
        <f t="shared" si="142"/>
        <v>0</v>
      </c>
      <c r="W580" s="4">
        <f t="shared" si="143"/>
        <v>0</v>
      </c>
    </row>
    <row r="581" spans="1:23" x14ac:dyDescent="0.25">
      <c r="A581">
        <v>9997</v>
      </c>
      <c r="B581">
        <v>1</v>
      </c>
      <c r="C581">
        <v>43802</v>
      </c>
      <c r="D581" s="1">
        <v>6</v>
      </c>
      <c r="E581" t="s">
        <v>7</v>
      </c>
      <c r="F581" t="s">
        <v>8</v>
      </c>
      <c r="G581" t="s">
        <v>9</v>
      </c>
      <c r="H581">
        <f t="shared" si="130"/>
        <v>0</v>
      </c>
      <c r="I581" s="2">
        <f t="shared" si="128"/>
        <v>0</v>
      </c>
      <c r="J581" s="2">
        <f t="shared" si="129"/>
        <v>0</v>
      </c>
      <c r="K581" s="2">
        <f t="shared" si="131"/>
        <v>0</v>
      </c>
      <c r="L581" s="2">
        <f t="shared" si="132"/>
        <v>0</v>
      </c>
      <c r="M581" s="2">
        <f t="shared" si="133"/>
        <v>0</v>
      </c>
      <c r="N581" s="2">
        <f t="shared" si="134"/>
        <v>0</v>
      </c>
      <c r="O581" s="2">
        <f t="shared" si="135"/>
        <v>1</v>
      </c>
      <c r="P581" s="2">
        <f t="shared" si="136"/>
        <v>0</v>
      </c>
      <c r="Q581" s="2">
        <f t="shared" si="137"/>
        <v>0</v>
      </c>
      <c r="R581" s="2">
        <f t="shared" si="138"/>
        <v>0</v>
      </c>
      <c r="S581" s="2">
        <f t="shared" si="139"/>
        <v>0</v>
      </c>
      <c r="T581" s="2">
        <f t="shared" si="140"/>
        <v>0</v>
      </c>
      <c r="U581" s="2">
        <f t="shared" si="141"/>
        <v>0</v>
      </c>
      <c r="V581" s="4">
        <f t="shared" si="142"/>
        <v>0</v>
      </c>
      <c r="W581" s="4">
        <f t="shared" si="143"/>
        <v>0</v>
      </c>
    </row>
    <row r="582" spans="1:23" x14ac:dyDescent="0.25">
      <c r="A582">
        <v>9997</v>
      </c>
      <c r="B582">
        <v>1</v>
      </c>
      <c r="C582">
        <v>43802</v>
      </c>
      <c r="D582" s="1" t="s">
        <v>10</v>
      </c>
      <c r="E582" t="s">
        <v>7</v>
      </c>
      <c r="F582" t="s">
        <v>8</v>
      </c>
      <c r="G582" t="s">
        <v>9</v>
      </c>
      <c r="H582">
        <f t="shared" si="130"/>
        <v>0</v>
      </c>
      <c r="I582" s="2">
        <f t="shared" ref="I582:I645" si="144">IF(D582="KG",B582,0)</f>
        <v>1</v>
      </c>
      <c r="J582" s="2">
        <f t="shared" ref="J582:J645" si="145">IF(D582=1,B582,0)</f>
        <v>0</v>
      </c>
      <c r="K582" s="2">
        <f t="shared" si="131"/>
        <v>0</v>
      </c>
      <c r="L582" s="2">
        <f t="shared" si="132"/>
        <v>0</v>
      </c>
      <c r="M582" s="2">
        <f t="shared" si="133"/>
        <v>0</v>
      </c>
      <c r="N582" s="2">
        <f t="shared" si="134"/>
        <v>0</v>
      </c>
      <c r="O582" s="2">
        <f t="shared" si="135"/>
        <v>0</v>
      </c>
      <c r="P582" s="2">
        <f t="shared" si="136"/>
        <v>0</v>
      </c>
      <c r="Q582" s="2">
        <f t="shared" si="137"/>
        <v>0</v>
      </c>
      <c r="R582" s="2">
        <f t="shared" si="138"/>
        <v>0</v>
      </c>
      <c r="S582" s="2">
        <f t="shared" si="139"/>
        <v>0</v>
      </c>
      <c r="T582" s="2">
        <f t="shared" si="140"/>
        <v>0</v>
      </c>
      <c r="U582" s="2">
        <f t="shared" si="141"/>
        <v>0</v>
      </c>
      <c r="V582" s="4">
        <f t="shared" si="142"/>
        <v>0</v>
      </c>
      <c r="W582" s="4">
        <f t="shared" si="143"/>
        <v>0</v>
      </c>
    </row>
    <row r="583" spans="1:23" x14ac:dyDescent="0.25">
      <c r="A583">
        <v>9997</v>
      </c>
      <c r="B583">
        <v>1</v>
      </c>
      <c r="C583">
        <v>43802</v>
      </c>
      <c r="D583" s="1">
        <v>6</v>
      </c>
      <c r="E583">
        <v>6</v>
      </c>
      <c r="F583" t="s">
        <v>8</v>
      </c>
      <c r="G583" t="s">
        <v>9</v>
      </c>
      <c r="H583">
        <f t="shared" ref="H583:H646" si="146">IF(AND(E583="*",F583="N",G583="N"),B583,0)</f>
        <v>0</v>
      </c>
      <c r="I583" s="2">
        <f t="shared" si="144"/>
        <v>0</v>
      </c>
      <c r="J583" s="2">
        <f t="shared" si="145"/>
        <v>0</v>
      </c>
      <c r="K583" s="2">
        <f t="shared" ref="K583:K646" si="147">IF(D583=2,B583,0)</f>
        <v>0</v>
      </c>
      <c r="L583" s="2">
        <f t="shared" ref="L583:L646" si="148">IF(D583=3,B583,0)</f>
        <v>0</v>
      </c>
      <c r="M583" s="2">
        <f t="shared" ref="M583:M646" si="149">IF(D583=4,B583,0)</f>
        <v>0</v>
      </c>
      <c r="N583" s="2">
        <f t="shared" ref="N583:N646" si="150">IF(D583=5,B583,0)</f>
        <v>0</v>
      </c>
      <c r="O583" s="2">
        <f t="shared" ref="O583:O646" si="151">IF(D583=6,B583,0)</f>
        <v>1</v>
      </c>
      <c r="P583" s="2">
        <f t="shared" ref="P583:P646" si="152">IF(D583=7,B583,0)</f>
        <v>0</v>
      </c>
      <c r="Q583" s="2">
        <f t="shared" ref="Q583:Q646" si="153">IF(D583=8,B583,0)</f>
        <v>0</v>
      </c>
      <c r="R583" s="2">
        <f t="shared" ref="R583:R646" si="154">IF(D583=9,B583,0)</f>
        <v>0</v>
      </c>
      <c r="S583" s="2">
        <f t="shared" ref="S583:S646" si="155">IF(D583=10,B583,0)</f>
        <v>0</v>
      </c>
      <c r="T583" s="2">
        <f t="shared" ref="T583:T646" si="156">IF(D583=11,B583,0)</f>
        <v>0</v>
      </c>
      <c r="U583" s="2">
        <f t="shared" ref="U583:U646" si="157">IF(D583=12,B583,0)</f>
        <v>0</v>
      </c>
      <c r="V583" s="4">
        <f t="shared" ref="V583:V646" si="158">M583*$V$1</f>
        <v>0</v>
      </c>
      <c r="W583" s="4">
        <f t="shared" ref="W583:W646" si="159">$V$1*J583</f>
        <v>0</v>
      </c>
    </row>
    <row r="584" spans="1:23" x14ac:dyDescent="0.25">
      <c r="A584">
        <v>9997</v>
      </c>
      <c r="B584">
        <v>1</v>
      </c>
      <c r="C584">
        <v>43802</v>
      </c>
      <c r="D584" s="1">
        <v>8</v>
      </c>
      <c r="E584" t="s">
        <v>7</v>
      </c>
      <c r="F584" t="s">
        <v>8</v>
      </c>
      <c r="G584" t="s">
        <v>9</v>
      </c>
      <c r="H584">
        <f t="shared" si="146"/>
        <v>0</v>
      </c>
      <c r="I584" s="2">
        <f t="shared" si="144"/>
        <v>0</v>
      </c>
      <c r="J584" s="2">
        <f t="shared" si="145"/>
        <v>0</v>
      </c>
      <c r="K584" s="2">
        <f t="shared" si="147"/>
        <v>0</v>
      </c>
      <c r="L584" s="2">
        <f t="shared" si="148"/>
        <v>0</v>
      </c>
      <c r="M584" s="2">
        <f t="shared" si="149"/>
        <v>0</v>
      </c>
      <c r="N584" s="2">
        <f t="shared" si="150"/>
        <v>0</v>
      </c>
      <c r="O584" s="2">
        <f t="shared" si="151"/>
        <v>0</v>
      </c>
      <c r="P584" s="2">
        <f t="shared" si="152"/>
        <v>0</v>
      </c>
      <c r="Q584" s="2">
        <f t="shared" si="153"/>
        <v>1</v>
      </c>
      <c r="R584" s="2">
        <f t="shared" si="154"/>
        <v>0</v>
      </c>
      <c r="S584" s="2">
        <f t="shared" si="155"/>
        <v>0</v>
      </c>
      <c r="T584" s="2">
        <f t="shared" si="156"/>
        <v>0</v>
      </c>
      <c r="U584" s="2">
        <f t="shared" si="157"/>
        <v>0</v>
      </c>
      <c r="V584" s="4">
        <f t="shared" si="158"/>
        <v>0</v>
      </c>
      <c r="W584" s="4">
        <f t="shared" si="159"/>
        <v>0</v>
      </c>
    </row>
    <row r="585" spans="1:23" x14ac:dyDescent="0.25">
      <c r="A585">
        <v>9997</v>
      </c>
      <c r="B585">
        <v>1</v>
      </c>
      <c r="C585">
        <v>43802</v>
      </c>
      <c r="D585" s="1">
        <v>5</v>
      </c>
      <c r="E585">
        <v>2</v>
      </c>
      <c r="F585" t="s">
        <v>8</v>
      </c>
      <c r="G585" t="s">
        <v>9</v>
      </c>
      <c r="H585">
        <f t="shared" si="146"/>
        <v>0</v>
      </c>
      <c r="I585" s="2">
        <f t="shared" si="144"/>
        <v>0</v>
      </c>
      <c r="J585" s="2">
        <f t="shared" si="145"/>
        <v>0</v>
      </c>
      <c r="K585" s="2">
        <f t="shared" si="147"/>
        <v>0</v>
      </c>
      <c r="L585" s="2">
        <f t="shared" si="148"/>
        <v>0</v>
      </c>
      <c r="M585" s="2">
        <f t="shared" si="149"/>
        <v>0</v>
      </c>
      <c r="N585" s="2">
        <f t="shared" si="150"/>
        <v>1</v>
      </c>
      <c r="O585" s="2">
        <f t="shared" si="151"/>
        <v>0</v>
      </c>
      <c r="P585" s="2">
        <f t="shared" si="152"/>
        <v>0</v>
      </c>
      <c r="Q585" s="2">
        <f t="shared" si="153"/>
        <v>0</v>
      </c>
      <c r="R585" s="2">
        <f t="shared" si="154"/>
        <v>0</v>
      </c>
      <c r="S585" s="2">
        <f t="shared" si="155"/>
        <v>0</v>
      </c>
      <c r="T585" s="2">
        <f t="shared" si="156"/>
        <v>0</v>
      </c>
      <c r="U585" s="2">
        <f t="shared" si="157"/>
        <v>0</v>
      </c>
      <c r="V585" s="4">
        <f t="shared" si="158"/>
        <v>0</v>
      </c>
      <c r="W585" s="4">
        <f t="shared" si="159"/>
        <v>0</v>
      </c>
    </row>
    <row r="586" spans="1:23" x14ac:dyDescent="0.25">
      <c r="A586">
        <v>9997</v>
      </c>
      <c r="B586">
        <v>1</v>
      </c>
      <c r="C586">
        <v>43802</v>
      </c>
      <c r="D586" s="1">
        <v>1</v>
      </c>
      <c r="E586" t="s">
        <v>7</v>
      </c>
      <c r="F586" t="s">
        <v>8</v>
      </c>
      <c r="G586" t="s">
        <v>9</v>
      </c>
      <c r="H586">
        <f t="shared" si="146"/>
        <v>0</v>
      </c>
      <c r="I586" s="2">
        <f t="shared" si="144"/>
        <v>0</v>
      </c>
      <c r="J586" s="2">
        <f t="shared" si="145"/>
        <v>1</v>
      </c>
      <c r="K586" s="2">
        <f t="shared" si="147"/>
        <v>0</v>
      </c>
      <c r="L586" s="2">
        <f t="shared" si="148"/>
        <v>0</v>
      </c>
      <c r="M586" s="2">
        <f t="shared" si="149"/>
        <v>0</v>
      </c>
      <c r="N586" s="2">
        <f t="shared" si="150"/>
        <v>0</v>
      </c>
      <c r="O586" s="2">
        <f t="shared" si="151"/>
        <v>0</v>
      </c>
      <c r="P586" s="2">
        <f t="shared" si="152"/>
        <v>0</v>
      </c>
      <c r="Q586" s="2">
        <f t="shared" si="153"/>
        <v>0</v>
      </c>
      <c r="R586" s="2">
        <f t="shared" si="154"/>
        <v>0</v>
      </c>
      <c r="S586" s="2">
        <f t="shared" si="155"/>
        <v>0</v>
      </c>
      <c r="T586" s="2">
        <f t="shared" si="156"/>
        <v>0</v>
      </c>
      <c r="U586" s="2">
        <f t="shared" si="157"/>
        <v>0</v>
      </c>
      <c r="V586" s="4">
        <f t="shared" si="158"/>
        <v>0</v>
      </c>
      <c r="W586" s="4">
        <f t="shared" si="159"/>
        <v>6010</v>
      </c>
    </row>
    <row r="587" spans="1:23" x14ac:dyDescent="0.25">
      <c r="A587">
        <v>9997</v>
      </c>
      <c r="B587">
        <v>1</v>
      </c>
      <c r="C587">
        <v>43802</v>
      </c>
      <c r="D587" s="1">
        <v>6</v>
      </c>
      <c r="E587" t="s">
        <v>7</v>
      </c>
      <c r="F587" t="s">
        <v>8</v>
      </c>
      <c r="G587" t="s">
        <v>9</v>
      </c>
      <c r="H587">
        <f t="shared" si="146"/>
        <v>0</v>
      </c>
      <c r="I587" s="2">
        <f t="shared" si="144"/>
        <v>0</v>
      </c>
      <c r="J587" s="2">
        <f t="shared" si="145"/>
        <v>0</v>
      </c>
      <c r="K587" s="2">
        <f t="shared" si="147"/>
        <v>0</v>
      </c>
      <c r="L587" s="2">
        <f t="shared" si="148"/>
        <v>0</v>
      </c>
      <c r="M587" s="2">
        <f t="shared" si="149"/>
        <v>0</v>
      </c>
      <c r="N587" s="2">
        <f t="shared" si="150"/>
        <v>0</v>
      </c>
      <c r="O587" s="2">
        <f t="shared" si="151"/>
        <v>1</v>
      </c>
      <c r="P587" s="2">
        <f t="shared" si="152"/>
        <v>0</v>
      </c>
      <c r="Q587" s="2">
        <f t="shared" si="153"/>
        <v>0</v>
      </c>
      <c r="R587" s="2">
        <f t="shared" si="154"/>
        <v>0</v>
      </c>
      <c r="S587" s="2">
        <f t="shared" si="155"/>
        <v>0</v>
      </c>
      <c r="T587" s="2">
        <f t="shared" si="156"/>
        <v>0</v>
      </c>
      <c r="U587" s="2">
        <f t="shared" si="157"/>
        <v>0</v>
      </c>
      <c r="V587" s="4">
        <f t="shared" si="158"/>
        <v>0</v>
      </c>
      <c r="W587" s="4">
        <f t="shared" si="159"/>
        <v>0</v>
      </c>
    </row>
    <row r="588" spans="1:23" x14ac:dyDescent="0.25">
      <c r="A588">
        <v>9997</v>
      </c>
      <c r="B588">
        <v>1</v>
      </c>
      <c r="C588">
        <v>43802</v>
      </c>
      <c r="D588" s="1">
        <v>7</v>
      </c>
      <c r="E588" t="s">
        <v>7</v>
      </c>
      <c r="F588" t="s">
        <v>8</v>
      </c>
      <c r="G588" t="s">
        <v>8</v>
      </c>
      <c r="H588">
        <f t="shared" si="146"/>
        <v>0</v>
      </c>
      <c r="I588" s="2">
        <f t="shared" si="144"/>
        <v>0</v>
      </c>
      <c r="J588" s="2">
        <f t="shared" si="145"/>
        <v>0</v>
      </c>
      <c r="K588" s="2">
        <f t="shared" si="147"/>
        <v>0</v>
      </c>
      <c r="L588" s="2">
        <f t="shared" si="148"/>
        <v>0</v>
      </c>
      <c r="M588" s="2">
        <f t="shared" si="149"/>
        <v>0</v>
      </c>
      <c r="N588" s="2">
        <f t="shared" si="150"/>
        <v>0</v>
      </c>
      <c r="O588" s="2">
        <f t="shared" si="151"/>
        <v>0</v>
      </c>
      <c r="P588" s="2">
        <f t="shared" si="152"/>
        <v>1</v>
      </c>
      <c r="Q588" s="2">
        <f t="shared" si="153"/>
        <v>0</v>
      </c>
      <c r="R588" s="2">
        <f t="shared" si="154"/>
        <v>0</v>
      </c>
      <c r="S588" s="2">
        <f t="shared" si="155"/>
        <v>0</v>
      </c>
      <c r="T588" s="2">
        <f t="shared" si="156"/>
        <v>0</v>
      </c>
      <c r="U588" s="2">
        <f t="shared" si="157"/>
        <v>0</v>
      </c>
      <c r="V588" s="4">
        <f t="shared" si="158"/>
        <v>0</v>
      </c>
      <c r="W588" s="4">
        <f t="shared" si="159"/>
        <v>0</v>
      </c>
    </row>
    <row r="589" spans="1:23" x14ac:dyDescent="0.25">
      <c r="A589">
        <v>9997</v>
      </c>
      <c r="B589">
        <v>1</v>
      </c>
      <c r="C589">
        <v>43802</v>
      </c>
      <c r="D589" s="1">
        <v>3</v>
      </c>
      <c r="E589" t="s">
        <v>7</v>
      </c>
      <c r="F589" t="s">
        <v>8</v>
      </c>
      <c r="G589" t="s">
        <v>9</v>
      </c>
      <c r="H589">
        <f t="shared" si="146"/>
        <v>0</v>
      </c>
      <c r="I589" s="2">
        <f t="shared" si="144"/>
        <v>0</v>
      </c>
      <c r="J589" s="2">
        <f t="shared" si="145"/>
        <v>0</v>
      </c>
      <c r="K589" s="2">
        <f t="shared" si="147"/>
        <v>0</v>
      </c>
      <c r="L589" s="2">
        <f t="shared" si="148"/>
        <v>1</v>
      </c>
      <c r="M589" s="2">
        <f t="shared" si="149"/>
        <v>0</v>
      </c>
      <c r="N589" s="2">
        <f t="shared" si="150"/>
        <v>0</v>
      </c>
      <c r="O589" s="2">
        <f t="shared" si="151"/>
        <v>0</v>
      </c>
      <c r="P589" s="2">
        <f t="shared" si="152"/>
        <v>0</v>
      </c>
      <c r="Q589" s="2">
        <f t="shared" si="153"/>
        <v>0</v>
      </c>
      <c r="R589" s="2">
        <f t="shared" si="154"/>
        <v>0</v>
      </c>
      <c r="S589" s="2">
        <f t="shared" si="155"/>
        <v>0</v>
      </c>
      <c r="T589" s="2">
        <f t="shared" si="156"/>
        <v>0</v>
      </c>
      <c r="U589" s="2">
        <f t="shared" si="157"/>
        <v>0</v>
      </c>
      <c r="V589" s="4">
        <f t="shared" si="158"/>
        <v>0</v>
      </c>
      <c r="W589" s="4">
        <f t="shared" si="159"/>
        <v>0</v>
      </c>
    </row>
    <row r="590" spans="1:23" x14ac:dyDescent="0.25">
      <c r="A590">
        <v>9997</v>
      </c>
      <c r="B590">
        <v>0.202817</v>
      </c>
      <c r="C590">
        <v>43802</v>
      </c>
      <c r="D590" s="1">
        <v>3</v>
      </c>
      <c r="E590" t="s">
        <v>7</v>
      </c>
      <c r="F590" t="s">
        <v>8</v>
      </c>
      <c r="G590" t="s">
        <v>9</v>
      </c>
      <c r="H590">
        <f t="shared" si="146"/>
        <v>0</v>
      </c>
      <c r="I590" s="2">
        <f t="shared" si="144"/>
        <v>0</v>
      </c>
      <c r="J590" s="2">
        <f t="shared" si="145"/>
        <v>0</v>
      </c>
      <c r="K590" s="2">
        <f t="shared" si="147"/>
        <v>0</v>
      </c>
      <c r="L590" s="2">
        <f t="shared" si="148"/>
        <v>0.202817</v>
      </c>
      <c r="M590" s="2">
        <f t="shared" si="149"/>
        <v>0</v>
      </c>
      <c r="N590" s="2">
        <f t="shared" si="150"/>
        <v>0</v>
      </c>
      <c r="O590" s="2">
        <f t="shared" si="151"/>
        <v>0</v>
      </c>
      <c r="P590" s="2">
        <f t="shared" si="152"/>
        <v>0</v>
      </c>
      <c r="Q590" s="2">
        <f t="shared" si="153"/>
        <v>0</v>
      </c>
      <c r="R590" s="2">
        <f t="shared" si="154"/>
        <v>0</v>
      </c>
      <c r="S590" s="2">
        <f t="shared" si="155"/>
        <v>0</v>
      </c>
      <c r="T590" s="2">
        <f t="shared" si="156"/>
        <v>0</v>
      </c>
      <c r="U590" s="2">
        <f t="shared" si="157"/>
        <v>0</v>
      </c>
      <c r="V590" s="4">
        <f t="shared" si="158"/>
        <v>0</v>
      </c>
      <c r="W590" s="4">
        <f t="shared" si="159"/>
        <v>0</v>
      </c>
    </row>
    <row r="591" spans="1:23" x14ac:dyDescent="0.25">
      <c r="A591">
        <v>9997</v>
      </c>
      <c r="B591">
        <v>0.169014</v>
      </c>
      <c r="C591">
        <v>43802</v>
      </c>
      <c r="D591" s="1" t="s">
        <v>10</v>
      </c>
      <c r="E591" t="s">
        <v>7</v>
      </c>
      <c r="F591" t="s">
        <v>8</v>
      </c>
      <c r="G591" t="s">
        <v>9</v>
      </c>
      <c r="H591">
        <f t="shared" si="146"/>
        <v>0</v>
      </c>
      <c r="I591" s="2">
        <f t="shared" si="144"/>
        <v>0.169014</v>
      </c>
      <c r="J591" s="2">
        <f t="shared" si="145"/>
        <v>0</v>
      </c>
      <c r="K591" s="2">
        <f t="shared" si="147"/>
        <v>0</v>
      </c>
      <c r="L591" s="2">
        <f t="shared" si="148"/>
        <v>0</v>
      </c>
      <c r="M591" s="2">
        <f t="shared" si="149"/>
        <v>0</v>
      </c>
      <c r="N591" s="2">
        <f t="shared" si="150"/>
        <v>0</v>
      </c>
      <c r="O591" s="2">
        <f t="shared" si="151"/>
        <v>0</v>
      </c>
      <c r="P591" s="2">
        <f t="shared" si="152"/>
        <v>0</v>
      </c>
      <c r="Q591" s="2">
        <f t="shared" si="153"/>
        <v>0</v>
      </c>
      <c r="R591" s="2">
        <f t="shared" si="154"/>
        <v>0</v>
      </c>
      <c r="S591" s="2">
        <f t="shared" si="155"/>
        <v>0</v>
      </c>
      <c r="T591" s="2">
        <f t="shared" si="156"/>
        <v>0</v>
      </c>
      <c r="U591" s="2">
        <f t="shared" si="157"/>
        <v>0</v>
      </c>
      <c r="V591" s="4">
        <f t="shared" si="158"/>
        <v>0</v>
      </c>
      <c r="W591" s="4">
        <f t="shared" si="159"/>
        <v>0</v>
      </c>
    </row>
    <row r="592" spans="1:23" x14ac:dyDescent="0.25">
      <c r="A592">
        <v>9997</v>
      </c>
      <c r="B592">
        <v>0.59436599999999995</v>
      </c>
      <c r="C592">
        <v>43802</v>
      </c>
      <c r="D592" s="1" t="s">
        <v>10</v>
      </c>
      <c r="E592" t="s">
        <v>7</v>
      </c>
      <c r="F592" t="s">
        <v>8</v>
      </c>
      <c r="G592" t="s">
        <v>9</v>
      </c>
      <c r="H592">
        <f t="shared" si="146"/>
        <v>0</v>
      </c>
      <c r="I592" s="2">
        <f t="shared" si="144"/>
        <v>0.59436599999999995</v>
      </c>
      <c r="J592" s="2">
        <f t="shared" si="145"/>
        <v>0</v>
      </c>
      <c r="K592" s="2">
        <f t="shared" si="147"/>
        <v>0</v>
      </c>
      <c r="L592" s="2">
        <f t="shared" si="148"/>
        <v>0</v>
      </c>
      <c r="M592" s="2">
        <f t="shared" si="149"/>
        <v>0</v>
      </c>
      <c r="N592" s="2">
        <f t="shared" si="150"/>
        <v>0</v>
      </c>
      <c r="O592" s="2">
        <f t="shared" si="151"/>
        <v>0</v>
      </c>
      <c r="P592" s="2">
        <f t="shared" si="152"/>
        <v>0</v>
      </c>
      <c r="Q592" s="2">
        <f t="shared" si="153"/>
        <v>0</v>
      </c>
      <c r="R592" s="2">
        <f t="shared" si="154"/>
        <v>0</v>
      </c>
      <c r="S592" s="2">
        <f t="shared" si="155"/>
        <v>0</v>
      </c>
      <c r="T592" s="2">
        <f t="shared" si="156"/>
        <v>0</v>
      </c>
      <c r="U592" s="2">
        <f t="shared" si="157"/>
        <v>0</v>
      </c>
      <c r="V592" s="4">
        <f t="shared" si="158"/>
        <v>0</v>
      </c>
      <c r="W592" s="4">
        <f t="shared" si="159"/>
        <v>0</v>
      </c>
    </row>
    <row r="593" spans="1:23" x14ac:dyDescent="0.25">
      <c r="A593">
        <v>9997</v>
      </c>
      <c r="B593">
        <v>1</v>
      </c>
      <c r="C593">
        <v>46961</v>
      </c>
      <c r="D593" s="1">
        <v>3</v>
      </c>
      <c r="E593" t="s">
        <v>7</v>
      </c>
      <c r="F593" t="s">
        <v>8</v>
      </c>
      <c r="G593" t="s">
        <v>9</v>
      </c>
      <c r="H593">
        <f t="shared" si="146"/>
        <v>0</v>
      </c>
      <c r="I593" s="2">
        <f t="shared" si="144"/>
        <v>0</v>
      </c>
      <c r="J593" s="2">
        <f t="shared" si="145"/>
        <v>0</v>
      </c>
      <c r="K593" s="2">
        <f t="shared" si="147"/>
        <v>0</v>
      </c>
      <c r="L593" s="2">
        <f t="shared" si="148"/>
        <v>1</v>
      </c>
      <c r="M593" s="2">
        <f t="shared" si="149"/>
        <v>0</v>
      </c>
      <c r="N593" s="2">
        <f t="shared" si="150"/>
        <v>0</v>
      </c>
      <c r="O593" s="2">
        <f t="shared" si="151"/>
        <v>0</v>
      </c>
      <c r="P593" s="2">
        <f t="shared" si="152"/>
        <v>0</v>
      </c>
      <c r="Q593" s="2">
        <f t="shared" si="153"/>
        <v>0</v>
      </c>
      <c r="R593" s="2">
        <f t="shared" si="154"/>
        <v>0</v>
      </c>
      <c r="S593" s="2">
        <f t="shared" si="155"/>
        <v>0</v>
      </c>
      <c r="T593" s="2">
        <f t="shared" si="156"/>
        <v>0</v>
      </c>
      <c r="U593" s="2">
        <f t="shared" si="157"/>
        <v>0</v>
      </c>
      <c r="V593" s="4">
        <f t="shared" si="158"/>
        <v>0</v>
      </c>
      <c r="W593" s="4">
        <f t="shared" si="159"/>
        <v>0</v>
      </c>
    </row>
    <row r="594" spans="1:23" x14ac:dyDescent="0.25">
      <c r="A594">
        <v>9997</v>
      </c>
      <c r="B594">
        <v>1</v>
      </c>
      <c r="C594">
        <v>43802</v>
      </c>
      <c r="D594" s="1">
        <v>3</v>
      </c>
      <c r="E594" t="s">
        <v>7</v>
      </c>
      <c r="F594" t="s">
        <v>8</v>
      </c>
      <c r="G594" t="s">
        <v>9</v>
      </c>
      <c r="H594">
        <f t="shared" si="146"/>
        <v>0</v>
      </c>
      <c r="I594" s="2">
        <f t="shared" si="144"/>
        <v>0</v>
      </c>
      <c r="J594" s="2">
        <f t="shared" si="145"/>
        <v>0</v>
      </c>
      <c r="K594" s="2">
        <f t="shared" si="147"/>
        <v>0</v>
      </c>
      <c r="L594" s="2">
        <f t="shared" si="148"/>
        <v>1</v>
      </c>
      <c r="M594" s="2">
        <f t="shared" si="149"/>
        <v>0</v>
      </c>
      <c r="N594" s="2">
        <f t="shared" si="150"/>
        <v>0</v>
      </c>
      <c r="O594" s="2">
        <f t="shared" si="151"/>
        <v>0</v>
      </c>
      <c r="P594" s="2">
        <f t="shared" si="152"/>
        <v>0</v>
      </c>
      <c r="Q594" s="2">
        <f t="shared" si="153"/>
        <v>0</v>
      </c>
      <c r="R594" s="2">
        <f t="shared" si="154"/>
        <v>0</v>
      </c>
      <c r="S594" s="2">
        <f t="shared" si="155"/>
        <v>0</v>
      </c>
      <c r="T594" s="2">
        <f t="shared" si="156"/>
        <v>0</v>
      </c>
      <c r="U594" s="2">
        <f t="shared" si="157"/>
        <v>0</v>
      </c>
      <c r="V594" s="4">
        <f t="shared" si="158"/>
        <v>0</v>
      </c>
      <c r="W594" s="4">
        <f t="shared" si="159"/>
        <v>0</v>
      </c>
    </row>
    <row r="595" spans="1:23" x14ac:dyDescent="0.25">
      <c r="A595">
        <v>9997</v>
      </c>
      <c r="B595">
        <v>0.101408</v>
      </c>
      <c r="C595">
        <v>43802</v>
      </c>
      <c r="D595" s="1">
        <v>5</v>
      </c>
      <c r="E595" t="s">
        <v>7</v>
      </c>
      <c r="F595" t="s">
        <v>8</v>
      </c>
      <c r="G595" t="s">
        <v>9</v>
      </c>
      <c r="H595">
        <f t="shared" si="146"/>
        <v>0</v>
      </c>
      <c r="I595" s="2">
        <f t="shared" si="144"/>
        <v>0</v>
      </c>
      <c r="J595" s="2">
        <f t="shared" si="145"/>
        <v>0</v>
      </c>
      <c r="K595" s="2">
        <f t="shared" si="147"/>
        <v>0</v>
      </c>
      <c r="L595" s="2">
        <f t="shared" si="148"/>
        <v>0</v>
      </c>
      <c r="M595" s="2">
        <f t="shared" si="149"/>
        <v>0</v>
      </c>
      <c r="N595" s="2">
        <f t="shared" si="150"/>
        <v>0.101408</v>
      </c>
      <c r="O595" s="2">
        <f t="shared" si="151"/>
        <v>0</v>
      </c>
      <c r="P595" s="2">
        <f t="shared" si="152"/>
        <v>0</v>
      </c>
      <c r="Q595" s="2">
        <f t="shared" si="153"/>
        <v>0</v>
      </c>
      <c r="R595" s="2">
        <f t="shared" si="154"/>
        <v>0</v>
      </c>
      <c r="S595" s="2">
        <f t="shared" si="155"/>
        <v>0</v>
      </c>
      <c r="T595" s="2">
        <f t="shared" si="156"/>
        <v>0</v>
      </c>
      <c r="U595" s="2">
        <f t="shared" si="157"/>
        <v>0</v>
      </c>
      <c r="V595" s="4">
        <f t="shared" si="158"/>
        <v>0</v>
      </c>
      <c r="W595" s="4">
        <f t="shared" si="159"/>
        <v>0</v>
      </c>
    </row>
    <row r="596" spans="1:23" x14ac:dyDescent="0.25">
      <c r="A596">
        <v>9997</v>
      </c>
      <c r="B596">
        <v>1</v>
      </c>
      <c r="C596">
        <v>43802</v>
      </c>
      <c r="D596" s="1">
        <v>3</v>
      </c>
      <c r="E596">
        <v>2</v>
      </c>
      <c r="F596" t="s">
        <v>8</v>
      </c>
      <c r="G596" t="s">
        <v>9</v>
      </c>
      <c r="H596">
        <f t="shared" si="146"/>
        <v>0</v>
      </c>
      <c r="I596" s="2">
        <f t="shared" si="144"/>
        <v>0</v>
      </c>
      <c r="J596" s="2">
        <f t="shared" si="145"/>
        <v>0</v>
      </c>
      <c r="K596" s="2">
        <f t="shared" si="147"/>
        <v>0</v>
      </c>
      <c r="L596" s="2">
        <f t="shared" si="148"/>
        <v>1</v>
      </c>
      <c r="M596" s="2">
        <f t="shared" si="149"/>
        <v>0</v>
      </c>
      <c r="N596" s="2">
        <f t="shared" si="150"/>
        <v>0</v>
      </c>
      <c r="O596" s="2">
        <f t="shared" si="151"/>
        <v>0</v>
      </c>
      <c r="P596" s="2">
        <f t="shared" si="152"/>
        <v>0</v>
      </c>
      <c r="Q596" s="2">
        <f t="shared" si="153"/>
        <v>0</v>
      </c>
      <c r="R596" s="2">
        <f t="shared" si="154"/>
        <v>0</v>
      </c>
      <c r="S596" s="2">
        <f t="shared" si="155"/>
        <v>0</v>
      </c>
      <c r="T596" s="2">
        <f t="shared" si="156"/>
        <v>0</v>
      </c>
      <c r="U596" s="2">
        <f t="shared" si="157"/>
        <v>0</v>
      </c>
      <c r="V596" s="4">
        <f t="shared" si="158"/>
        <v>0</v>
      </c>
      <c r="W596" s="4">
        <f t="shared" si="159"/>
        <v>0</v>
      </c>
    </row>
    <row r="597" spans="1:23" x14ac:dyDescent="0.25">
      <c r="A597">
        <v>9997</v>
      </c>
      <c r="B597">
        <v>1</v>
      </c>
      <c r="C597">
        <v>43802</v>
      </c>
      <c r="D597" s="1">
        <v>8</v>
      </c>
      <c r="E597" t="s">
        <v>7</v>
      </c>
      <c r="F597" t="s">
        <v>8</v>
      </c>
      <c r="G597" t="s">
        <v>9</v>
      </c>
      <c r="H597">
        <f t="shared" si="146"/>
        <v>0</v>
      </c>
      <c r="I597" s="2">
        <f t="shared" si="144"/>
        <v>0</v>
      </c>
      <c r="J597" s="2">
        <f t="shared" si="145"/>
        <v>0</v>
      </c>
      <c r="K597" s="2">
        <f t="shared" si="147"/>
        <v>0</v>
      </c>
      <c r="L597" s="2">
        <f t="shared" si="148"/>
        <v>0</v>
      </c>
      <c r="M597" s="2">
        <f t="shared" si="149"/>
        <v>0</v>
      </c>
      <c r="N597" s="2">
        <f t="shared" si="150"/>
        <v>0</v>
      </c>
      <c r="O597" s="2">
        <f t="shared" si="151"/>
        <v>0</v>
      </c>
      <c r="P597" s="2">
        <f t="shared" si="152"/>
        <v>0</v>
      </c>
      <c r="Q597" s="2">
        <f t="shared" si="153"/>
        <v>1</v>
      </c>
      <c r="R597" s="2">
        <f t="shared" si="154"/>
        <v>0</v>
      </c>
      <c r="S597" s="2">
        <f t="shared" si="155"/>
        <v>0</v>
      </c>
      <c r="T597" s="2">
        <f t="shared" si="156"/>
        <v>0</v>
      </c>
      <c r="U597" s="2">
        <f t="shared" si="157"/>
        <v>0</v>
      </c>
      <c r="V597" s="4">
        <f t="shared" si="158"/>
        <v>0</v>
      </c>
      <c r="W597" s="4">
        <f t="shared" si="159"/>
        <v>0</v>
      </c>
    </row>
    <row r="598" spans="1:23" x14ac:dyDescent="0.25">
      <c r="A598">
        <v>9997</v>
      </c>
      <c r="B598">
        <v>1</v>
      </c>
      <c r="C598">
        <v>43802</v>
      </c>
      <c r="D598" s="1">
        <v>3</v>
      </c>
      <c r="E598" t="s">
        <v>7</v>
      </c>
      <c r="F598" t="s">
        <v>8</v>
      </c>
      <c r="G598" t="s">
        <v>9</v>
      </c>
      <c r="H598">
        <f t="shared" si="146"/>
        <v>0</v>
      </c>
      <c r="I598" s="2">
        <f t="shared" si="144"/>
        <v>0</v>
      </c>
      <c r="J598" s="2">
        <f t="shared" si="145"/>
        <v>0</v>
      </c>
      <c r="K598" s="2">
        <f t="shared" si="147"/>
        <v>0</v>
      </c>
      <c r="L598" s="2">
        <f t="shared" si="148"/>
        <v>1</v>
      </c>
      <c r="M598" s="2">
        <f t="shared" si="149"/>
        <v>0</v>
      </c>
      <c r="N598" s="2">
        <f t="shared" si="150"/>
        <v>0</v>
      </c>
      <c r="O598" s="2">
        <f t="shared" si="151"/>
        <v>0</v>
      </c>
      <c r="P598" s="2">
        <f t="shared" si="152"/>
        <v>0</v>
      </c>
      <c r="Q598" s="2">
        <f t="shared" si="153"/>
        <v>0</v>
      </c>
      <c r="R598" s="2">
        <f t="shared" si="154"/>
        <v>0</v>
      </c>
      <c r="S598" s="2">
        <f t="shared" si="155"/>
        <v>0</v>
      </c>
      <c r="T598" s="2">
        <f t="shared" si="156"/>
        <v>0</v>
      </c>
      <c r="U598" s="2">
        <f t="shared" si="157"/>
        <v>0</v>
      </c>
      <c r="V598" s="4">
        <f t="shared" si="158"/>
        <v>0</v>
      </c>
      <c r="W598" s="4">
        <f t="shared" si="159"/>
        <v>0</v>
      </c>
    </row>
    <row r="599" spans="1:23" x14ac:dyDescent="0.25">
      <c r="A599">
        <v>9997</v>
      </c>
      <c r="B599">
        <v>0.349296</v>
      </c>
      <c r="C599">
        <v>43802</v>
      </c>
      <c r="D599" s="1">
        <v>1</v>
      </c>
      <c r="E599" t="s">
        <v>7</v>
      </c>
      <c r="F599" t="s">
        <v>8</v>
      </c>
      <c r="G599" t="s">
        <v>11</v>
      </c>
      <c r="H599">
        <f t="shared" si="146"/>
        <v>0</v>
      </c>
      <c r="I599" s="2">
        <f t="shared" si="144"/>
        <v>0</v>
      </c>
      <c r="J599" s="2">
        <f t="shared" si="145"/>
        <v>0.349296</v>
      </c>
      <c r="K599" s="2">
        <f t="shared" si="147"/>
        <v>0</v>
      </c>
      <c r="L599" s="2">
        <f t="shared" si="148"/>
        <v>0</v>
      </c>
      <c r="M599" s="2">
        <f t="shared" si="149"/>
        <v>0</v>
      </c>
      <c r="N599" s="2">
        <f t="shared" si="150"/>
        <v>0</v>
      </c>
      <c r="O599" s="2">
        <f t="shared" si="151"/>
        <v>0</v>
      </c>
      <c r="P599" s="2">
        <f t="shared" si="152"/>
        <v>0</v>
      </c>
      <c r="Q599" s="2">
        <f t="shared" si="153"/>
        <v>0</v>
      </c>
      <c r="R599" s="2">
        <f t="shared" si="154"/>
        <v>0</v>
      </c>
      <c r="S599" s="2">
        <f t="shared" si="155"/>
        <v>0</v>
      </c>
      <c r="T599" s="2">
        <f t="shared" si="156"/>
        <v>0</v>
      </c>
      <c r="U599" s="2">
        <f t="shared" si="157"/>
        <v>0</v>
      </c>
      <c r="V599" s="4">
        <f t="shared" si="158"/>
        <v>0</v>
      </c>
      <c r="W599" s="4">
        <f t="shared" si="159"/>
        <v>2099.2689599999999</v>
      </c>
    </row>
    <row r="600" spans="1:23" x14ac:dyDescent="0.25">
      <c r="A600">
        <v>9997</v>
      </c>
      <c r="B600">
        <v>1</v>
      </c>
      <c r="C600">
        <v>43802</v>
      </c>
      <c r="D600" s="1">
        <v>3</v>
      </c>
      <c r="E600" t="s">
        <v>7</v>
      </c>
      <c r="F600" t="s">
        <v>8</v>
      </c>
      <c r="G600" t="s">
        <v>8</v>
      </c>
      <c r="H600">
        <f t="shared" si="146"/>
        <v>0</v>
      </c>
      <c r="I600" s="2">
        <f t="shared" si="144"/>
        <v>0</v>
      </c>
      <c r="J600" s="2">
        <f t="shared" si="145"/>
        <v>0</v>
      </c>
      <c r="K600" s="2">
        <f t="shared" si="147"/>
        <v>0</v>
      </c>
      <c r="L600" s="2">
        <f t="shared" si="148"/>
        <v>1</v>
      </c>
      <c r="M600" s="2">
        <f t="shared" si="149"/>
        <v>0</v>
      </c>
      <c r="N600" s="2">
        <f t="shared" si="150"/>
        <v>0</v>
      </c>
      <c r="O600" s="2">
        <f t="shared" si="151"/>
        <v>0</v>
      </c>
      <c r="P600" s="2">
        <f t="shared" si="152"/>
        <v>0</v>
      </c>
      <c r="Q600" s="2">
        <f t="shared" si="153"/>
        <v>0</v>
      </c>
      <c r="R600" s="2">
        <f t="shared" si="154"/>
        <v>0</v>
      </c>
      <c r="S600" s="2">
        <f t="shared" si="155"/>
        <v>0</v>
      </c>
      <c r="T600" s="2">
        <f t="shared" si="156"/>
        <v>0</v>
      </c>
      <c r="U600" s="2">
        <f t="shared" si="157"/>
        <v>0</v>
      </c>
      <c r="V600" s="4">
        <f t="shared" si="158"/>
        <v>0</v>
      </c>
      <c r="W600" s="4">
        <f t="shared" si="159"/>
        <v>0</v>
      </c>
    </row>
    <row r="601" spans="1:23" x14ac:dyDescent="0.25">
      <c r="A601">
        <v>9997</v>
      </c>
      <c r="B601">
        <v>1</v>
      </c>
      <c r="C601">
        <v>43802</v>
      </c>
      <c r="D601" s="1">
        <v>7</v>
      </c>
      <c r="E601" t="s">
        <v>7</v>
      </c>
      <c r="F601" t="s">
        <v>8</v>
      </c>
      <c r="G601" t="s">
        <v>9</v>
      </c>
      <c r="H601">
        <f t="shared" si="146"/>
        <v>0</v>
      </c>
      <c r="I601" s="2">
        <f t="shared" si="144"/>
        <v>0</v>
      </c>
      <c r="J601" s="2">
        <f t="shared" si="145"/>
        <v>0</v>
      </c>
      <c r="K601" s="2">
        <f t="shared" si="147"/>
        <v>0</v>
      </c>
      <c r="L601" s="2">
        <f t="shared" si="148"/>
        <v>0</v>
      </c>
      <c r="M601" s="2">
        <f t="shared" si="149"/>
        <v>0</v>
      </c>
      <c r="N601" s="2">
        <f t="shared" si="150"/>
        <v>0</v>
      </c>
      <c r="O601" s="2">
        <f t="shared" si="151"/>
        <v>0</v>
      </c>
      <c r="P601" s="2">
        <f t="shared" si="152"/>
        <v>1</v>
      </c>
      <c r="Q601" s="2">
        <f t="shared" si="153"/>
        <v>0</v>
      </c>
      <c r="R601" s="2">
        <f t="shared" si="154"/>
        <v>0</v>
      </c>
      <c r="S601" s="2">
        <f t="shared" si="155"/>
        <v>0</v>
      </c>
      <c r="T601" s="2">
        <f t="shared" si="156"/>
        <v>0</v>
      </c>
      <c r="U601" s="2">
        <f t="shared" si="157"/>
        <v>0</v>
      </c>
      <c r="V601" s="4">
        <f t="shared" si="158"/>
        <v>0</v>
      </c>
      <c r="W601" s="4">
        <f t="shared" si="159"/>
        <v>0</v>
      </c>
    </row>
    <row r="602" spans="1:23" x14ac:dyDescent="0.25">
      <c r="A602">
        <v>9997</v>
      </c>
      <c r="B602">
        <v>1</v>
      </c>
      <c r="C602">
        <v>43802</v>
      </c>
      <c r="D602" s="1">
        <v>3</v>
      </c>
      <c r="E602" t="s">
        <v>7</v>
      </c>
      <c r="F602" t="s">
        <v>8</v>
      </c>
      <c r="G602" t="s">
        <v>9</v>
      </c>
      <c r="H602">
        <f t="shared" si="146"/>
        <v>0</v>
      </c>
      <c r="I602" s="2">
        <f t="shared" si="144"/>
        <v>0</v>
      </c>
      <c r="J602" s="2">
        <f t="shared" si="145"/>
        <v>0</v>
      </c>
      <c r="K602" s="2">
        <f t="shared" si="147"/>
        <v>0</v>
      </c>
      <c r="L602" s="2">
        <f t="shared" si="148"/>
        <v>1</v>
      </c>
      <c r="M602" s="2">
        <f t="shared" si="149"/>
        <v>0</v>
      </c>
      <c r="N602" s="2">
        <f t="shared" si="150"/>
        <v>0</v>
      </c>
      <c r="O602" s="2">
        <f t="shared" si="151"/>
        <v>0</v>
      </c>
      <c r="P602" s="2">
        <f t="shared" si="152"/>
        <v>0</v>
      </c>
      <c r="Q602" s="2">
        <f t="shared" si="153"/>
        <v>0</v>
      </c>
      <c r="R602" s="2">
        <f t="shared" si="154"/>
        <v>0</v>
      </c>
      <c r="S602" s="2">
        <f t="shared" si="155"/>
        <v>0</v>
      </c>
      <c r="T602" s="2">
        <f t="shared" si="156"/>
        <v>0</v>
      </c>
      <c r="U602" s="2">
        <f t="shared" si="157"/>
        <v>0</v>
      </c>
      <c r="V602" s="4">
        <f t="shared" si="158"/>
        <v>0</v>
      </c>
      <c r="W602" s="4">
        <f t="shared" si="159"/>
        <v>0</v>
      </c>
    </row>
    <row r="603" spans="1:23" x14ac:dyDescent="0.25">
      <c r="A603">
        <v>9997</v>
      </c>
      <c r="B603">
        <v>1</v>
      </c>
      <c r="C603">
        <v>43802</v>
      </c>
      <c r="D603" s="1">
        <v>6</v>
      </c>
      <c r="E603" t="s">
        <v>7</v>
      </c>
      <c r="F603" t="s">
        <v>8</v>
      </c>
      <c r="G603" t="s">
        <v>9</v>
      </c>
      <c r="H603">
        <f t="shared" si="146"/>
        <v>0</v>
      </c>
      <c r="I603" s="2">
        <f t="shared" si="144"/>
        <v>0</v>
      </c>
      <c r="J603" s="2">
        <f t="shared" si="145"/>
        <v>0</v>
      </c>
      <c r="K603" s="2">
        <f t="shared" si="147"/>
        <v>0</v>
      </c>
      <c r="L603" s="2">
        <f t="shared" si="148"/>
        <v>0</v>
      </c>
      <c r="M603" s="2">
        <f t="shared" si="149"/>
        <v>0</v>
      </c>
      <c r="N603" s="2">
        <f t="shared" si="150"/>
        <v>0</v>
      </c>
      <c r="O603" s="2">
        <f t="shared" si="151"/>
        <v>1</v>
      </c>
      <c r="P603" s="2">
        <f t="shared" si="152"/>
        <v>0</v>
      </c>
      <c r="Q603" s="2">
        <f t="shared" si="153"/>
        <v>0</v>
      </c>
      <c r="R603" s="2">
        <f t="shared" si="154"/>
        <v>0</v>
      </c>
      <c r="S603" s="2">
        <f t="shared" si="155"/>
        <v>0</v>
      </c>
      <c r="T603" s="2">
        <f t="shared" si="156"/>
        <v>0</v>
      </c>
      <c r="U603" s="2">
        <f t="shared" si="157"/>
        <v>0</v>
      </c>
      <c r="V603" s="4">
        <f t="shared" si="158"/>
        <v>0</v>
      </c>
      <c r="W603" s="4">
        <f t="shared" si="159"/>
        <v>0</v>
      </c>
    </row>
    <row r="604" spans="1:23" x14ac:dyDescent="0.25">
      <c r="A604">
        <v>9997</v>
      </c>
      <c r="B604">
        <v>1</v>
      </c>
      <c r="C604">
        <v>43802</v>
      </c>
      <c r="D604" s="1">
        <v>9</v>
      </c>
      <c r="E604" t="s">
        <v>7</v>
      </c>
      <c r="F604" t="s">
        <v>8</v>
      </c>
      <c r="G604" t="s">
        <v>9</v>
      </c>
      <c r="H604">
        <f t="shared" si="146"/>
        <v>0</v>
      </c>
      <c r="I604" s="2">
        <f t="shared" si="144"/>
        <v>0</v>
      </c>
      <c r="J604" s="2">
        <f t="shared" si="145"/>
        <v>0</v>
      </c>
      <c r="K604" s="2">
        <f t="shared" si="147"/>
        <v>0</v>
      </c>
      <c r="L604" s="2">
        <f t="shared" si="148"/>
        <v>0</v>
      </c>
      <c r="M604" s="2">
        <f t="shared" si="149"/>
        <v>0</v>
      </c>
      <c r="N604" s="2">
        <f t="shared" si="150"/>
        <v>0</v>
      </c>
      <c r="O604" s="2">
        <f t="shared" si="151"/>
        <v>0</v>
      </c>
      <c r="P604" s="2">
        <f t="shared" si="152"/>
        <v>0</v>
      </c>
      <c r="Q604" s="2">
        <f t="shared" si="153"/>
        <v>0</v>
      </c>
      <c r="R604" s="2">
        <f t="shared" si="154"/>
        <v>1</v>
      </c>
      <c r="S604" s="2">
        <f t="shared" si="155"/>
        <v>0</v>
      </c>
      <c r="T604" s="2">
        <f t="shared" si="156"/>
        <v>0</v>
      </c>
      <c r="U604" s="2">
        <f t="shared" si="157"/>
        <v>0</v>
      </c>
      <c r="V604" s="4">
        <f t="shared" si="158"/>
        <v>0</v>
      </c>
      <c r="W604" s="4">
        <f t="shared" si="159"/>
        <v>0</v>
      </c>
    </row>
    <row r="605" spans="1:23" x14ac:dyDescent="0.25">
      <c r="A605">
        <v>9997</v>
      </c>
      <c r="B605">
        <v>1</v>
      </c>
      <c r="C605">
        <v>43802</v>
      </c>
      <c r="D605" s="1">
        <v>3</v>
      </c>
      <c r="E605" t="s">
        <v>7</v>
      </c>
      <c r="F605" t="s">
        <v>8</v>
      </c>
      <c r="G605" t="s">
        <v>9</v>
      </c>
      <c r="H605">
        <f t="shared" si="146"/>
        <v>0</v>
      </c>
      <c r="I605" s="2">
        <f t="shared" si="144"/>
        <v>0</v>
      </c>
      <c r="J605" s="2">
        <f t="shared" si="145"/>
        <v>0</v>
      </c>
      <c r="K605" s="2">
        <f t="shared" si="147"/>
        <v>0</v>
      </c>
      <c r="L605" s="2">
        <f t="shared" si="148"/>
        <v>1</v>
      </c>
      <c r="M605" s="2">
        <f t="shared" si="149"/>
        <v>0</v>
      </c>
      <c r="N605" s="2">
        <f t="shared" si="150"/>
        <v>0</v>
      </c>
      <c r="O605" s="2">
        <f t="shared" si="151"/>
        <v>0</v>
      </c>
      <c r="P605" s="2">
        <f t="shared" si="152"/>
        <v>0</v>
      </c>
      <c r="Q605" s="2">
        <f t="shared" si="153"/>
        <v>0</v>
      </c>
      <c r="R605" s="2">
        <f t="shared" si="154"/>
        <v>0</v>
      </c>
      <c r="S605" s="2">
        <f t="shared" si="155"/>
        <v>0</v>
      </c>
      <c r="T605" s="2">
        <f t="shared" si="156"/>
        <v>0</v>
      </c>
      <c r="U605" s="2">
        <f t="shared" si="157"/>
        <v>0</v>
      </c>
      <c r="V605" s="4">
        <f t="shared" si="158"/>
        <v>0</v>
      </c>
      <c r="W605" s="4">
        <f t="shared" si="159"/>
        <v>0</v>
      </c>
    </row>
    <row r="606" spans="1:23" x14ac:dyDescent="0.25">
      <c r="A606">
        <v>9997</v>
      </c>
      <c r="B606">
        <v>1</v>
      </c>
      <c r="C606">
        <v>43802</v>
      </c>
      <c r="D606" s="1">
        <v>7</v>
      </c>
      <c r="E606" t="s">
        <v>7</v>
      </c>
      <c r="F606" t="s">
        <v>8</v>
      </c>
      <c r="G606" t="s">
        <v>9</v>
      </c>
      <c r="H606">
        <f t="shared" si="146"/>
        <v>0</v>
      </c>
      <c r="I606" s="2">
        <f t="shared" si="144"/>
        <v>0</v>
      </c>
      <c r="J606" s="2">
        <f t="shared" si="145"/>
        <v>0</v>
      </c>
      <c r="K606" s="2">
        <f t="shared" si="147"/>
        <v>0</v>
      </c>
      <c r="L606" s="2">
        <f t="shared" si="148"/>
        <v>0</v>
      </c>
      <c r="M606" s="2">
        <f t="shared" si="149"/>
        <v>0</v>
      </c>
      <c r="N606" s="2">
        <f t="shared" si="150"/>
        <v>0</v>
      </c>
      <c r="O606" s="2">
        <f t="shared" si="151"/>
        <v>0</v>
      </c>
      <c r="P606" s="2">
        <f t="shared" si="152"/>
        <v>1</v>
      </c>
      <c r="Q606" s="2">
        <f t="shared" si="153"/>
        <v>0</v>
      </c>
      <c r="R606" s="2">
        <f t="shared" si="154"/>
        <v>0</v>
      </c>
      <c r="S606" s="2">
        <f t="shared" si="155"/>
        <v>0</v>
      </c>
      <c r="T606" s="2">
        <f t="shared" si="156"/>
        <v>0</v>
      </c>
      <c r="U606" s="2">
        <f t="shared" si="157"/>
        <v>0</v>
      </c>
      <c r="V606" s="4">
        <f t="shared" si="158"/>
        <v>0</v>
      </c>
      <c r="W606" s="4">
        <f t="shared" si="159"/>
        <v>0</v>
      </c>
    </row>
    <row r="607" spans="1:23" x14ac:dyDescent="0.25">
      <c r="A607">
        <v>9997</v>
      </c>
      <c r="B607">
        <v>1</v>
      </c>
      <c r="C607">
        <v>43802</v>
      </c>
      <c r="D607" s="1">
        <v>10</v>
      </c>
      <c r="E607" t="s">
        <v>7</v>
      </c>
      <c r="F607" t="s">
        <v>8</v>
      </c>
      <c r="G607" t="s">
        <v>8</v>
      </c>
      <c r="H607">
        <f t="shared" si="146"/>
        <v>0</v>
      </c>
      <c r="I607" s="2">
        <f t="shared" si="144"/>
        <v>0</v>
      </c>
      <c r="J607" s="2">
        <f t="shared" si="145"/>
        <v>0</v>
      </c>
      <c r="K607" s="2">
        <f t="shared" si="147"/>
        <v>0</v>
      </c>
      <c r="L607" s="2">
        <f t="shared" si="148"/>
        <v>0</v>
      </c>
      <c r="M607" s="2">
        <f t="shared" si="149"/>
        <v>0</v>
      </c>
      <c r="N607" s="2">
        <f t="shared" si="150"/>
        <v>0</v>
      </c>
      <c r="O607" s="2">
        <f t="shared" si="151"/>
        <v>0</v>
      </c>
      <c r="P607" s="2">
        <f t="shared" si="152"/>
        <v>0</v>
      </c>
      <c r="Q607" s="2">
        <f t="shared" si="153"/>
        <v>0</v>
      </c>
      <c r="R607" s="2">
        <f t="shared" si="154"/>
        <v>0</v>
      </c>
      <c r="S607" s="2">
        <f t="shared" si="155"/>
        <v>1</v>
      </c>
      <c r="T607" s="2">
        <f t="shared" si="156"/>
        <v>0</v>
      </c>
      <c r="U607" s="2">
        <f t="shared" si="157"/>
        <v>0</v>
      </c>
      <c r="V607" s="4">
        <f t="shared" si="158"/>
        <v>0</v>
      </c>
      <c r="W607" s="4">
        <f t="shared" si="159"/>
        <v>0</v>
      </c>
    </row>
    <row r="608" spans="1:23" x14ac:dyDescent="0.25">
      <c r="A608">
        <v>9997</v>
      </c>
      <c r="B608">
        <v>1</v>
      </c>
      <c r="C608">
        <v>43802</v>
      </c>
      <c r="D608" s="1">
        <v>6</v>
      </c>
      <c r="E608" t="s">
        <v>7</v>
      </c>
      <c r="F608" t="s">
        <v>8</v>
      </c>
      <c r="G608" t="s">
        <v>9</v>
      </c>
      <c r="H608">
        <f t="shared" si="146"/>
        <v>0</v>
      </c>
      <c r="I608" s="2">
        <f t="shared" si="144"/>
        <v>0</v>
      </c>
      <c r="J608" s="2">
        <f t="shared" si="145"/>
        <v>0</v>
      </c>
      <c r="K608" s="2">
        <f t="shared" si="147"/>
        <v>0</v>
      </c>
      <c r="L608" s="2">
        <f t="shared" si="148"/>
        <v>0</v>
      </c>
      <c r="M608" s="2">
        <f t="shared" si="149"/>
        <v>0</v>
      </c>
      <c r="N608" s="2">
        <f t="shared" si="150"/>
        <v>0</v>
      </c>
      <c r="O608" s="2">
        <f t="shared" si="151"/>
        <v>1</v>
      </c>
      <c r="P608" s="2">
        <f t="shared" si="152"/>
        <v>0</v>
      </c>
      <c r="Q608" s="2">
        <f t="shared" si="153"/>
        <v>0</v>
      </c>
      <c r="R608" s="2">
        <f t="shared" si="154"/>
        <v>0</v>
      </c>
      <c r="S608" s="2">
        <f t="shared" si="155"/>
        <v>0</v>
      </c>
      <c r="T608" s="2">
        <f t="shared" si="156"/>
        <v>0</v>
      </c>
      <c r="U608" s="2">
        <f t="shared" si="157"/>
        <v>0</v>
      </c>
      <c r="V608" s="4">
        <f t="shared" si="158"/>
        <v>0</v>
      </c>
      <c r="W608" s="4">
        <f t="shared" si="159"/>
        <v>0</v>
      </c>
    </row>
    <row r="609" spans="1:23" x14ac:dyDescent="0.25">
      <c r="A609">
        <v>9997</v>
      </c>
      <c r="B609">
        <v>1</v>
      </c>
      <c r="C609">
        <v>43802</v>
      </c>
      <c r="D609" s="1">
        <v>10</v>
      </c>
      <c r="E609">
        <v>2</v>
      </c>
      <c r="F609" t="s">
        <v>8</v>
      </c>
      <c r="G609" t="s">
        <v>9</v>
      </c>
      <c r="H609">
        <f t="shared" si="146"/>
        <v>0</v>
      </c>
      <c r="I609" s="2">
        <f t="shared" si="144"/>
        <v>0</v>
      </c>
      <c r="J609" s="2">
        <f t="shared" si="145"/>
        <v>0</v>
      </c>
      <c r="K609" s="2">
        <f t="shared" si="147"/>
        <v>0</v>
      </c>
      <c r="L609" s="2">
        <f t="shared" si="148"/>
        <v>0</v>
      </c>
      <c r="M609" s="2">
        <f t="shared" si="149"/>
        <v>0</v>
      </c>
      <c r="N609" s="2">
        <f t="shared" si="150"/>
        <v>0</v>
      </c>
      <c r="O609" s="2">
        <f t="shared" si="151"/>
        <v>0</v>
      </c>
      <c r="P609" s="2">
        <f t="shared" si="152"/>
        <v>0</v>
      </c>
      <c r="Q609" s="2">
        <f t="shared" si="153"/>
        <v>0</v>
      </c>
      <c r="R609" s="2">
        <f t="shared" si="154"/>
        <v>0</v>
      </c>
      <c r="S609" s="2">
        <f t="shared" si="155"/>
        <v>1</v>
      </c>
      <c r="T609" s="2">
        <f t="shared" si="156"/>
        <v>0</v>
      </c>
      <c r="U609" s="2">
        <f t="shared" si="157"/>
        <v>0</v>
      </c>
      <c r="V609" s="4">
        <f t="shared" si="158"/>
        <v>0</v>
      </c>
      <c r="W609" s="4">
        <f t="shared" si="159"/>
        <v>0</v>
      </c>
    </row>
    <row r="610" spans="1:23" x14ac:dyDescent="0.25">
      <c r="A610">
        <v>9997</v>
      </c>
      <c r="B610">
        <v>1</v>
      </c>
      <c r="C610">
        <v>43802</v>
      </c>
      <c r="D610" s="1">
        <v>5</v>
      </c>
      <c r="E610" t="s">
        <v>7</v>
      </c>
      <c r="F610" t="s">
        <v>8</v>
      </c>
      <c r="G610" t="s">
        <v>9</v>
      </c>
      <c r="H610">
        <f t="shared" si="146"/>
        <v>0</v>
      </c>
      <c r="I610" s="2">
        <f t="shared" si="144"/>
        <v>0</v>
      </c>
      <c r="J610" s="2">
        <f t="shared" si="145"/>
        <v>0</v>
      </c>
      <c r="K610" s="2">
        <f t="shared" si="147"/>
        <v>0</v>
      </c>
      <c r="L610" s="2">
        <f t="shared" si="148"/>
        <v>0</v>
      </c>
      <c r="M610" s="2">
        <f t="shared" si="149"/>
        <v>0</v>
      </c>
      <c r="N610" s="2">
        <f t="shared" si="150"/>
        <v>1</v>
      </c>
      <c r="O610" s="2">
        <f t="shared" si="151"/>
        <v>0</v>
      </c>
      <c r="P610" s="2">
        <f t="shared" si="152"/>
        <v>0</v>
      </c>
      <c r="Q610" s="2">
        <f t="shared" si="153"/>
        <v>0</v>
      </c>
      <c r="R610" s="2">
        <f t="shared" si="154"/>
        <v>0</v>
      </c>
      <c r="S610" s="2">
        <f t="shared" si="155"/>
        <v>0</v>
      </c>
      <c r="T610" s="2">
        <f t="shared" si="156"/>
        <v>0</v>
      </c>
      <c r="U610" s="2">
        <f t="shared" si="157"/>
        <v>0</v>
      </c>
      <c r="V610" s="4">
        <f t="shared" si="158"/>
        <v>0</v>
      </c>
      <c r="W610" s="4">
        <f t="shared" si="159"/>
        <v>0</v>
      </c>
    </row>
    <row r="611" spans="1:23" x14ac:dyDescent="0.25">
      <c r="A611">
        <v>9997</v>
      </c>
      <c r="B611">
        <v>1</v>
      </c>
      <c r="C611">
        <v>43802</v>
      </c>
      <c r="D611" s="1" t="s">
        <v>10</v>
      </c>
      <c r="E611" t="s">
        <v>7</v>
      </c>
      <c r="F611" t="s">
        <v>8</v>
      </c>
      <c r="G611" t="s">
        <v>9</v>
      </c>
      <c r="H611">
        <f t="shared" si="146"/>
        <v>0</v>
      </c>
      <c r="I611" s="2">
        <f t="shared" si="144"/>
        <v>1</v>
      </c>
      <c r="J611" s="2">
        <f t="shared" si="145"/>
        <v>0</v>
      </c>
      <c r="K611" s="2">
        <f t="shared" si="147"/>
        <v>0</v>
      </c>
      <c r="L611" s="2">
        <f t="shared" si="148"/>
        <v>0</v>
      </c>
      <c r="M611" s="2">
        <f t="shared" si="149"/>
        <v>0</v>
      </c>
      <c r="N611" s="2">
        <f t="shared" si="150"/>
        <v>0</v>
      </c>
      <c r="O611" s="2">
        <f t="shared" si="151"/>
        <v>0</v>
      </c>
      <c r="P611" s="2">
        <f t="shared" si="152"/>
        <v>0</v>
      </c>
      <c r="Q611" s="2">
        <f t="shared" si="153"/>
        <v>0</v>
      </c>
      <c r="R611" s="2">
        <f t="shared" si="154"/>
        <v>0</v>
      </c>
      <c r="S611" s="2">
        <f t="shared" si="155"/>
        <v>0</v>
      </c>
      <c r="T611" s="2">
        <f t="shared" si="156"/>
        <v>0</v>
      </c>
      <c r="U611" s="2">
        <f t="shared" si="157"/>
        <v>0</v>
      </c>
      <c r="V611" s="4">
        <f t="shared" si="158"/>
        <v>0</v>
      </c>
      <c r="W611" s="4">
        <f t="shared" si="159"/>
        <v>0</v>
      </c>
    </row>
    <row r="612" spans="1:23" x14ac:dyDescent="0.25">
      <c r="A612">
        <v>9997</v>
      </c>
      <c r="B612">
        <v>1</v>
      </c>
      <c r="C612">
        <v>43802</v>
      </c>
      <c r="D612" s="1">
        <v>3</v>
      </c>
      <c r="E612" t="s">
        <v>7</v>
      </c>
      <c r="F612" t="s">
        <v>8</v>
      </c>
      <c r="G612" t="s">
        <v>9</v>
      </c>
      <c r="H612">
        <f t="shared" si="146"/>
        <v>0</v>
      </c>
      <c r="I612" s="2">
        <f t="shared" si="144"/>
        <v>0</v>
      </c>
      <c r="J612" s="2">
        <f t="shared" si="145"/>
        <v>0</v>
      </c>
      <c r="K612" s="2">
        <f t="shared" si="147"/>
        <v>0</v>
      </c>
      <c r="L612" s="2">
        <f t="shared" si="148"/>
        <v>1</v>
      </c>
      <c r="M612" s="2">
        <f t="shared" si="149"/>
        <v>0</v>
      </c>
      <c r="N612" s="2">
        <f t="shared" si="150"/>
        <v>0</v>
      </c>
      <c r="O612" s="2">
        <f t="shared" si="151"/>
        <v>0</v>
      </c>
      <c r="P612" s="2">
        <f t="shared" si="152"/>
        <v>0</v>
      </c>
      <c r="Q612" s="2">
        <f t="shared" si="153"/>
        <v>0</v>
      </c>
      <c r="R612" s="2">
        <f t="shared" si="154"/>
        <v>0</v>
      </c>
      <c r="S612" s="2">
        <f t="shared" si="155"/>
        <v>0</v>
      </c>
      <c r="T612" s="2">
        <f t="shared" si="156"/>
        <v>0</v>
      </c>
      <c r="U612" s="2">
        <f t="shared" si="157"/>
        <v>0</v>
      </c>
      <c r="V612" s="4">
        <f t="shared" si="158"/>
        <v>0</v>
      </c>
      <c r="W612" s="4">
        <f t="shared" si="159"/>
        <v>0</v>
      </c>
    </row>
    <row r="613" spans="1:23" x14ac:dyDescent="0.25">
      <c r="A613">
        <v>9997</v>
      </c>
      <c r="B613">
        <v>1</v>
      </c>
      <c r="C613">
        <v>43802</v>
      </c>
      <c r="D613" s="1">
        <v>6</v>
      </c>
      <c r="E613" t="s">
        <v>7</v>
      </c>
      <c r="F613" t="s">
        <v>8</v>
      </c>
      <c r="G613" t="s">
        <v>9</v>
      </c>
      <c r="H613">
        <f t="shared" si="146"/>
        <v>0</v>
      </c>
      <c r="I613" s="2">
        <f t="shared" si="144"/>
        <v>0</v>
      </c>
      <c r="J613" s="2">
        <f t="shared" si="145"/>
        <v>0</v>
      </c>
      <c r="K613" s="2">
        <f t="shared" si="147"/>
        <v>0</v>
      </c>
      <c r="L613" s="2">
        <f t="shared" si="148"/>
        <v>0</v>
      </c>
      <c r="M613" s="2">
        <f t="shared" si="149"/>
        <v>0</v>
      </c>
      <c r="N613" s="2">
        <f t="shared" si="150"/>
        <v>0</v>
      </c>
      <c r="O613" s="2">
        <f t="shared" si="151"/>
        <v>1</v>
      </c>
      <c r="P613" s="2">
        <f t="shared" si="152"/>
        <v>0</v>
      </c>
      <c r="Q613" s="2">
        <f t="shared" si="153"/>
        <v>0</v>
      </c>
      <c r="R613" s="2">
        <f t="shared" si="154"/>
        <v>0</v>
      </c>
      <c r="S613" s="2">
        <f t="shared" si="155"/>
        <v>0</v>
      </c>
      <c r="T613" s="2">
        <f t="shared" si="156"/>
        <v>0</v>
      </c>
      <c r="U613" s="2">
        <f t="shared" si="157"/>
        <v>0</v>
      </c>
      <c r="V613" s="4">
        <f t="shared" si="158"/>
        <v>0</v>
      </c>
      <c r="W613" s="4">
        <f t="shared" si="159"/>
        <v>0</v>
      </c>
    </row>
    <row r="614" spans="1:23" x14ac:dyDescent="0.25">
      <c r="A614">
        <v>9997</v>
      </c>
      <c r="B614">
        <v>1</v>
      </c>
      <c r="C614">
        <v>43802</v>
      </c>
      <c r="D614" s="1">
        <v>4</v>
      </c>
      <c r="E614" t="s">
        <v>7</v>
      </c>
      <c r="F614" t="s">
        <v>8</v>
      </c>
      <c r="G614" t="s">
        <v>9</v>
      </c>
      <c r="H614">
        <f t="shared" si="146"/>
        <v>0</v>
      </c>
      <c r="I614" s="2">
        <f t="shared" si="144"/>
        <v>0</v>
      </c>
      <c r="J614" s="2">
        <f t="shared" si="145"/>
        <v>0</v>
      </c>
      <c r="K614" s="2">
        <f t="shared" si="147"/>
        <v>0</v>
      </c>
      <c r="L614" s="2">
        <f t="shared" si="148"/>
        <v>0</v>
      </c>
      <c r="M614" s="2">
        <f t="shared" si="149"/>
        <v>1</v>
      </c>
      <c r="N614" s="2">
        <f t="shared" si="150"/>
        <v>0</v>
      </c>
      <c r="O614" s="2">
        <f t="shared" si="151"/>
        <v>0</v>
      </c>
      <c r="P614" s="2">
        <f t="shared" si="152"/>
        <v>0</v>
      </c>
      <c r="Q614" s="2">
        <f t="shared" si="153"/>
        <v>0</v>
      </c>
      <c r="R614" s="2">
        <f t="shared" si="154"/>
        <v>0</v>
      </c>
      <c r="S614" s="2">
        <f t="shared" si="155"/>
        <v>0</v>
      </c>
      <c r="T614" s="2">
        <f t="shared" si="156"/>
        <v>0</v>
      </c>
      <c r="U614" s="2">
        <f t="shared" si="157"/>
        <v>0</v>
      </c>
      <c r="V614" s="4">
        <f t="shared" si="158"/>
        <v>6010</v>
      </c>
      <c r="W614" s="4">
        <f t="shared" si="159"/>
        <v>0</v>
      </c>
    </row>
    <row r="615" spans="1:23" x14ac:dyDescent="0.25">
      <c r="A615">
        <v>9997</v>
      </c>
      <c r="B615">
        <v>1</v>
      </c>
      <c r="C615">
        <v>43802</v>
      </c>
      <c r="D615" s="1">
        <v>2</v>
      </c>
      <c r="E615" t="s">
        <v>7</v>
      </c>
      <c r="F615" t="s">
        <v>8</v>
      </c>
      <c r="G615" t="s">
        <v>9</v>
      </c>
      <c r="H615">
        <f t="shared" si="146"/>
        <v>0</v>
      </c>
      <c r="I615" s="2">
        <f t="shared" si="144"/>
        <v>0</v>
      </c>
      <c r="J615" s="2">
        <f t="shared" si="145"/>
        <v>0</v>
      </c>
      <c r="K615" s="2">
        <f t="shared" si="147"/>
        <v>1</v>
      </c>
      <c r="L615" s="2">
        <f t="shared" si="148"/>
        <v>0</v>
      </c>
      <c r="M615" s="2">
        <f t="shared" si="149"/>
        <v>0</v>
      </c>
      <c r="N615" s="2">
        <f t="shared" si="150"/>
        <v>0</v>
      </c>
      <c r="O615" s="2">
        <f t="shared" si="151"/>
        <v>0</v>
      </c>
      <c r="P615" s="2">
        <f t="shared" si="152"/>
        <v>0</v>
      </c>
      <c r="Q615" s="2">
        <f t="shared" si="153"/>
        <v>0</v>
      </c>
      <c r="R615" s="2">
        <f t="shared" si="154"/>
        <v>0</v>
      </c>
      <c r="S615" s="2">
        <f t="shared" si="155"/>
        <v>0</v>
      </c>
      <c r="T615" s="2">
        <f t="shared" si="156"/>
        <v>0</v>
      </c>
      <c r="U615" s="2">
        <f t="shared" si="157"/>
        <v>0</v>
      </c>
      <c r="V615" s="4">
        <f t="shared" si="158"/>
        <v>0</v>
      </c>
      <c r="W615" s="4">
        <f t="shared" si="159"/>
        <v>0</v>
      </c>
    </row>
    <row r="616" spans="1:23" x14ac:dyDescent="0.25">
      <c r="A616">
        <v>9997</v>
      </c>
      <c r="B616">
        <v>1</v>
      </c>
      <c r="C616">
        <v>43802</v>
      </c>
      <c r="D616" s="1">
        <v>2</v>
      </c>
      <c r="E616" t="s">
        <v>7</v>
      </c>
      <c r="F616" t="s">
        <v>8</v>
      </c>
      <c r="G616" t="s">
        <v>9</v>
      </c>
      <c r="H616">
        <f t="shared" si="146"/>
        <v>0</v>
      </c>
      <c r="I616" s="2">
        <f t="shared" si="144"/>
        <v>0</v>
      </c>
      <c r="J616" s="2">
        <f t="shared" si="145"/>
        <v>0</v>
      </c>
      <c r="K616" s="2">
        <f t="shared" si="147"/>
        <v>1</v>
      </c>
      <c r="L616" s="2">
        <f t="shared" si="148"/>
        <v>0</v>
      </c>
      <c r="M616" s="2">
        <f t="shared" si="149"/>
        <v>0</v>
      </c>
      <c r="N616" s="2">
        <f t="shared" si="150"/>
        <v>0</v>
      </c>
      <c r="O616" s="2">
        <f t="shared" si="151"/>
        <v>0</v>
      </c>
      <c r="P616" s="2">
        <f t="shared" si="152"/>
        <v>0</v>
      </c>
      <c r="Q616" s="2">
        <f t="shared" si="153"/>
        <v>0</v>
      </c>
      <c r="R616" s="2">
        <f t="shared" si="154"/>
        <v>0</v>
      </c>
      <c r="S616" s="2">
        <f t="shared" si="155"/>
        <v>0</v>
      </c>
      <c r="T616" s="2">
        <f t="shared" si="156"/>
        <v>0</v>
      </c>
      <c r="U616" s="2">
        <f t="shared" si="157"/>
        <v>0</v>
      </c>
      <c r="V616" s="4">
        <f t="shared" si="158"/>
        <v>0</v>
      </c>
      <c r="W616" s="4">
        <f t="shared" si="159"/>
        <v>0</v>
      </c>
    </row>
    <row r="617" spans="1:23" x14ac:dyDescent="0.25">
      <c r="A617">
        <v>9997</v>
      </c>
      <c r="B617">
        <v>1</v>
      </c>
      <c r="C617">
        <v>43802</v>
      </c>
      <c r="D617" s="1">
        <v>8</v>
      </c>
      <c r="E617" t="s">
        <v>7</v>
      </c>
      <c r="F617" t="s">
        <v>8</v>
      </c>
      <c r="G617" t="s">
        <v>9</v>
      </c>
      <c r="H617">
        <f t="shared" si="146"/>
        <v>0</v>
      </c>
      <c r="I617" s="2">
        <f t="shared" si="144"/>
        <v>0</v>
      </c>
      <c r="J617" s="2">
        <f t="shared" si="145"/>
        <v>0</v>
      </c>
      <c r="K617" s="2">
        <f t="shared" si="147"/>
        <v>0</v>
      </c>
      <c r="L617" s="2">
        <f t="shared" si="148"/>
        <v>0</v>
      </c>
      <c r="M617" s="2">
        <f t="shared" si="149"/>
        <v>0</v>
      </c>
      <c r="N617" s="2">
        <f t="shared" si="150"/>
        <v>0</v>
      </c>
      <c r="O617" s="2">
        <f t="shared" si="151"/>
        <v>0</v>
      </c>
      <c r="P617" s="2">
        <f t="shared" si="152"/>
        <v>0</v>
      </c>
      <c r="Q617" s="2">
        <f t="shared" si="153"/>
        <v>1</v>
      </c>
      <c r="R617" s="2">
        <f t="shared" si="154"/>
        <v>0</v>
      </c>
      <c r="S617" s="2">
        <f t="shared" si="155"/>
        <v>0</v>
      </c>
      <c r="T617" s="2">
        <f t="shared" si="156"/>
        <v>0</v>
      </c>
      <c r="U617" s="2">
        <f t="shared" si="157"/>
        <v>0</v>
      </c>
      <c r="V617" s="4">
        <f t="shared" si="158"/>
        <v>0</v>
      </c>
      <c r="W617" s="4">
        <f t="shared" si="159"/>
        <v>0</v>
      </c>
    </row>
    <row r="618" spans="1:23" x14ac:dyDescent="0.25">
      <c r="A618">
        <v>9997</v>
      </c>
      <c r="B618">
        <v>1</v>
      </c>
      <c r="C618">
        <v>43802</v>
      </c>
      <c r="D618" s="1">
        <v>7</v>
      </c>
      <c r="E618" t="s">
        <v>7</v>
      </c>
      <c r="F618" t="s">
        <v>8</v>
      </c>
      <c r="G618" t="s">
        <v>9</v>
      </c>
      <c r="H618">
        <f t="shared" si="146"/>
        <v>0</v>
      </c>
      <c r="I618" s="2">
        <f t="shared" si="144"/>
        <v>0</v>
      </c>
      <c r="J618" s="2">
        <f t="shared" si="145"/>
        <v>0</v>
      </c>
      <c r="K618" s="2">
        <f t="shared" si="147"/>
        <v>0</v>
      </c>
      <c r="L618" s="2">
        <f t="shared" si="148"/>
        <v>0</v>
      </c>
      <c r="M618" s="2">
        <f t="shared" si="149"/>
        <v>0</v>
      </c>
      <c r="N618" s="2">
        <f t="shared" si="150"/>
        <v>0</v>
      </c>
      <c r="O618" s="2">
        <f t="shared" si="151"/>
        <v>0</v>
      </c>
      <c r="P618" s="2">
        <f t="shared" si="152"/>
        <v>1</v>
      </c>
      <c r="Q618" s="2">
        <f t="shared" si="153"/>
        <v>0</v>
      </c>
      <c r="R618" s="2">
        <f t="shared" si="154"/>
        <v>0</v>
      </c>
      <c r="S618" s="2">
        <f t="shared" si="155"/>
        <v>0</v>
      </c>
      <c r="T618" s="2">
        <f t="shared" si="156"/>
        <v>0</v>
      </c>
      <c r="U618" s="2">
        <f t="shared" si="157"/>
        <v>0</v>
      </c>
      <c r="V618" s="4">
        <f t="shared" si="158"/>
        <v>0</v>
      </c>
      <c r="W618" s="4">
        <f t="shared" si="159"/>
        <v>0</v>
      </c>
    </row>
    <row r="619" spans="1:23" x14ac:dyDescent="0.25">
      <c r="A619">
        <v>9997</v>
      </c>
      <c r="B619">
        <v>1</v>
      </c>
      <c r="C619">
        <v>43802</v>
      </c>
      <c r="D619" s="1">
        <v>5</v>
      </c>
      <c r="E619" t="s">
        <v>7</v>
      </c>
      <c r="F619" t="s">
        <v>8</v>
      </c>
      <c r="G619" t="s">
        <v>9</v>
      </c>
      <c r="H619">
        <f t="shared" si="146"/>
        <v>0</v>
      </c>
      <c r="I619" s="2">
        <f t="shared" si="144"/>
        <v>0</v>
      </c>
      <c r="J619" s="2">
        <f t="shared" si="145"/>
        <v>0</v>
      </c>
      <c r="K619" s="2">
        <f t="shared" si="147"/>
        <v>0</v>
      </c>
      <c r="L619" s="2">
        <f t="shared" si="148"/>
        <v>0</v>
      </c>
      <c r="M619" s="2">
        <f t="shared" si="149"/>
        <v>0</v>
      </c>
      <c r="N619" s="2">
        <f t="shared" si="150"/>
        <v>1</v>
      </c>
      <c r="O619" s="2">
        <f t="shared" si="151"/>
        <v>0</v>
      </c>
      <c r="P619" s="2">
        <f t="shared" si="152"/>
        <v>0</v>
      </c>
      <c r="Q619" s="2">
        <f t="shared" si="153"/>
        <v>0</v>
      </c>
      <c r="R619" s="2">
        <f t="shared" si="154"/>
        <v>0</v>
      </c>
      <c r="S619" s="2">
        <f t="shared" si="155"/>
        <v>0</v>
      </c>
      <c r="T619" s="2">
        <f t="shared" si="156"/>
        <v>0</v>
      </c>
      <c r="U619" s="2">
        <f t="shared" si="157"/>
        <v>0</v>
      </c>
      <c r="V619" s="4">
        <f t="shared" si="158"/>
        <v>0</v>
      </c>
      <c r="W619" s="4">
        <f t="shared" si="159"/>
        <v>0</v>
      </c>
    </row>
    <row r="620" spans="1:23" x14ac:dyDescent="0.25">
      <c r="A620">
        <v>9997</v>
      </c>
      <c r="B620">
        <v>1</v>
      </c>
      <c r="C620">
        <v>45047</v>
      </c>
      <c r="D620" s="1">
        <v>5</v>
      </c>
      <c r="E620" t="s">
        <v>7</v>
      </c>
      <c r="F620" t="s">
        <v>8</v>
      </c>
      <c r="G620" t="s">
        <v>9</v>
      </c>
      <c r="H620">
        <f t="shared" si="146"/>
        <v>0</v>
      </c>
      <c r="I620" s="2">
        <f t="shared" si="144"/>
        <v>0</v>
      </c>
      <c r="J620" s="2">
        <f t="shared" si="145"/>
        <v>0</v>
      </c>
      <c r="K620" s="2">
        <f t="shared" si="147"/>
        <v>0</v>
      </c>
      <c r="L620" s="2">
        <f t="shared" si="148"/>
        <v>0</v>
      </c>
      <c r="M620" s="2">
        <f t="shared" si="149"/>
        <v>0</v>
      </c>
      <c r="N620" s="2">
        <f t="shared" si="150"/>
        <v>1</v>
      </c>
      <c r="O620" s="2">
        <f t="shared" si="151"/>
        <v>0</v>
      </c>
      <c r="P620" s="2">
        <f t="shared" si="152"/>
        <v>0</v>
      </c>
      <c r="Q620" s="2">
        <f t="shared" si="153"/>
        <v>0</v>
      </c>
      <c r="R620" s="2">
        <f t="shared" si="154"/>
        <v>0</v>
      </c>
      <c r="S620" s="2">
        <f t="shared" si="155"/>
        <v>0</v>
      </c>
      <c r="T620" s="2">
        <f t="shared" si="156"/>
        <v>0</v>
      </c>
      <c r="U620" s="2">
        <f t="shared" si="157"/>
        <v>0</v>
      </c>
      <c r="V620" s="4">
        <f t="shared" si="158"/>
        <v>0</v>
      </c>
      <c r="W620" s="4">
        <f t="shared" si="159"/>
        <v>0</v>
      </c>
    </row>
    <row r="621" spans="1:23" x14ac:dyDescent="0.25">
      <c r="A621">
        <v>9997</v>
      </c>
      <c r="B621">
        <v>1</v>
      </c>
      <c r="C621">
        <v>43802</v>
      </c>
      <c r="D621" s="1">
        <v>1</v>
      </c>
      <c r="E621" t="s">
        <v>7</v>
      </c>
      <c r="F621" t="s">
        <v>8</v>
      </c>
      <c r="G621" t="s">
        <v>9</v>
      </c>
      <c r="H621">
        <f t="shared" si="146"/>
        <v>0</v>
      </c>
      <c r="I621" s="2">
        <f t="shared" si="144"/>
        <v>0</v>
      </c>
      <c r="J621" s="2">
        <f t="shared" si="145"/>
        <v>1</v>
      </c>
      <c r="K621" s="2">
        <f t="shared" si="147"/>
        <v>0</v>
      </c>
      <c r="L621" s="2">
        <f t="shared" si="148"/>
        <v>0</v>
      </c>
      <c r="M621" s="2">
        <f t="shared" si="149"/>
        <v>0</v>
      </c>
      <c r="N621" s="2">
        <f t="shared" si="150"/>
        <v>0</v>
      </c>
      <c r="O621" s="2">
        <f t="shared" si="151"/>
        <v>0</v>
      </c>
      <c r="P621" s="2">
        <f t="shared" si="152"/>
        <v>0</v>
      </c>
      <c r="Q621" s="2">
        <f t="shared" si="153"/>
        <v>0</v>
      </c>
      <c r="R621" s="2">
        <f t="shared" si="154"/>
        <v>0</v>
      </c>
      <c r="S621" s="2">
        <f t="shared" si="155"/>
        <v>0</v>
      </c>
      <c r="T621" s="2">
        <f t="shared" si="156"/>
        <v>0</v>
      </c>
      <c r="U621" s="2">
        <f t="shared" si="157"/>
        <v>0</v>
      </c>
      <c r="V621" s="4">
        <f t="shared" si="158"/>
        <v>0</v>
      </c>
      <c r="W621" s="4">
        <f t="shared" si="159"/>
        <v>6010</v>
      </c>
    </row>
    <row r="622" spans="1:23" x14ac:dyDescent="0.25">
      <c r="A622">
        <v>9997</v>
      </c>
      <c r="B622">
        <v>1</v>
      </c>
      <c r="C622">
        <v>43802</v>
      </c>
      <c r="D622" s="1">
        <v>6</v>
      </c>
      <c r="E622" t="s">
        <v>7</v>
      </c>
      <c r="F622" t="s">
        <v>8</v>
      </c>
      <c r="G622" t="s">
        <v>9</v>
      </c>
      <c r="H622">
        <f t="shared" si="146"/>
        <v>0</v>
      </c>
      <c r="I622" s="2">
        <f t="shared" si="144"/>
        <v>0</v>
      </c>
      <c r="J622" s="2">
        <f t="shared" si="145"/>
        <v>0</v>
      </c>
      <c r="K622" s="2">
        <f t="shared" si="147"/>
        <v>0</v>
      </c>
      <c r="L622" s="2">
        <f t="shared" si="148"/>
        <v>0</v>
      </c>
      <c r="M622" s="2">
        <f t="shared" si="149"/>
        <v>0</v>
      </c>
      <c r="N622" s="2">
        <f t="shared" si="150"/>
        <v>0</v>
      </c>
      <c r="O622" s="2">
        <f t="shared" si="151"/>
        <v>1</v>
      </c>
      <c r="P622" s="2">
        <f t="shared" si="152"/>
        <v>0</v>
      </c>
      <c r="Q622" s="2">
        <f t="shared" si="153"/>
        <v>0</v>
      </c>
      <c r="R622" s="2">
        <f t="shared" si="154"/>
        <v>0</v>
      </c>
      <c r="S622" s="2">
        <f t="shared" si="155"/>
        <v>0</v>
      </c>
      <c r="T622" s="2">
        <f t="shared" si="156"/>
        <v>0</v>
      </c>
      <c r="U622" s="2">
        <f t="shared" si="157"/>
        <v>0</v>
      </c>
      <c r="V622" s="4">
        <f t="shared" si="158"/>
        <v>0</v>
      </c>
      <c r="W622" s="4">
        <f t="shared" si="159"/>
        <v>0</v>
      </c>
    </row>
    <row r="623" spans="1:23" x14ac:dyDescent="0.25">
      <c r="A623">
        <v>9997</v>
      </c>
      <c r="B623">
        <v>1</v>
      </c>
      <c r="C623">
        <v>43802</v>
      </c>
      <c r="D623" s="1">
        <v>4</v>
      </c>
      <c r="E623" t="s">
        <v>7</v>
      </c>
      <c r="F623" t="s">
        <v>8</v>
      </c>
      <c r="G623" t="s">
        <v>9</v>
      </c>
      <c r="H623">
        <f t="shared" si="146"/>
        <v>0</v>
      </c>
      <c r="I623" s="2">
        <f t="shared" si="144"/>
        <v>0</v>
      </c>
      <c r="J623" s="2">
        <f t="shared" si="145"/>
        <v>0</v>
      </c>
      <c r="K623" s="2">
        <f t="shared" si="147"/>
        <v>0</v>
      </c>
      <c r="L623" s="2">
        <f t="shared" si="148"/>
        <v>0</v>
      </c>
      <c r="M623" s="2">
        <f t="shared" si="149"/>
        <v>1</v>
      </c>
      <c r="N623" s="2">
        <f t="shared" si="150"/>
        <v>0</v>
      </c>
      <c r="O623" s="2">
        <f t="shared" si="151"/>
        <v>0</v>
      </c>
      <c r="P623" s="2">
        <f t="shared" si="152"/>
        <v>0</v>
      </c>
      <c r="Q623" s="2">
        <f t="shared" si="153"/>
        <v>0</v>
      </c>
      <c r="R623" s="2">
        <f t="shared" si="154"/>
        <v>0</v>
      </c>
      <c r="S623" s="2">
        <f t="shared" si="155"/>
        <v>0</v>
      </c>
      <c r="T623" s="2">
        <f t="shared" si="156"/>
        <v>0</v>
      </c>
      <c r="U623" s="2">
        <f t="shared" si="157"/>
        <v>0</v>
      </c>
      <c r="V623" s="4">
        <f t="shared" si="158"/>
        <v>6010</v>
      </c>
      <c r="W623" s="4">
        <f t="shared" si="159"/>
        <v>0</v>
      </c>
    </row>
    <row r="624" spans="1:23" x14ac:dyDescent="0.25">
      <c r="A624">
        <v>9997</v>
      </c>
      <c r="B624">
        <v>1</v>
      </c>
      <c r="C624">
        <v>43802</v>
      </c>
      <c r="D624" s="1">
        <v>7</v>
      </c>
      <c r="E624" t="s">
        <v>7</v>
      </c>
      <c r="F624" t="s">
        <v>8</v>
      </c>
      <c r="G624" t="s">
        <v>9</v>
      </c>
      <c r="H624">
        <f t="shared" si="146"/>
        <v>0</v>
      </c>
      <c r="I624" s="2">
        <f t="shared" si="144"/>
        <v>0</v>
      </c>
      <c r="J624" s="2">
        <f t="shared" si="145"/>
        <v>0</v>
      </c>
      <c r="K624" s="2">
        <f t="shared" si="147"/>
        <v>0</v>
      </c>
      <c r="L624" s="2">
        <f t="shared" si="148"/>
        <v>0</v>
      </c>
      <c r="M624" s="2">
        <f t="shared" si="149"/>
        <v>0</v>
      </c>
      <c r="N624" s="2">
        <f t="shared" si="150"/>
        <v>0</v>
      </c>
      <c r="O624" s="2">
        <f t="shared" si="151"/>
        <v>0</v>
      </c>
      <c r="P624" s="2">
        <f t="shared" si="152"/>
        <v>1</v>
      </c>
      <c r="Q624" s="2">
        <f t="shared" si="153"/>
        <v>0</v>
      </c>
      <c r="R624" s="2">
        <f t="shared" si="154"/>
        <v>0</v>
      </c>
      <c r="S624" s="2">
        <f t="shared" si="155"/>
        <v>0</v>
      </c>
      <c r="T624" s="2">
        <f t="shared" si="156"/>
        <v>0</v>
      </c>
      <c r="U624" s="2">
        <f t="shared" si="157"/>
        <v>0</v>
      </c>
      <c r="V624" s="4">
        <f t="shared" si="158"/>
        <v>0</v>
      </c>
      <c r="W624" s="4">
        <f t="shared" si="159"/>
        <v>0</v>
      </c>
    </row>
    <row r="625" spans="1:23" x14ac:dyDescent="0.25">
      <c r="A625">
        <v>9997</v>
      </c>
      <c r="B625">
        <v>1</v>
      </c>
      <c r="C625">
        <v>43802</v>
      </c>
      <c r="D625" s="1">
        <v>3</v>
      </c>
      <c r="E625" t="s">
        <v>7</v>
      </c>
      <c r="F625" t="s">
        <v>8</v>
      </c>
      <c r="G625" t="s">
        <v>9</v>
      </c>
      <c r="H625">
        <f t="shared" si="146"/>
        <v>0</v>
      </c>
      <c r="I625" s="2">
        <f t="shared" si="144"/>
        <v>0</v>
      </c>
      <c r="J625" s="2">
        <f t="shared" si="145"/>
        <v>0</v>
      </c>
      <c r="K625" s="2">
        <f t="shared" si="147"/>
        <v>0</v>
      </c>
      <c r="L625" s="2">
        <f t="shared" si="148"/>
        <v>1</v>
      </c>
      <c r="M625" s="2">
        <f t="shared" si="149"/>
        <v>0</v>
      </c>
      <c r="N625" s="2">
        <f t="shared" si="150"/>
        <v>0</v>
      </c>
      <c r="O625" s="2">
        <f t="shared" si="151"/>
        <v>0</v>
      </c>
      <c r="P625" s="2">
        <f t="shared" si="152"/>
        <v>0</v>
      </c>
      <c r="Q625" s="2">
        <f t="shared" si="153"/>
        <v>0</v>
      </c>
      <c r="R625" s="2">
        <f t="shared" si="154"/>
        <v>0</v>
      </c>
      <c r="S625" s="2">
        <f t="shared" si="155"/>
        <v>0</v>
      </c>
      <c r="T625" s="2">
        <f t="shared" si="156"/>
        <v>0</v>
      </c>
      <c r="U625" s="2">
        <f t="shared" si="157"/>
        <v>0</v>
      </c>
      <c r="V625" s="4">
        <f t="shared" si="158"/>
        <v>0</v>
      </c>
      <c r="W625" s="4">
        <f t="shared" si="159"/>
        <v>0</v>
      </c>
    </row>
    <row r="626" spans="1:23" x14ac:dyDescent="0.25">
      <c r="A626">
        <v>9997</v>
      </c>
      <c r="B626">
        <v>1</v>
      </c>
      <c r="C626">
        <v>43802</v>
      </c>
      <c r="D626" s="1">
        <v>9</v>
      </c>
      <c r="E626" t="s">
        <v>7</v>
      </c>
      <c r="F626" t="s">
        <v>8</v>
      </c>
      <c r="G626" t="s">
        <v>9</v>
      </c>
      <c r="H626">
        <f t="shared" si="146"/>
        <v>0</v>
      </c>
      <c r="I626" s="2">
        <f t="shared" si="144"/>
        <v>0</v>
      </c>
      <c r="J626" s="2">
        <f t="shared" si="145"/>
        <v>0</v>
      </c>
      <c r="K626" s="2">
        <f t="shared" si="147"/>
        <v>0</v>
      </c>
      <c r="L626" s="2">
        <f t="shared" si="148"/>
        <v>0</v>
      </c>
      <c r="M626" s="2">
        <f t="shared" si="149"/>
        <v>0</v>
      </c>
      <c r="N626" s="2">
        <f t="shared" si="150"/>
        <v>0</v>
      </c>
      <c r="O626" s="2">
        <f t="shared" si="151"/>
        <v>0</v>
      </c>
      <c r="P626" s="2">
        <f t="shared" si="152"/>
        <v>0</v>
      </c>
      <c r="Q626" s="2">
        <f t="shared" si="153"/>
        <v>0</v>
      </c>
      <c r="R626" s="2">
        <f t="shared" si="154"/>
        <v>1</v>
      </c>
      <c r="S626" s="2">
        <f t="shared" si="155"/>
        <v>0</v>
      </c>
      <c r="T626" s="2">
        <f t="shared" si="156"/>
        <v>0</v>
      </c>
      <c r="U626" s="2">
        <f t="shared" si="157"/>
        <v>0</v>
      </c>
      <c r="V626" s="4">
        <f t="shared" si="158"/>
        <v>0</v>
      </c>
      <c r="W626" s="4">
        <f t="shared" si="159"/>
        <v>0</v>
      </c>
    </row>
    <row r="627" spans="1:23" x14ac:dyDescent="0.25">
      <c r="A627">
        <v>9997</v>
      </c>
      <c r="B627">
        <v>1</v>
      </c>
      <c r="C627">
        <v>43802</v>
      </c>
      <c r="D627" s="1">
        <v>8</v>
      </c>
      <c r="E627" t="s">
        <v>7</v>
      </c>
      <c r="F627" t="s">
        <v>8</v>
      </c>
      <c r="G627" t="s">
        <v>9</v>
      </c>
      <c r="H627">
        <f t="shared" si="146"/>
        <v>0</v>
      </c>
      <c r="I627" s="2">
        <f t="shared" si="144"/>
        <v>0</v>
      </c>
      <c r="J627" s="2">
        <f t="shared" si="145"/>
        <v>0</v>
      </c>
      <c r="K627" s="2">
        <f t="shared" si="147"/>
        <v>0</v>
      </c>
      <c r="L627" s="2">
        <f t="shared" si="148"/>
        <v>0</v>
      </c>
      <c r="M627" s="2">
        <f t="shared" si="149"/>
        <v>0</v>
      </c>
      <c r="N627" s="2">
        <f t="shared" si="150"/>
        <v>0</v>
      </c>
      <c r="O627" s="2">
        <f t="shared" si="151"/>
        <v>0</v>
      </c>
      <c r="P627" s="2">
        <f t="shared" si="152"/>
        <v>0</v>
      </c>
      <c r="Q627" s="2">
        <f t="shared" si="153"/>
        <v>1</v>
      </c>
      <c r="R627" s="2">
        <f t="shared" si="154"/>
        <v>0</v>
      </c>
      <c r="S627" s="2">
        <f t="shared" si="155"/>
        <v>0</v>
      </c>
      <c r="T627" s="2">
        <f t="shared" si="156"/>
        <v>0</v>
      </c>
      <c r="U627" s="2">
        <f t="shared" si="157"/>
        <v>0</v>
      </c>
      <c r="V627" s="4">
        <f t="shared" si="158"/>
        <v>0</v>
      </c>
      <c r="W627" s="4">
        <f t="shared" si="159"/>
        <v>0</v>
      </c>
    </row>
    <row r="628" spans="1:23" x14ac:dyDescent="0.25">
      <c r="A628">
        <v>9997</v>
      </c>
      <c r="B628">
        <v>1</v>
      </c>
      <c r="C628">
        <v>43802</v>
      </c>
      <c r="D628" s="1">
        <v>2</v>
      </c>
      <c r="E628">
        <v>2</v>
      </c>
      <c r="F628" t="s">
        <v>8</v>
      </c>
      <c r="G628" t="s">
        <v>9</v>
      </c>
      <c r="H628">
        <f t="shared" si="146"/>
        <v>0</v>
      </c>
      <c r="I628" s="2">
        <f t="shared" si="144"/>
        <v>0</v>
      </c>
      <c r="J628" s="2">
        <f t="shared" si="145"/>
        <v>0</v>
      </c>
      <c r="K628" s="2">
        <f t="shared" si="147"/>
        <v>1</v>
      </c>
      <c r="L628" s="2">
        <f t="shared" si="148"/>
        <v>0</v>
      </c>
      <c r="M628" s="2">
        <f t="shared" si="149"/>
        <v>0</v>
      </c>
      <c r="N628" s="2">
        <f t="shared" si="150"/>
        <v>0</v>
      </c>
      <c r="O628" s="2">
        <f t="shared" si="151"/>
        <v>0</v>
      </c>
      <c r="P628" s="2">
        <f t="shared" si="152"/>
        <v>0</v>
      </c>
      <c r="Q628" s="2">
        <f t="shared" si="153"/>
        <v>0</v>
      </c>
      <c r="R628" s="2">
        <f t="shared" si="154"/>
        <v>0</v>
      </c>
      <c r="S628" s="2">
        <f t="shared" si="155"/>
        <v>0</v>
      </c>
      <c r="T628" s="2">
        <f t="shared" si="156"/>
        <v>0</v>
      </c>
      <c r="U628" s="2">
        <f t="shared" si="157"/>
        <v>0</v>
      </c>
      <c r="V628" s="4">
        <f t="shared" si="158"/>
        <v>0</v>
      </c>
      <c r="W628" s="4">
        <f t="shared" si="159"/>
        <v>0</v>
      </c>
    </row>
    <row r="629" spans="1:23" x14ac:dyDescent="0.25">
      <c r="A629">
        <v>9997</v>
      </c>
      <c r="B629">
        <v>1</v>
      </c>
      <c r="C629">
        <v>43802</v>
      </c>
      <c r="D629" s="1">
        <v>9</v>
      </c>
      <c r="E629" t="s">
        <v>7</v>
      </c>
      <c r="F629" t="s">
        <v>8</v>
      </c>
      <c r="G629" t="s">
        <v>9</v>
      </c>
      <c r="H629">
        <f t="shared" si="146"/>
        <v>0</v>
      </c>
      <c r="I629" s="2">
        <f t="shared" si="144"/>
        <v>0</v>
      </c>
      <c r="J629" s="2">
        <f t="shared" si="145"/>
        <v>0</v>
      </c>
      <c r="K629" s="2">
        <f t="shared" si="147"/>
        <v>0</v>
      </c>
      <c r="L629" s="2">
        <f t="shared" si="148"/>
        <v>0</v>
      </c>
      <c r="M629" s="2">
        <f t="shared" si="149"/>
        <v>0</v>
      </c>
      <c r="N629" s="2">
        <f t="shared" si="150"/>
        <v>0</v>
      </c>
      <c r="O629" s="2">
        <f t="shared" si="151"/>
        <v>0</v>
      </c>
      <c r="P629" s="2">
        <f t="shared" si="152"/>
        <v>0</v>
      </c>
      <c r="Q629" s="2">
        <f t="shared" si="153"/>
        <v>0</v>
      </c>
      <c r="R629" s="2">
        <f t="shared" si="154"/>
        <v>1</v>
      </c>
      <c r="S629" s="2">
        <f t="shared" si="155"/>
        <v>0</v>
      </c>
      <c r="T629" s="2">
        <f t="shared" si="156"/>
        <v>0</v>
      </c>
      <c r="U629" s="2">
        <f t="shared" si="157"/>
        <v>0</v>
      </c>
      <c r="V629" s="4">
        <f t="shared" si="158"/>
        <v>0</v>
      </c>
      <c r="W629" s="4">
        <f t="shared" si="159"/>
        <v>0</v>
      </c>
    </row>
    <row r="630" spans="1:23" x14ac:dyDescent="0.25">
      <c r="A630">
        <v>9997</v>
      </c>
      <c r="B630">
        <v>0.349296</v>
      </c>
      <c r="C630">
        <v>43802</v>
      </c>
      <c r="D630" s="1">
        <v>7</v>
      </c>
      <c r="E630" t="s">
        <v>7</v>
      </c>
      <c r="F630" t="s">
        <v>8</v>
      </c>
      <c r="G630" t="s">
        <v>9</v>
      </c>
      <c r="H630">
        <f t="shared" si="146"/>
        <v>0</v>
      </c>
      <c r="I630" s="2">
        <f t="shared" si="144"/>
        <v>0</v>
      </c>
      <c r="J630" s="2">
        <f t="shared" si="145"/>
        <v>0</v>
      </c>
      <c r="K630" s="2">
        <f t="shared" si="147"/>
        <v>0</v>
      </c>
      <c r="L630" s="2">
        <f t="shared" si="148"/>
        <v>0</v>
      </c>
      <c r="M630" s="2">
        <f t="shared" si="149"/>
        <v>0</v>
      </c>
      <c r="N630" s="2">
        <f t="shared" si="150"/>
        <v>0</v>
      </c>
      <c r="O630" s="2">
        <f t="shared" si="151"/>
        <v>0</v>
      </c>
      <c r="P630" s="2">
        <f t="shared" si="152"/>
        <v>0.349296</v>
      </c>
      <c r="Q630" s="2">
        <f t="shared" si="153"/>
        <v>0</v>
      </c>
      <c r="R630" s="2">
        <f t="shared" si="154"/>
        <v>0</v>
      </c>
      <c r="S630" s="2">
        <f t="shared" si="155"/>
        <v>0</v>
      </c>
      <c r="T630" s="2">
        <f t="shared" si="156"/>
        <v>0</v>
      </c>
      <c r="U630" s="2">
        <f t="shared" si="157"/>
        <v>0</v>
      </c>
      <c r="V630" s="4">
        <f t="shared" si="158"/>
        <v>0</v>
      </c>
      <c r="W630" s="4">
        <f t="shared" si="159"/>
        <v>0</v>
      </c>
    </row>
    <row r="631" spans="1:23" x14ac:dyDescent="0.25">
      <c r="A631">
        <v>9997</v>
      </c>
      <c r="B631">
        <v>1</v>
      </c>
      <c r="C631">
        <v>43802</v>
      </c>
      <c r="D631" s="1">
        <v>4</v>
      </c>
      <c r="E631" t="s">
        <v>7</v>
      </c>
      <c r="F631" t="s">
        <v>8</v>
      </c>
      <c r="G631" t="s">
        <v>9</v>
      </c>
      <c r="H631">
        <f t="shared" si="146"/>
        <v>0</v>
      </c>
      <c r="I631" s="2">
        <f t="shared" si="144"/>
        <v>0</v>
      </c>
      <c r="J631" s="2">
        <f t="shared" si="145"/>
        <v>0</v>
      </c>
      <c r="K631" s="2">
        <f t="shared" si="147"/>
        <v>0</v>
      </c>
      <c r="L631" s="2">
        <f t="shared" si="148"/>
        <v>0</v>
      </c>
      <c r="M631" s="2">
        <f t="shared" si="149"/>
        <v>1</v>
      </c>
      <c r="N631" s="2">
        <f t="shared" si="150"/>
        <v>0</v>
      </c>
      <c r="O631" s="2">
        <f t="shared" si="151"/>
        <v>0</v>
      </c>
      <c r="P631" s="2">
        <f t="shared" si="152"/>
        <v>0</v>
      </c>
      <c r="Q631" s="2">
        <f t="shared" si="153"/>
        <v>0</v>
      </c>
      <c r="R631" s="2">
        <f t="shared" si="154"/>
        <v>0</v>
      </c>
      <c r="S631" s="2">
        <f t="shared" si="155"/>
        <v>0</v>
      </c>
      <c r="T631" s="2">
        <f t="shared" si="156"/>
        <v>0</v>
      </c>
      <c r="U631" s="2">
        <f t="shared" si="157"/>
        <v>0</v>
      </c>
      <c r="V631" s="4">
        <f t="shared" si="158"/>
        <v>6010</v>
      </c>
      <c r="W631" s="4">
        <f t="shared" si="159"/>
        <v>0</v>
      </c>
    </row>
    <row r="632" spans="1:23" x14ac:dyDescent="0.25">
      <c r="A632">
        <v>9997</v>
      </c>
      <c r="B632">
        <v>1</v>
      </c>
      <c r="C632">
        <v>43802</v>
      </c>
      <c r="D632" s="1">
        <v>3</v>
      </c>
      <c r="E632" t="s">
        <v>7</v>
      </c>
      <c r="F632" t="s">
        <v>8</v>
      </c>
      <c r="G632" t="s">
        <v>9</v>
      </c>
      <c r="H632">
        <f t="shared" si="146"/>
        <v>0</v>
      </c>
      <c r="I632" s="2">
        <f t="shared" si="144"/>
        <v>0</v>
      </c>
      <c r="J632" s="2">
        <f t="shared" si="145"/>
        <v>0</v>
      </c>
      <c r="K632" s="2">
        <f t="shared" si="147"/>
        <v>0</v>
      </c>
      <c r="L632" s="2">
        <f t="shared" si="148"/>
        <v>1</v>
      </c>
      <c r="M632" s="2">
        <f t="shared" si="149"/>
        <v>0</v>
      </c>
      <c r="N632" s="2">
        <f t="shared" si="150"/>
        <v>0</v>
      </c>
      <c r="O632" s="2">
        <f t="shared" si="151"/>
        <v>0</v>
      </c>
      <c r="P632" s="2">
        <f t="shared" si="152"/>
        <v>0</v>
      </c>
      <c r="Q632" s="2">
        <f t="shared" si="153"/>
        <v>0</v>
      </c>
      <c r="R632" s="2">
        <f t="shared" si="154"/>
        <v>0</v>
      </c>
      <c r="S632" s="2">
        <f t="shared" si="155"/>
        <v>0</v>
      </c>
      <c r="T632" s="2">
        <f t="shared" si="156"/>
        <v>0</v>
      </c>
      <c r="U632" s="2">
        <f t="shared" si="157"/>
        <v>0</v>
      </c>
      <c r="V632" s="4">
        <f t="shared" si="158"/>
        <v>0</v>
      </c>
      <c r="W632" s="4">
        <f t="shared" si="159"/>
        <v>0</v>
      </c>
    </row>
    <row r="633" spans="1:23" x14ac:dyDescent="0.25">
      <c r="A633">
        <v>9997</v>
      </c>
      <c r="B633">
        <v>1</v>
      </c>
      <c r="C633">
        <v>43802</v>
      </c>
      <c r="D633" s="1">
        <v>2</v>
      </c>
      <c r="E633" t="s">
        <v>7</v>
      </c>
      <c r="F633" t="s">
        <v>8</v>
      </c>
      <c r="G633" t="s">
        <v>9</v>
      </c>
      <c r="H633">
        <f t="shared" si="146"/>
        <v>0</v>
      </c>
      <c r="I633" s="2">
        <f t="shared" si="144"/>
        <v>0</v>
      </c>
      <c r="J633" s="2">
        <f t="shared" si="145"/>
        <v>0</v>
      </c>
      <c r="K633" s="2">
        <f t="shared" si="147"/>
        <v>1</v>
      </c>
      <c r="L633" s="2">
        <f t="shared" si="148"/>
        <v>0</v>
      </c>
      <c r="M633" s="2">
        <f t="shared" si="149"/>
        <v>0</v>
      </c>
      <c r="N633" s="2">
        <f t="shared" si="150"/>
        <v>0</v>
      </c>
      <c r="O633" s="2">
        <f t="shared" si="151"/>
        <v>0</v>
      </c>
      <c r="P633" s="2">
        <f t="shared" si="152"/>
        <v>0</v>
      </c>
      <c r="Q633" s="2">
        <f t="shared" si="153"/>
        <v>0</v>
      </c>
      <c r="R633" s="2">
        <f t="shared" si="154"/>
        <v>0</v>
      </c>
      <c r="S633" s="2">
        <f t="shared" si="155"/>
        <v>0</v>
      </c>
      <c r="T633" s="2">
        <f t="shared" si="156"/>
        <v>0</v>
      </c>
      <c r="U633" s="2">
        <f t="shared" si="157"/>
        <v>0</v>
      </c>
      <c r="V633" s="4">
        <f t="shared" si="158"/>
        <v>0</v>
      </c>
      <c r="W633" s="4">
        <f t="shared" si="159"/>
        <v>0</v>
      </c>
    </row>
    <row r="634" spans="1:23" x14ac:dyDescent="0.25">
      <c r="A634">
        <v>9997</v>
      </c>
      <c r="B634">
        <v>1</v>
      </c>
      <c r="C634">
        <v>43802</v>
      </c>
      <c r="D634" s="1">
        <v>2</v>
      </c>
      <c r="E634" t="s">
        <v>7</v>
      </c>
      <c r="F634" t="s">
        <v>8</v>
      </c>
      <c r="G634" t="s">
        <v>9</v>
      </c>
      <c r="H634">
        <f t="shared" si="146"/>
        <v>0</v>
      </c>
      <c r="I634" s="2">
        <f t="shared" si="144"/>
        <v>0</v>
      </c>
      <c r="J634" s="2">
        <f t="shared" si="145"/>
        <v>0</v>
      </c>
      <c r="K634" s="2">
        <f t="shared" si="147"/>
        <v>1</v>
      </c>
      <c r="L634" s="2">
        <f t="shared" si="148"/>
        <v>0</v>
      </c>
      <c r="M634" s="2">
        <f t="shared" si="149"/>
        <v>0</v>
      </c>
      <c r="N634" s="2">
        <f t="shared" si="150"/>
        <v>0</v>
      </c>
      <c r="O634" s="2">
        <f t="shared" si="151"/>
        <v>0</v>
      </c>
      <c r="P634" s="2">
        <f t="shared" si="152"/>
        <v>0</v>
      </c>
      <c r="Q634" s="2">
        <f t="shared" si="153"/>
        <v>0</v>
      </c>
      <c r="R634" s="2">
        <f t="shared" si="154"/>
        <v>0</v>
      </c>
      <c r="S634" s="2">
        <f t="shared" si="155"/>
        <v>0</v>
      </c>
      <c r="T634" s="2">
        <f t="shared" si="156"/>
        <v>0</v>
      </c>
      <c r="U634" s="2">
        <f t="shared" si="157"/>
        <v>0</v>
      </c>
      <c r="V634" s="4">
        <f t="shared" si="158"/>
        <v>0</v>
      </c>
      <c r="W634" s="4">
        <f t="shared" si="159"/>
        <v>0</v>
      </c>
    </row>
    <row r="635" spans="1:23" x14ac:dyDescent="0.25">
      <c r="A635">
        <v>9997</v>
      </c>
      <c r="B635">
        <v>1</v>
      </c>
      <c r="C635">
        <v>43802</v>
      </c>
      <c r="D635" s="1">
        <v>9</v>
      </c>
      <c r="E635" t="s">
        <v>7</v>
      </c>
      <c r="F635" t="s">
        <v>8</v>
      </c>
      <c r="G635" t="s">
        <v>9</v>
      </c>
      <c r="H635">
        <f t="shared" si="146"/>
        <v>0</v>
      </c>
      <c r="I635" s="2">
        <f t="shared" si="144"/>
        <v>0</v>
      </c>
      <c r="J635" s="2">
        <f t="shared" si="145"/>
        <v>0</v>
      </c>
      <c r="K635" s="2">
        <f t="shared" si="147"/>
        <v>0</v>
      </c>
      <c r="L635" s="2">
        <f t="shared" si="148"/>
        <v>0</v>
      </c>
      <c r="M635" s="2">
        <f t="shared" si="149"/>
        <v>0</v>
      </c>
      <c r="N635" s="2">
        <f t="shared" si="150"/>
        <v>0</v>
      </c>
      <c r="O635" s="2">
        <f t="shared" si="151"/>
        <v>0</v>
      </c>
      <c r="P635" s="2">
        <f t="shared" si="152"/>
        <v>0</v>
      </c>
      <c r="Q635" s="2">
        <f t="shared" si="153"/>
        <v>0</v>
      </c>
      <c r="R635" s="2">
        <f t="shared" si="154"/>
        <v>1</v>
      </c>
      <c r="S635" s="2">
        <f t="shared" si="155"/>
        <v>0</v>
      </c>
      <c r="T635" s="2">
        <f t="shared" si="156"/>
        <v>0</v>
      </c>
      <c r="U635" s="2">
        <f t="shared" si="157"/>
        <v>0</v>
      </c>
      <c r="V635" s="4">
        <f t="shared" si="158"/>
        <v>0</v>
      </c>
      <c r="W635" s="4">
        <f t="shared" si="159"/>
        <v>0</v>
      </c>
    </row>
    <row r="636" spans="1:23" x14ac:dyDescent="0.25">
      <c r="A636">
        <v>9997</v>
      </c>
      <c r="B636">
        <v>1</v>
      </c>
      <c r="C636">
        <v>43802</v>
      </c>
      <c r="D636" s="1">
        <v>3</v>
      </c>
      <c r="E636">
        <v>2</v>
      </c>
      <c r="F636" t="s">
        <v>8</v>
      </c>
      <c r="G636" t="s">
        <v>9</v>
      </c>
      <c r="H636">
        <f t="shared" si="146"/>
        <v>0</v>
      </c>
      <c r="I636" s="2">
        <f t="shared" si="144"/>
        <v>0</v>
      </c>
      <c r="J636" s="2">
        <f t="shared" si="145"/>
        <v>0</v>
      </c>
      <c r="K636" s="2">
        <f t="shared" si="147"/>
        <v>0</v>
      </c>
      <c r="L636" s="2">
        <f t="shared" si="148"/>
        <v>1</v>
      </c>
      <c r="M636" s="2">
        <f t="shared" si="149"/>
        <v>0</v>
      </c>
      <c r="N636" s="2">
        <f t="shared" si="150"/>
        <v>0</v>
      </c>
      <c r="O636" s="2">
        <f t="shared" si="151"/>
        <v>0</v>
      </c>
      <c r="P636" s="2">
        <f t="shared" si="152"/>
        <v>0</v>
      </c>
      <c r="Q636" s="2">
        <f t="shared" si="153"/>
        <v>0</v>
      </c>
      <c r="R636" s="2">
        <f t="shared" si="154"/>
        <v>0</v>
      </c>
      <c r="S636" s="2">
        <f t="shared" si="155"/>
        <v>0</v>
      </c>
      <c r="T636" s="2">
        <f t="shared" si="156"/>
        <v>0</v>
      </c>
      <c r="U636" s="2">
        <f t="shared" si="157"/>
        <v>0</v>
      </c>
      <c r="V636" s="4">
        <f t="shared" si="158"/>
        <v>0</v>
      </c>
      <c r="W636" s="4">
        <f t="shared" si="159"/>
        <v>0</v>
      </c>
    </row>
    <row r="637" spans="1:23" x14ac:dyDescent="0.25">
      <c r="A637">
        <v>9997</v>
      </c>
      <c r="B637">
        <v>1</v>
      </c>
      <c r="C637">
        <v>43802</v>
      </c>
      <c r="D637" s="1">
        <v>10</v>
      </c>
      <c r="E637" t="s">
        <v>7</v>
      </c>
      <c r="F637" t="s">
        <v>8</v>
      </c>
      <c r="G637" t="s">
        <v>9</v>
      </c>
      <c r="H637">
        <f t="shared" si="146"/>
        <v>0</v>
      </c>
      <c r="I637" s="2">
        <f t="shared" si="144"/>
        <v>0</v>
      </c>
      <c r="J637" s="2">
        <f t="shared" si="145"/>
        <v>0</v>
      </c>
      <c r="K637" s="2">
        <f t="shared" si="147"/>
        <v>0</v>
      </c>
      <c r="L637" s="2">
        <f t="shared" si="148"/>
        <v>0</v>
      </c>
      <c r="M637" s="2">
        <f t="shared" si="149"/>
        <v>0</v>
      </c>
      <c r="N637" s="2">
        <f t="shared" si="150"/>
        <v>0</v>
      </c>
      <c r="O637" s="2">
        <f t="shared" si="151"/>
        <v>0</v>
      </c>
      <c r="P637" s="2">
        <f t="shared" si="152"/>
        <v>0</v>
      </c>
      <c r="Q637" s="2">
        <f t="shared" si="153"/>
        <v>0</v>
      </c>
      <c r="R637" s="2">
        <f t="shared" si="154"/>
        <v>0</v>
      </c>
      <c r="S637" s="2">
        <f t="shared" si="155"/>
        <v>1</v>
      </c>
      <c r="T637" s="2">
        <f t="shared" si="156"/>
        <v>0</v>
      </c>
      <c r="U637" s="2">
        <f t="shared" si="157"/>
        <v>0</v>
      </c>
      <c r="V637" s="4">
        <f t="shared" si="158"/>
        <v>0</v>
      </c>
      <c r="W637" s="4">
        <f t="shared" si="159"/>
        <v>0</v>
      </c>
    </row>
    <row r="638" spans="1:23" x14ac:dyDescent="0.25">
      <c r="A638">
        <v>9997</v>
      </c>
      <c r="B638">
        <v>1</v>
      </c>
      <c r="C638">
        <v>43802</v>
      </c>
      <c r="D638" s="1">
        <v>5</v>
      </c>
      <c r="E638" t="s">
        <v>7</v>
      </c>
      <c r="F638" t="s">
        <v>8</v>
      </c>
      <c r="G638" t="s">
        <v>9</v>
      </c>
      <c r="H638">
        <f t="shared" si="146"/>
        <v>0</v>
      </c>
      <c r="I638" s="2">
        <f t="shared" si="144"/>
        <v>0</v>
      </c>
      <c r="J638" s="2">
        <f t="shared" si="145"/>
        <v>0</v>
      </c>
      <c r="K638" s="2">
        <f t="shared" si="147"/>
        <v>0</v>
      </c>
      <c r="L638" s="2">
        <f t="shared" si="148"/>
        <v>0</v>
      </c>
      <c r="M638" s="2">
        <f t="shared" si="149"/>
        <v>0</v>
      </c>
      <c r="N638" s="2">
        <f t="shared" si="150"/>
        <v>1</v>
      </c>
      <c r="O638" s="2">
        <f t="shared" si="151"/>
        <v>0</v>
      </c>
      <c r="P638" s="2">
        <f t="shared" si="152"/>
        <v>0</v>
      </c>
      <c r="Q638" s="2">
        <f t="shared" si="153"/>
        <v>0</v>
      </c>
      <c r="R638" s="2">
        <f t="shared" si="154"/>
        <v>0</v>
      </c>
      <c r="S638" s="2">
        <f t="shared" si="155"/>
        <v>0</v>
      </c>
      <c r="T638" s="2">
        <f t="shared" si="156"/>
        <v>0</v>
      </c>
      <c r="U638" s="2">
        <f t="shared" si="157"/>
        <v>0</v>
      </c>
      <c r="V638" s="4">
        <f t="shared" si="158"/>
        <v>0</v>
      </c>
      <c r="W638" s="4">
        <f t="shared" si="159"/>
        <v>0</v>
      </c>
    </row>
    <row r="639" spans="1:23" x14ac:dyDescent="0.25">
      <c r="A639">
        <v>9997</v>
      </c>
      <c r="B639">
        <v>1</v>
      </c>
      <c r="C639">
        <v>43802</v>
      </c>
      <c r="D639" s="1">
        <v>2</v>
      </c>
      <c r="E639" t="s">
        <v>7</v>
      </c>
      <c r="F639" t="s">
        <v>8</v>
      </c>
      <c r="G639" t="s">
        <v>9</v>
      </c>
      <c r="H639">
        <f t="shared" si="146"/>
        <v>0</v>
      </c>
      <c r="I639" s="2">
        <f t="shared" si="144"/>
        <v>0</v>
      </c>
      <c r="J639" s="2">
        <f t="shared" si="145"/>
        <v>0</v>
      </c>
      <c r="K639" s="2">
        <f t="shared" si="147"/>
        <v>1</v>
      </c>
      <c r="L639" s="2">
        <f t="shared" si="148"/>
        <v>0</v>
      </c>
      <c r="M639" s="2">
        <f t="shared" si="149"/>
        <v>0</v>
      </c>
      <c r="N639" s="2">
        <f t="shared" si="150"/>
        <v>0</v>
      </c>
      <c r="O639" s="2">
        <f t="shared" si="151"/>
        <v>0</v>
      </c>
      <c r="P639" s="2">
        <f t="shared" si="152"/>
        <v>0</v>
      </c>
      <c r="Q639" s="2">
        <f t="shared" si="153"/>
        <v>0</v>
      </c>
      <c r="R639" s="2">
        <f t="shared" si="154"/>
        <v>0</v>
      </c>
      <c r="S639" s="2">
        <f t="shared" si="155"/>
        <v>0</v>
      </c>
      <c r="T639" s="2">
        <f t="shared" si="156"/>
        <v>0</v>
      </c>
      <c r="U639" s="2">
        <f t="shared" si="157"/>
        <v>0</v>
      </c>
      <c r="V639" s="4">
        <f t="shared" si="158"/>
        <v>0</v>
      </c>
      <c r="W639" s="4">
        <f t="shared" si="159"/>
        <v>0</v>
      </c>
    </row>
    <row r="640" spans="1:23" x14ac:dyDescent="0.25">
      <c r="A640">
        <v>9997</v>
      </c>
      <c r="B640">
        <v>1</v>
      </c>
      <c r="C640">
        <v>43802</v>
      </c>
      <c r="D640" s="1">
        <v>3</v>
      </c>
      <c r="E640" t="s">
        <v>7</v>
      </c>
      <c r="F640" t="s">
        <v>8</v>
      </c>
      <c r="G640" t="s">
        <v>9</v>
      </c>
      <c r="H640">
        <f t="shared" si="146"/>
        <v>0</v>
      </c>
      <c r="I640" s="2">
        <f t="shared" si="144"/>
        <v>0</v>
      </c>
      <c r="J640" s="2">
        <f t="shared" si="145"/>
        <v>0</v>
      </c>
      <c r="K640" s="2">
        <f t="shared" si="147"/>
        <v>0</v>
      </c>
      <c r="L640" s="2">
        <f t="shared" si="148"/>
        <v>1</v>
      </c>
      <c r="M640" s="2">
        <f t="shared" si="149"/>
        <v>0</v>
      </c>
      <c r="N640" s="2">
        <f t="shared" si="150"/>
        <v>0</v>
      </c>
      <c r="O640" s="2">
        <f t="shared" si="151"/>
        <v>0</v>
      </c>
      <c r="P640" s="2">
        <f t="shared" si="152"/>
        <v>0</v>
      </c>
      <c r="Q640" s="2">
        <f t="shared" si="153"/>
        <v>0</v>
      </c>
      <c r="R640" s="2">
        <f t="shared" si="154"/>
        <v>0</v>
      </c>
      <c r="S640" s="2">
        <f t="shared" si="155"/>
        <v>0</v>
      </c>
      <c r="T640" s="2">
        <f t="shared" si="156"/>
        <v>0</v>
      </c>
      <c r="U640" s="2">
        <f t="shared" si="157"/>
        <v>0</v>
      </c>
      <c r="V640" s="4">
        <f t="shared" si="158"/>
        <v>0</v>
      </c>
      <c r="W640" s="4">
        <f t="shared" si="159"/>
        <v>0</v>
      </c>
    </row>
    <row r="641" spans="1:23" x14ac:dyDescent="0.25">
      <c r="A641">
        <v>9997</v>
      </c>
      <c r="B641">
        <v>0.28732400000000002</v>
      </c>
      <c r="C641">
        <v>43802</v>
      </c>
      <c r="D641" s="1">
        <v>10</v>
      </c>
      <c r="E641" t="s">
        <v>7</v>
      </c>
      <c r="F641" t="s">
        <v>8</v>
      </c>
      <c r="G641" t="s">
        <v>9</v>
      </c>
      <c r="H641">
        <f t="shared" si="146"/>
        <v>0</v>
      </c>
      <c r="I641" s="2">
        <f t="shared" si="144"/>
        <v>0</v>
      </c>
      <c r="J641" s="2">
        <f t="shared" si="145"/>
        <v>0</v>
      </c>
      <c r="K641" s="2">
        <f t="shared" si="147"/>
        <v>0</v>
      </c>
      <c r="L641" s="2">
        <f t="shared" si="148"/>
        <v>0</v>
      </c>
      <c r="M641" s="2">
        <f t="shared" si="149"/>
        <v>0</v>
      </c>
      <c r="N641" s="2">
        <f t="shared" si="150"/>
        <v>0</v>
      </c>
      <c r="O641" s="2">
        <f t="shared" si="151"/>
        <v>0</v>
      </c>
      <c r="P641" s="2">
        <f t="shared" si="152"/>
        <v>0</v>
      </c>
      <c r="Q641" s="2">
        <f t="shared" si="153"/>
        <v>0</v>
      </c>
      <c r="R641" s="2">
        <f t="shared" si="154"/>
        <v>0</v>
      </c>
      <c r="S641" s="2">
        <f t="shared" si="155"/>
        <v>0.28732400000000002</v>
      </c>
      <c r="T641" s="2">
        <f t="shared" si="156"/>
        <v>0</v>
      </c>
      <c r="U641" s="2">
        <f t="shared" si="157"/>
        <v>0</v>
      </c>
      <c r="V641" s="4">
        <f t="shared" si="158"/>
        <v>0</v>
      </c>
      <c r="W641" s="4">
        <f t="shared" si="159"/>
        <v>0</v>
      </c>
    </row>
    <row r="642" spans="1:23" x14ac:dyDescent="0.25">
      <c r="A642">
        <v>9997</v>
      </c>
      <c r="B642">
        <v>1</v>
      </c>
      <c r="C642">
        <v>43802</v>
      </c>
      <c r="D642" s="1">
        <v>7</v>
      </c>
      <c r="E642">
        <v>2</v>
      </c>
      <c r="F642" t="s">
        <v>8</v>
      </c>
      <c r="G642" t="s">
        <v>9</v>
      </c>
      <c r="H642">
        <f t="shared" si="146"/>
        <v>0</v>
      </c>
      <c r="I642" s="2">
        <f t="shared" si="144"/>
        <v>0</v>
      </c>
      <c r="J642" s="2">
        <f t="shared" si="145"/>
        <v>0</v>
      </c>
      <c r="K642" s="2">
        <f t="shared" si="147"/>
        <v>0</v>
      </c>
      <c r="L642" s="2">
        <f t="shared" si="148"/>
        <v>0</v>
      </c>
      <c r="M642" s="2">
        <f t="shared" si="149"/>
        <v>0</v>
      </c>
      <c r="N642" s="2">
        <f t="shared" si="150"/>
        <v>0</v>
      </c>
      <c r="O642" s="2">
        <f t="shared" si="151"/>
        <v>0</v>
      </c>
      <c r="P642" s="2">
        <f t="shared" si="152"/>
        <v>1</v>
      </c>
      <c r="Q642" s="2">
        <f t="shared" si="153"/>
        <v>0</v>
      </c>
      <c r="R642" s="2">
        <f t="shared" si="154"/>
        <v>0</v>
      </c>
      <c r="S642" s="2">
        <f t="shared" si="155"/>
        <v>0</v>
      </c>
      <c r="T642" s="2">
        <f t="shared" si="156"/>
        <v>0</v>
      </c>
      <c r="U642" s="2">
        <f t="shared" si="157"/>
        <v>0</v>
      </c>
      <c r="V642" s="4">
        <f t="shared" si="158"/>
        <v>0</v>
      </c>
      <c r="W642" s="4">
        <f t="shared" si="159"/>
        <v>0</v>
      </c>
    </row>
    <row r="643" spans="1:23" x14ac:dyDescent="0.25">
      <c r="A643">
        <v>9997</v>
      </c>
      <c r="B643">
        <v>1</v>
      </c>
      <c r="C643">
        <v>43802</v>
      </c>
      <c r="D643" s="1">
        <v>6</v>
      </c>
      <c r="E643" t="s">
        <v>7</v>
      </c>
      <c r="F643" t="s">
        <v>8</v>
      </c>
      <c r="G643" t="s">
        <v>9</v>
      </c>
      <c r="H643">
        <f t="shared" si="146"/>
        <v>0</v>
      </c>
      <c r="I643" s="2">
        <f t="shared" si="144"/>
        <v>0</v>
      </c>
      <c r="J643" s="2">
        <f t="shared" si="145"/>
        <v>0</v>
      </c>
      <c r="K643" s="2">
        <f t="shared" si="147"/>
        <v>0</v>
      </c>
      <c r="L643" s="2">
        <f t="shared" si="148"/>
        <v>0</v>
      </c>
      <c r="M643" s="2">
        <f t="shared" si="149"/>
        <v>0</v>
      </c>
      <c r="N643" s="2">
        <f t="shared" si="150"/>
        <v>0</v>
      </c>
      <c r="O643" s="2">
        <f t="shared" si="151"/>
        <v>1</v>
      </c>
      <c r="P643" s="2">
        <f t="shared" si="152"/>
        <v>0</v>
      </c>
      <c r="Q643" s="2">
        <f t="shared" si="153"/>
        <v>0</v>
      </c>
      <c r="R643" s="2">
        <f t="shared" si="154"/>
        <v>0</v>
      </c>
      <c r="S643" s="2">
        <f t="shared" si="155"/>
        <v>0</v>
      </c>
      <c r="T643" s="2">
        <f t="shared" si="156"/>
        <v>0</v>
      </c>
      <c r="U643" s="2">
        <f t="shared" si="157"/>
        <v>0</v>
      </c>
      <c r="V643" s="4">
        <f t="shared" si="158"/>
        <v>0</v>
      </c>
      <c r="W643" s="4">
        <f t="shared" si="159"/>
        <v>0</v>
      </c>
    </row>
    <row r="644" spans="1:23" x14ac:dyDescent="0.25">
      <c r="A644">
        <v>9997</v>
      </c>
      <c r="B644">
        <v>1</v>
      </c>
      <c r="C644">
        <v>43802</v>
      </c>
      <c r="D644" s="1">
        <v>4</v>
      </c>
      <c r="E644" t="s">
        <v>7</v>
      </c>
      <c r="F644" t="s">
        <v>8</v>
      </c>
      <c r="G644" t="s">
        <v>9</v>
      </c>
      <c r="H644">
        <f t="shared" si="146"/>
        <v>0</v>
      </c>
      <c r="I644" s="2">
        <f t="shared" si="144"/>
        <v>0</v>
      </c>
      <c r="J644" s="2">
        <f t="shared" si="145"/>
        <v>0</v>
      </c>
      <c r="K644" s="2">
        <f t="shared" si="147"/>
        <v>0</v>
      </c>
      <c r="L644" s="2">
        <f t="shared" si="148"/>
        <v>0</v>
      </c>
      <c r="M644" s="2">
        <f t="shared" si="149"/>
        <v>1</v>
      </c>
      <c r="N644" s="2">
        <f t="shared" si="150"/>
        <v>0</v>
      </c>
      <c r="O644" s="2">
        <f t="shared" si="151"/>
        <v>0</v>
      </c>
      <c r="P644" s="2">
        <f t="shared" si="152"/>
        <v>0</v>
      </c>
      <c r="Q644" s="2">
        <f t="shared" si="153"/>
        <v>0</v>
      </c>
      <c r="R644" s="2">
        <f t="shared" si="154"/>
        <v>0</v>
      </c>
      <c r="S644" s="2">
        <f t="shared" si="155"/>
        <v>0</v>
      </c>
      <c r="T644" s="2">
        <f t="shared" si="156"/>
        <v>0</v>
      </c>
      <c r="U644" s="2">
        <f t="shared" si="157"/>
        <v>0</v>
      </c>
      <c r="V644" s="4">
        <f t="shared" si="158"/>
        <v>6010</v>
      </c>
      <c r="W644" s="4">
        <f t="shared" si="159"/>
        <v>0</v>
      </c>
    </row>
    <row r="645" spans="1:23" x14ac:dyDescent="0.25">
      <c r="A645">
        <v>9997</v>
      </c>
      <c r="B645">
        <v>1</v>
      </c>
      <c r="C645">
        <v>43802</v>
      </c>
      <c r="D645" s="1">
        <v>5</v>
      </c>
      <c r="E645" t="s">
        <v>7</v>
      </c>
      <c r="F645" t="s">
        <v>8</v>
      </c>
      <c r="G645" t="s">
        <v>9</v>
      </c>
      <c r="H645">
        <f t="shared" si="146"/>
        <v>0</v>
      </c>
      <c r="I645" s="2">
        <f t="shared" si="144"/>
        <v>0</v>
      </c>
      <c r="J645" s="2">
        <f t="shared" si="145"/>
        <v>0</v>
      </c>
      <c r="K645" s="2">
        <f t="shared" si="147"/>
        <v>0</v>
      </c>
      <c r="L645" s="2">
        <f t="shared" si="148"/>
        <v>0</v>
      </c>
      <c r="M645" s="2">
        <f t="shared" si="149"/>
        <v>0</v>
      </c>
      <c r="N645" s="2">
        <f t="shared" si="150"/>
        <v>1</v>
      </c>
      <c r="O645" s="2">
        <f t="shared" si="151"/>
        <v>0</v>
      </c>
      <c r="P645" s="2">
        <f t="shared" si="152"/>
        <v>0</v>
      </c>
      <c r="Q645" s="2">
        <f t="shared" si="153"/>
        <v>0</v>
      </c>
      <c r="R645" s="2">
        <f t="shared" si="154"/>
        <v>0</v>
      </c>
      <c r="S645" s="2">
        <f t="shared" si="155"/>
        <v>0</v>
      </c>
      <c r="T645" s="2">
        <f t="shared" si="156"/>
        <v>0</v>
      </c>
      <c r="U645" s="2">
        <f t="shared" si="157"/>
        <v>0</v>
      </c>
      <c r="V645" s="4">
        <f t="shared" si="158"/>
        <v>0</v>
      </c>
      <c r="W645" s="4">
        <f t="shared" si="159"/>
        <v>0</v>
      </c>
    </row>
    <row r="646" spans="1:23" x14ac:dyDescent="0.25">
      <c r="A646">
        <v>9997</v>
      </c>
      <c r="B646">
        <v>0.76337999999999995</v>
      </c>
      <c r="C646">
        <v>43802</v>
      </c>
      <c r="D646" s="1">
        <v>8</v>
      </c>
      <c r="E646" t="s">
        <v>7</v>
      </c>
      <c r="F646" t="s">
        <v>9</v>
      </c>
      <c r="G646" t="s">
        <v>9</v>
      </c>
      <c r="H646">
        <f t="shared" si="146"/>
        <v>0.76337999999999995</v>
      </c>
      <c r="I646" s="2">
        <f t="shared" ref="I646:I709" si="160">IF(D646="KG",B646,0)</f>
        <v>0</v>
      </c>
      <c r="J646" s="2">
        <f t="shared" ref="J646:J709" si="161">IF(D646=1,B646,0)</f>
        <v>0</v>
      </c>
      <c r="K646" s="2">
        <f t="shared" si="147"/>
        <v>0</v>
      </c>
      <c r="L646" s="2">
        <f t="shared" si="148"/>
        <v>0</v>
      </c>
      <c r="M646" s="2">
        <f t="shared" si="149"/>
        <v>0</v>
      </c>
      <c r="N646" s="2">
        <f t="shared" si="150"/>
        <v>0</v>
      </c>
      <c r="O646" s="2">
        <f t="shared" si="151"/>
        <v>0</v>
      </c>
      <c r="P646" s="2">
        <f t="shared" si="152"/>
        <v>0</v>
      </c>
      <c r="Q646" s="2">
        <f t="shared" si="153"/>
        <v>0.76337999999999995</v>
      </c>
      <c r="R646" s="2">
        <f t="shared" si="154"/>
        <v>0</v>
      </c>
      <c r="S646" s="2">
        <f t="shared" si="155"/>
        <v>0</v>
      </c>
      <c r="T646" s="2">
        <f t="shared" si="156"/>
        <v>0</v>
      </c>
      <c r="U646" s="2">
        <f t="shared" si="157"/>
        <v>0</v>
      </c>
      <c r="V646" s="4">
        <f t="shared" si="158"/>
        <v>0</v>
      </c>
      <c r="W646" s="4">
        <f t="shared" si="159"/>
        <v>0</v>
      </c>
    </row>
    <row r="647" spans="1:23" x14ac:dyDescent="0.25">
      <c r="A647">
        <v>9997</v>
      </c>
      <c r="B647">
        <v>1</v>
      </c>
      <c r="C647">
        <v>43802</v>
      </c>
      <c r="D647" s="1">
        <v>3</v>
      </c>
      <c r="E647" t="s">
        <v>7</v>
      </c>
      <c r="F647" t="s">
        <v>8</v>
      </c>
      <c r="G647" t="s">
        <v>9</v>
      </c>
      <c r="H647">
        <f t="shared" ref="H647:H710" si="162">IF(AND(E647="*",F647="N",G647="N"),B647,0)</f>
        <v>0</v>
      </c>
      <c r="I647" s="2">
        <f t="shared" si="160"/>
        <v>0</v>
      </c>
      <c r="J647" s="2">
        <f t="shared" si="161"/>
        <v>0</v>
      </c>
      <c r="K647" s="2">
        <f t="shared" ref="K647:K710" si="163">IF(D647=2,B647,0)</f>
        <v>0</v>
      </c>
      <c r="L647" s="2">
        <f t="shared" ref="L647:L710" si="164">IF(D647=3,B647,0)</f>
        <v>1</v>
      </c>
      <c r="M647" s="2">
        <f t="shared" ref="M647:M710" si="165">IF(D647=4,B647,0)</f>
        <v>0</v>
      </c>
      <c r="N647" s="2">
        <f t="shared" ref="N647:N710" si="166">IF(D647=5,B647,0)</f>
        <v>0</v>
      </c>
      <c r="O647" s="2">
        <f t="shared" ref="O647:O710" si="167">IF(D647=6,B647,0)</f>
        <v>0</v>
      </c>
      <c r="P647" s="2">
        <f t="shared" ref="P647:P710" si="168">IF(D647=7,B647,0)</f>
        <v>0</v>
      </c>
      <c r="Q647" s="2">
        <f t="shared" ref="Q647:Q710" si="169">IF(D647=8,B647,0)</f>
        <v>0</v>
      </c>
      <c r="R647" s="2">
        <f t="shared" ref="R647:R710" si="170">IF(D647=9,B647,0)</f>
        <v>0</v>
      </c>
      <c r="S647" s="2">
        <f t="shared" ref="S647:S710" si="171">IF(D647=10,B647,0)</f>
        <v>0</v>
      </c>
      <c r="T647" s="2">
        <f t="shared" ref="T647:T710" si="172">IF(D647=11,B647,0)</f>
        <v>0</v>
      </c>
      <c r="U647" s="2">
        <f t="shared" ref="U647:U710" si="173">IF(D647=12,B647,0)</f>
        <v>0</v>
      </c>
      <c r="V647" s="4">
        <f t="shared" ref="V647:V710" si="174">M647*$V$1</f>
        <v>0</v>
      </c>
      <c r="W647" s="4">
        <f t="shared" ref="W647:W710" si="175">$V$1*J647</f>
        <v>0</v>
      </c>
    </row>
    <row r="648" spans="1:23" x14ac:dyDescent="0.25">
      <c r="A648">
        <v>9997</v>
      </c>
      <c r="B648">
        <v>1</v>
      </c>
      <c r="C648">
        <v>43802</v>
      </c>
      <c r="D648" s="1">
        <v>2</v>
      </c>
      <c r="E648" t="s">
        <v>7</v>
      </c>
      <c r="F648" t="s">
        <v>8</v>
      </c>
      <c r="G648" t="s">
        <v>9</v>
      </c>
      <c r="H648">
        <f t="shared" si="162"/>
        <v>0</v>
      </c>
      <c r="I648" s="2">
        <f t="shared" si="160"/>
        <v>0</v>
      </c>
      <c r="J648" s="2">
        <f t="shared" si="161"/>
        <v>0</v>
      </c>
      <c r="K648" s="2">
        <f t="shared" si="163"/>
        <v>1</v>
      </c>
      <c r="L648" s="2">
        <f t="shared" si="164"/>
        <v>0</v>
      </c>
      <c r="M648" s="2">
        <f t="shared" si="165"/>
        <v>0</v>
      </c>
      <c r="N648" s="2">
        <f t="shared" si="166"/>
        <v>0</v>
      </c>
      <c r="O648" s="2">
        <f t="shared" si="167"/>
        <v>0</v>
      </c>
      <c r="P648" s="2">
        <f t="shared" si="168"/>
        <v>0</v>
      </c>
      <c r="Q648" s="2">
        <f t="shared" si="169"/>
        <v>0</v>
      </c>
      <c r="R648" s="2">
        <f t="shared" si="170"/>
        <v>0</v>
      </c>
      <c r="S648" s="2">
        <f t="shared" si="171"/>
        <v>0</v>
      </c>
      <c r="T648" s="2">
        <f t="shared" si="172"/>
        <v>0</v>
      </c>
      <c r="U648" s="2">
        <f t="shared" si="173"/>
        <v>0</v>
      </c>
      <c r="V648" s="4">
        <f t="shared" si="174"/>
        <v>0</v>
      </c>
      <c r="W648" s="4">
        <f t="shared" si="175"/>
        <v>0</v>
      </c>
    </row>
    <row r="649" spans="1:23" x14ac:dyDescent="0.25">
      <c r="A649">
        <v>9997</v>
      </c>
      <c r="B649">
        <v>1</v>
      </c>
      <c r="C649">
        <v>47001</v>
      </c>
      <c r="D649" s="1">
        <v>1</v>
      </c>
      <c r="E649" t="s">
        <v>7</v>
      </c>
      <c r="F649" t="s">
        <v>8</v>
      </c>
      <c r="G649" t="s">
        <v>9</v>
      </c>
      <c r="H649">
        <f t="shared" si="162"/>
        <v>0</v>
      </c>
      <c r="I649" s="2">
        <f t="shared" si="160"/>
        <v>0</v>
      </c>
      <c r="J649" s="2">
        <f t="shared" si="161"/>
        <v>1</v>
      </c>
      <c r="K649" s="2">
        <f t="shared" si="163"/>
        <v>0</v>
      </c>
      <c r="L649" s="2">
        <f t="shared" si="164"/>
        <v>0</v>
      </c>
      <c r="M649" s="2">
        <f t="shared" si="165"/>
        <v>0</v>
      </c>
      <c r="N649" s="2">
        <f t="shared" si="166"/>
        <v>0</v>
      </c>
      <c r="O649" s="2">
        <f t="shared" si="167"/>
        <v>0</v>
      </c>
      <c r="P649" s="2">
        <f t="shared" si="168"/>
        <v>0</v>
      </c>
      <c r="Q649" s="2">
        <f t="shared" si="169"/>
        <v>0</v>
      </c>
      <c r="R649" s="2">
        <f t="shared" si="170"/>
        <v>0</v>
      </c>
      <c r="S649" s="2">
        <f t="shared" si="171"/>
        <v>0</v>
      </c>
      <c r="T649" s="2">
        <f t="shared" si="172"/>
        <v>0</v>
      </c>
      <c r="U649" s="2">
        <f t="shared" si="173"/>
        <v>0</v>
      </c>
      <c r="V649" s="4">
        <f t="shared" si="174"/>
        <v>0</v>
      </c>
      <c r="W649" s="4">
        <f t="shared" si="175"/>
        <v>6010</v>
      </c>
    </row>
    <row r="650" spans="1:23" x14ac:dyDescent="0.25">
      <c r="A650">
        <v>9997</v>
      </c>
      <c r="B650">
        <v>1</v>
      </c>
      <c r="C650">
        <v>43802</v>
      </c>
      <c r="D650" s="1">
        <v>6</v>
      </c>
      <c r="E650" t="s">
        <v>7</v>
      </c>
      <c r="F650" t="s">
        <v>8</v>
      </c>
      <c r="G650" t="s">
        <v>9</v>
      </c>
      <c r="H650">
        <f t="shared" si="162"/>
        <v>0</v>
      </c>
      <c r="I650" s="2">
        <f t="shared" si="160"/>
        <v>0</v>
      </c>
      <c r="J650" s="2">
        <f t="shared" si="161"/>
        <v>0</v>
      </c>
      <c r="K650" s="2">
        <f t="shared" si="163"/>
        <v>0</v>
      </c>
      <c r="L650" s="2">
        <f t="shared" si="164"/>
        <v>0</v>
      </c>
      <c r="M650" s="2">
        <f t="shared" si="165"/>
        <v>0</v>
      </c>
      <c r="N650" s="2">
        <f t="shared" si="166"/>
        <v>0</v>
      </c>
      <c r="O650" s="2">
        <f t="shared" si="167"/>
        <v>1</v>
      </c>
      <c r="P650" s="2">
        <f t="shared" si="168"/>
        <v>0</v>
      </c>
      <c r="Q650" s="2">
        <f t="shared" si="169"/>
        <v>0</v>
      </c>
      <c r="R650" s="2">
        <f t="shared" si="170"/>
        <v>0</v>
      </c>
      <c r="S650" s="2">
        <f t="shared" si="171"/>
        <v>0</v>
      </c>
      <c r="T650" s="2">
        <f t="shared" si="172"/>
        <v>0</v>
      </c>
      <c r="U650" s="2">
        <f t="shared" si="173"/>
        <v>0</v>
      </c>
      <c r="V650" s="4">
        <f t="shared" si="174"/>
        <v>0</v>
      </c>
      <c r="W650" s="4">
        <f t="shared" si="175"/>
        <v>0</v>
      </c>
    </row>
    <row r="651" spans="1:23" x14ac:dyDescent="0.25">
      <c r="A651">
        <v>9997</v>
      </c>
      <c r="B651">
        <v>1</v>
      </c>
      <c r="C651">
        <v>43802</v>
      </c>
      <c r="D651" s="1">
        <v>7</v>
      </c>
      <c r="E651" t="s">
        <v>7</v>
      </c>
      <c r="F651" t="s">
        <v>8</v>
      </c>
      <c r="G651" t="s">
        <v>9</v>
      </c>
      <c r="H651">
        <f t="shared" si="162"/>
        <v>0</v>
      </c>
      <c r="I651" s="2">
        <f t="shared" si="160"/>
        <v>0</v>
      </c>
      <c r="J651" s="2">
        <f t="shared" si="161"/>
        <v>0</v>
      </c>
      <c r="K651" s="2">
        <f t="shared" si="163"/>
        <v>0</v>
      </c>
      <c r="L651" s="2">
        <f t="shared" si="164"/>
        <v>0</v>
      </c>
      <c r="M651" s="2">
        <f t="shared" si="165"/>
        <v>0</v>
      </c>
      <c r="N651" s="2">
        <f t="shared" si="166"/>
        <v>0</v>
      </c>
      <c r="O651" s="2">
        <f t="shared" si="167"/>
        <v>0</v>
      </c>
      <c r="P651" s="2">
        <f t="shared" si="168"/>
        <v>1</v>
      </c>
      <c r="Q651" s="2">
        <f t="shared" si="169"/>
        <v>0</v>
      </c>
      <c r="R651" s="2">
        <f t="shared" si="170"/>
        <v>0</v>
      </c>
      <c r="S651" s="2">
        <f t="shared" si="171"/>
        <v>0</v>
      </c>
      <c r="T651" s="2">
        <f t="shared" si="172"/>
        <v>0</v>
      </c>
      <c r="U651" s="2">
        <f t="shared" si="173"/>
        <v>0</v>
      </c>
      <c r="V651" s="4">
        <f t="shared" si="174"/>
        <v>0</v>
      </c>
      <c r="W651" s="4">
        <f t="shared" si="175"/>
        <v>0</v>
      </c>
    </row>
    <row r="652" spans="1:23" x14ac:dyDescent="0.25">
      <c r="A652">
        <v>9997</v>
      </c>
      <c r="B652">
        <v>1</v>
      </c>
      <c r="C652">
        <v>45047</v>
      </c>
      <c r="D652" s="1">
        <v>2</v>
      </c>
      <c r="E652" t="s">
        <v>7</v>
      </c>
      <c r="F652" t="s">
        <v>8</v>
      </c>
      <c r="G652" t="s">
        <v>9</v>
      </c>
      <c r="H652">
        <f t="shared" si="162"/>
        <v>0</v>
      </c>
      <c r="I652" s="2">
        <f t="shared" si="160"/>
        <v>0</v>
      </c>
      <c r="J652" s="2">
        <f t="shared" si="161"/>
        <v>0</v>
      </c>
      <c r="K652" s="2">
        <f t="shared" si="163"/>
        <v>1</v>
      </c>
      <c r="L652" s="2">
        <f t="shared" si="164"/>
        <v>0</v>
      </c>
      <c r="M652" s="2">
        <f t="shared" si="165"/>
        <v>0</v>
      </c>
      <c r="N652" s="2">
        <f t="shared" si="166"/>
        <v>0</v>
      </c>
      <c r="O652" s="2">
        <f t="shared" si="167"/>
        <v>0</v>
      </c>
      <c r="P652" s="2">
        <f t="shared" si="168"/>
        <v>0</v>
      </c>
      <c r="Q652" s="2">
        <f t="shared" si="169"/>
        <v>0</v>
      </c>
      <c r="R652" s="2">
        <f t="shared" si="170"/>
        <v>0</v>
      </c>
      <c r="S652" s="2">
        <f t="shared" si="171"/>
        <v>0</v>
      </c>
      <c r="T652" s="2">
        <f t="shared" si="172"/>
        <v>0</v>
      </c>
      <c r="U652" s="2">
        <f t="shared" si="173"/>
        <v>0</v>
      </c>
      <c r="V652" s="4">
        <f t="shared" si="174"/>
        <v>0</v>
      </c>
      <c r="W652" s="4">
        <f t="shared" si="175"/>
        <v>0</v>
      </c>
    </row>
    <row r="653" spans="1:23" x14ac:dyDescent="0.25">
      <c r="A653">
        <v>9997</v>
      </c>
      <c r="B653">
        <v>1</v>
      </c>
      <c r="C653">
        <v>43802</v>
      </c>
      <c r="D653" s="1">
        <v>8</v>
      </c>
      <c r="E653" t="s">
        <v>7</v>
      </c>
      <c r="F653" t="s">
        <v>8</v>
      </c>
      <c r="G653" t="s">
        <v>9</v>
      </c>
      <c r="H653">
        <f t="shared" si="162"/>
        <v>0</v>
      </c>
      <c r="I653" s="2">
        <f t="shared" si="160"/>
        <v>0</v>
      </c>
      <c r="J653" s="2">
        <f t="shared" si="161"/>
        <v>0</v>
      </c>
      <c r="K653" s="2">
        <f t="shared" si="163"/>
        <v>0</v>
      </c>
      <c r="L653" s="2">
        <f t="shared" si="164"/>
        <v>0</v>
      </c>
      <c r="M653" s="2">
        <f t="shared" si="165"/>
        <v>0</v>
      </c>
      <c r="N653" s="2">
        <f t="shared" si="166"/>
        <v>0</v>
      </c>
      <c r="O653" s="2">
        <f t="shared" si="167"/>
        <v>0</v>
      </c>
      <c r="P653" s="2">
        <f t="shared" si="168"/>
        <v>0</v>
      </c>
      <c r="Q653" s="2">
        <f t="shared" si="169"/>
        <v>1</v>
      </c>
      <c r="R653" s="2">
        <f t="shared" si="170"/>
        <v>0</v>
      </c>
      <c r="S653" s="2">
        <f t="shared" si="171"/>
        <v>0</v>
      </c>
      <c r="T653" s="2">
        <f t="shared" si="172"/>
        <v>0</v>
      </c>
      <c r="U653" s="2">
        <f t="shared" si="173"/>
        <v>0</v>
      </c>
      <c r="V653" s="4">
        <f t="shared" si="174"/>
        <v>0</v>
      </c>
      <c r="W653" s="4">
        <f t="shared" si="175"/>
        <v>0</v>
      </c>
    </row>
    <row r="654" spans="1:23" x14ac:dyDescent="0.25">
      <c r="A654">
        <v>9997</v>
      </c>
      <c r="B654">
        <v>1</v>
      </c>
      <c r="C654">
        <v>43802</v>
      </c>
      <c r="D654" s="1">
        <v>7</v>
      </c>
      <c r="E654" t="s">
        <v>7</v>
      </c>
      <c r="F654" t="s">
        <v>8</v>
      </c>
      <c r="G654" t="s">
        <v>8</v>
      </c>
      <c r="H654">
        <f t="shared" si="162"/>
        <v>0</v>
      </c>
      <c r="I654" s="2">
        <f t="shared" si="160"/>
        <v>0</v>
      </c>
      <c r="J654" s="2">
        <f t="shared" si="161"/>
        <v>0</v>
      </c>
      <c r="K654" s="2">
        <f t="shared" si="163"/>
        <v>0</v>
      </c>
      <c r="L654" s="2">
        <f t="shared" si="164"/>
        <v>0</v>
      </c>
      <c r="M654" s="2">
        <f t="shared" si="165"/>
        <v>0</v>
      </c>
      <c r="N654" s="2">
        <f t="shared" si="166"/>
        <v>0</v>
      </c>
      <c r="O654" s="2">
        <f t="shared" si="167"/>
        <v>0</v>
      </c>
      <c r="P654" s="2">
        <f t="shared" si="168"/>
        <v>1</v>
      </c>
      <c r="Q654" s="2">
        <f t="shared" si="169"/>
        <v>0</v>
      </c>
      <c r="R654" s="2">
        <f t="shared" si="170"/>
        <v>0</v>
      </c>
      <c r="S654" s="2">
        <f t="shared" si="171"/>
        <v>0</v>
      </c>
      <c r="T654" s="2">
        <f t="shared" si="172"/>
        <v>0</v>
      </c>
      <c r="U654" s="2">
        <f t="shared" si="173"/>
        <v>0</v>
      </c>
      <c r="V654" s="4">
        <f t="shared" si="174"/>
        <v>0</v>
      </c>
      <c r="W654" s="4">
        <f t="shared" si="175"/>
        <v>0</v>
      </c>
    </row>
    <row r="655" spans="1:23" x14ac:dyDescent="0.25">
      <c r="A655">
        <v>9997</v>
      </c>
      <c r="B655">
        <v>1</v>
      </c>
      <c r="C655">
        <v>43802</v>
      </c>
      <c r="D655" s="1">
        <v>6</v>
      </c>
      <c r="E655" t="s">
        <v>7</v>
      </c>
      <c r="F655" t="s">
        <v>8</v>
      </c>
      <c r="G655" t="s">
        <v>9</v>
      </c>
      <c r="H655">
        <f t="shared" si="162"/>
        <v>0</v>
      </c>
      <c r="I655" s="2">
        <f t="shared" si="160"/>
        <v>0</v>
      </c>
      <c r="J655" s="2">
        <f t="shared" si="161"/>
        <v>0</v>
      </c>
      <c r="K655" s="2">
        <f t="shared" si="163"/>
        <v>0</v>
      </c>
      <c r="L655" s="2">
        <f t="shared" si="164"/>
        <v>0</v>
      </c>
      <c r="M655" s="2">
        <f t="shared" si="165"/>
        <v>0</v>
      </c>
      <c r="N655" s="2">
        <f t="shared" si="166"/>
        <v>0</v>
      </c>
      <c r="O655" s="2">
        <f t="shared" si="167"/>
        <v>1</v>
      </c>
      <c r="P655" s="2">
        <f t="shared" si="168"/>
        <v>0</v>
      </c>
      <c r="Q655" s="2">
        <f t="shared" si="169"/>
        <v>0</v>
      </c>
      <c r="R655" s="2">
        <f t="shared" si="170"/>
        <v>0</v>
      </c>
      <c r="S655" s="2">
        <f t="shared" si="171"/>
        <v>0</v>
      </c>
      <c r="T655" s="2">
        <f t="shared" si="172"/>
        <v>0</v>
      </c>
      <c r="U655" s="2">
        <f t="shared" si="173"/>
        <v>0</v>
      </c>
      <c r="V655" s="4">
        <f t="shared" si="174"/>
        <v>0</v>
      </c>
      <c r="W655" s="4">
        <f t="shared" si="175"/>
        <v>0</v>
      </c>
    </row>
    <row r="656" spans="1:23" x14ac:dyDescent="0.25">
      <c r="A656">
        <v>9997</v>
      </c>
      <c r="B656">
        <v>0.37746499999999999</v>
      </c>
      <c r="C656">
        <v>43802</v>
      </c>
      <c r="D656" s="1">
        <v>4</v>
      </c>
      <c r="E656">
        <v>1</v>
      </c>
      <c r="F656" t="s">
        <v>8</v>
      </c>
      <c r="G656" t="s">
        <v>9</v>
      </c>
      <c r="H656">
        <f t="shared" si="162"/>
        <v>0</v>
      </c>
      <c r="I656" s="2">
        <f t="shared" si="160"/>
        <v>0</v>
      </c>
      <c r="J656" s="2">
        <f t="shared" si="161"/>
        <v>0</v>
      </c>
      <c r="K656" s="2">
        <f t="shared" si="163"/>
        <v>0</v>
      </c>
      <c r="L656" s="2">
        <f t="shared" si="164"/>
        <v>0</v>
      </c>
      <c r="M656" s="2">
        <f t="shared" si="165"/>
        <v>0.37746499999999999</v>
      </c>
      <c r="N656" s="2">
        <f t="shared" si="166"/>
        <v>0</v>
      </c>
      <c r="O656" s="2">
        <f t="shared" si="167"/>
        <v>0</v>
      </c>
      <c r="P656" s="2">
        <f t="shared" si="168"/>
        <v>0</v>
      </c>
      <c r="Q656" s="2">
        <f t="shared" si="169"/>
        <v>0</v>
      </c>
      <c r="R656" s="2">
        <f t="shared" si="170"/>
        <v>0</v>
      </c>
      <c r="S656" s="2">
        <f t="shared" si="171"/>
        <v>0</v>
      </c>
      <c r="T656" s="2">
        <f t="shared" si="172"/>
        <v>0</v>
      </c>
      <c r="U656" s="2">
        <f t="shared" si="173"/>
        <v>0</v>
      </c>
      <c r="V656" s="4">
        <f t="shared" si="174"/>
        <v>2268.5646499999998</v>
      </c>
      <c r="W656" s="4">
        <f t="shared" si="175"/>
        <v>0</v>
      </c>
    </row>
    <row r="657" spans="1:23" x14ac:dyDescent="0.25">
      <c r="A657">
        <v>9997</v>
      </c>
      <c r="B657">
        <v>0.62253499999999995</v>
      </c>
      <c r="C657">
        <v>43802</v>
      </c>
      <c r="D657" s="1">
        <v>4</v>
      </c>
      <c r="E657">
        <v>2</v>
      </c>
      <c r="F657" t="s">
        <v>8</v>
      </c>
      <c r="G657" t="s">
        <v>9</v>
      </c>
      <c r="H657">
        <f t="shared" si="162"/>
        <v>0</v>
      </c>
      <c r="I657" s="2">
        <f t="shared" si="160"/>
        <v>0</v>
      </c>
      <c r="J657" s="2">
        <f t="shared" si="161"/>
        <v>0</v>
      </c>
      <c r="K657" s="2">
        <f t="shared" si="163"/>
        <v>0</v>
      </c>
      <c r="L657" s="2">
        <f t="shared" si="164"/>
        <v>0</v>
      </c>
      <c r="M657" s="2">
        <f t="shared" si="165"/>
        <v>0.62253499999999995</v>
      </c>
      <c r="N657" s="2">
        <f t="shared" si="166"/>
        <v>0</v>
      </c>
      <c r="O657" s="2">
        <f t="shared" si="167"/>
        <v>0</v>
      </c>
      <c r="P657" s="2">
        <f t="shared" si="168"/>
        <v>0</v>
      </c>
      <c r="Q657" s="2">
        <f t="shared" si="169"/>
        <v>0</v>
      </c>
      <c r="R657" s="2">
        <f t="shared" si="170"/>
        <v>0</v>
      </c>
      <c r="S657" s="2">
        <f t="shared" si="171"/>
        <v>0</v>
      </c>
      <c r="T657" s="2">
        <f t="shared" si="172"/>
        <v>0</v>
      </c>
      <c r="U657" s="2">
        <f t="shared" si="173"/>
        <v>0</v>
      </c>
      <c r="V657" s="4">
        <f t="shared" si="174"/>
        <v>3741.4353499999997</v>
      </c>
      <c r="W657" s="4">
        <f t="shared" si="175"/>
        <v>0</v>
      </c>
    </row>
    <row r="658" spans="1:23" x14ac:dyDescent="0.25">
      <c r="A658">
        <v>9997</v>
      </c>
      <c r="B658">
        <v>1</v>
      </c>
      <c r="C658">
        <v>43802</v>
      </c>
      <c r="D658" s="1">
        <v>2</v>
      </c>
      <c r="E658" t="s">
        <v>7</v>
      </c>
      <c r="F658" t="s">
        <v>8</v>
      </c>
      <c r="G658" t="s">
        <v>9</v>
      </c>
      <c r="H658">
        <f t="shared" si="162"/>
        <v>0</v>
      </c>
      <c r="I658" s="2">
        <f t="shared" si="160"/>
        <v>0</v>
      </c>
      <c r="J658" s="2">
        <f t="shared" si="161"/>
        <v>0</v>
      </c>
      <c r="K658" s="2">
        <f t="shared" si="163"/>
        <v>1</v>
      </c>
      <c r="L658" s="2">
        <f t="shared" si="164"/>
        <v>0</v>
      </c>
      <c r="M658" s="2">
        <f t="shared" si="165"/>
        <v>0</v>
      </c>
      <c r="N658" s="2">
        <f t="shared" si="166"/>
        <v>0</v>
      </c>
      <c r="O658" s="2">
        <f t="shared" si="167"/>
        <v>0</v>
      </c>
      <c r="P658" s="2">
        <f t="shared" si="168"/>
        <v>0</v>
      </c>
      <c r="Q658" s="2">
        <f t="shared" si="169"/>
        <v>0</v>
      </c>
      <c r="R658" s="2">
        <f t="shared" si="170"/>
        <v>0</v>
      </c>
      <c r="S658" s="2">
        <f t="shared" si="171"/>
        <v>0</v>
      </c>
      <c r="T658" s="2">
        <f t="shared" si="172"/>
        <v>0</v>
      </c>
      <c r="U658" s="2">
        <f t="shared" si="173"/>
        <v>0</v>
      </c>
      <c r="V658" s="4">
        <f t="shared" si="174"/>
        <v>0</v>
      </c>
      <c r="W658" s="4">
        <f t="shared" si="175"/>
        <v>0</v>
      </c>
    </row>
    <row r="659" spans="1:23" x14ac:dyDescent="0.25">
      <c r="A659">
        <v>9997</v>
      </c>
      <c r="B659">
        <v>1</v>
      </c>
      <c r="C659">
        <v>43802</v>
      </c>
      <c r="D659" s="1">
        <v>9</v>
      </c>
      <c r="E659">
        <v>1</v>
      </c>
      <c r="F659" t="s">
        <v>8</v>
      </c>
      <c r="G659" t="s">
        <v>9</v>
      </c>
      <c r="H659">
        <f t="shared" si="162"/>
        <v>0</v>
      </c>
      <c r="I659" s="2">
        <f t="shared" si="160"/>
        <v>0</v>
      </c>
      <c r="J659" s="2">
        <f t="shared" si="161"/>
        <v>0</v>
      </c>
      <c r="K659" s="2">
        <f t="shared" si="163"/>
        <v>0</v>
      </c>
      <c r="L659" s="2">
        <f t="shared" si="164"/>
        <v>0</v>
      </c>
      <c r="M659" s="2">
        <f t="shared" si="165"/>
        <v>0</v>
      </c>
      <c r="N659" s="2">
        <f t="shared" si="166"/>
        <v>0</v>
      </c>
      <c r="O659" s="2">
        <f t="shared" si="167"/>
        <v>0</v>
      </c>
      <c r="P659" s="2">
        <f t="shared" si="168"/>
        <v>0</v>
      </c>
      <c r="Q659" s="2">
        <f t="shared" si="169"/>
        <v>0</v>
      </c>
      <c r="R659" s="2">
        <f t="shared" si="170"/>
        <v>1</v>
      </c>
      <c r="S659" s="2">
        <f t="shared" si="171"/>
        <v>0</v>
      </c>
      <c r="T659" s="2">
        <f t="shared" si="172"/>
        <v>0</v>
      </c>
      <c r="U659" s="2">
        <f t="shared" si="173"/>
        <v>0</v>
      </c>
      <c r="V659" s="4">
        <f t="shared" si="174"/>
        <v>0</v>
      </c>
      <c r="W659" s="4">
        <f t="shared" si="175"/>
        <v>0</v>
      </c>
    </row>
    <row r="660" spans="1:23" x14ac:dyDescent="0.25">
      <c r="A660">
        <v>9997</v>
      </c>
      <c r="B660">
        <v>1</v>
      </c>
      <c r="C660">
        <v>43802</v>
      </c>
      <c r="D660" s="1">
        <v>4</v>
      </c>
      <c r="E660" t="s">
        <v>7</v>
      </c>
      <c r="F660" t="s">
        <v>8</v>
      </c>
      <c r="G660" t="s">
        <v>9</v>
      </c>
      <c r="H660">
        <f t="shared" si="162"/>
        <v>0</v>
      </c>
      <c r="I660" s="2">
        <f t="shared" si="160"/>
        <v>0</v>
      </c>
      <c r="J660" s="2">
        <f t="shared" si="161"/>
        <v>0</v>
      </c>
      <c r="K660" s="2">
        <f t="shared" si="163"/>
        <v>0</v>
      </c>
      <c r="L660" s="2">
        <f t="shared" si="164"/>
        <v>0</v>
      </c>
      <c r="M660" s="2">
        <f t="shared" si="165"/>
        <v>1</v>
      </c>
      <c r="N660" s="2">
        <f t="shared" si="166"/>
        <v>0</v>
      </c>
      <c r="O660" s="2">
        <f t="shared" si="167"/>
        <v>0</v>
      </c>
      <c r="P660" s="2">
        <f t="shared" si="168"/>
        <v>0</v>
      </c>
      <c r="Q660" s="2">
        <f t="shared" si="169"/>
        <v>0</v>
      </c>
      <c r="R660" s="2">
        <f t="shared" si="170"/>
        <v>0</v>
      </c>
      <c r="S660" s="2">
        <f t="shared" si="171"/>
        <v>0</v>
      </c>
      <c r="T660" s="2">
        <f t="shared" si="172"/>
        <v>0</v>
      </c>
      <c r="U660" s="2">
        <f t="shared" si="173"/>
        <v>0</v>
      </c>
      <c r="V660" s="4">
        <f t="shared" si="174"/>
        <v>6010</v>
      </c>
      <c r="W660" s="4">
        <f t="shared" si="175"/>
        <v>0</v>
      </c>
    </row>
    <row r="661" spans="1:23" x14ac:dyDescent="0.25">
      <c r="A661">
        <v>9997</v>
      </c>
      <c r="B661">
        <v>0.28169</v>
      </c>
      <c r="C661">
        <v>43802</v>
      </c>
      <c r="D661" s="1">
        <v>3</v>
      </c>
      <c r="E661" t="s">
        <v>7</v>
      </c>
      <c r="F661" t="s">
        <v>8</v>
      </c>
      <c r="G661" t="s">
        <v>9</v>
      </c>
      <c r="H661">
        <f t="shared" si="162"/>
        <v>0</v>
      </c>
      <c r="I661" s="2">
        <f t="shared" si="160"/>
        <v>0</v>
      </c>
      <c r="J661" s="2">
        <f t="shared" si="161"/>
        <v>0</v>
      </c>
      <c r="K661" s="2">
        <f t="shared" si="163"/>
        <v>0</v>
      </c>
      <c r="L661" s="2">
        <f t="shared" si="164"/>
        <v>0.28169</v>
      </c>
      <c r="M661" s="2">
        <f t="shared" si="165"/>
        <v>0</v>
      </c>
      <c r="N661" s="2">
        <f t="shared" si="166"/>
        <v>0</v>
      </c>
      <c r="O661" s="2">
        <f t="shared" si="167"/>
        <v>0</v>
      </c>
      <c r="P661" s="2">
        <f t="shared" si="168"/>
        <v>0</v>
      </c>
      <c r="Q661" s="2">
        <f t="shared" si="169"/>
        <v>0</v>
      </c>
      <c r="R661" s="2">
        <f t="shared" si="170"/>
        <v>0</v>
      </c>
      <c r="S661" s="2">
        <f t="shared" si="171"/>
        <v>0</v>
      </c>
      <c r="T661" s="2">
        <f t="shared" si="172"/>
        <v>0</v>
      </c>
      <c r="U661" s="2">
        <f t="shared" si="173"/>
        <v>0</v>
      </c>
      <c r="V661" s="4">
        <f t="shared" si="174"/>
        <v>0</v>
      </c>
      <c r="W661" s="4">
        <f t="shared" si="175"/>
        <v>0</v>
      </c>
    </row>
    <row r="662" spans="1:23" x14ac:dyDescent="0.25">
      <c r="A662">
        <v>9997</v>
      </c>
      <c r="B662">
        <v>1</v>
      </c>
      <c r="C662">
        <v>43802</v>
      </c>
      <c r="D662" s="1">
        <v>2</v>
      </c>
      <c r="E662" t="s">
        <v>7</v>
      </c>
      <c r="F662" t="s">
        <v>8</v>
      </c>
      <c r="G662" t="s">
        <v>9</v>
      </c>
      <c r="H662">
        <f t="shared" si="162"/>
        <v>0</v>
      </c>
      <c r="I662" s="2">
        <f t="shared" si="160"/>
        <v>0</v>
      </c>
      <c r="J662" s="2">
        <f t="shared" si="161"/>
        <v>0</v>
      </c>
      <c r="K662" s="2">
        <f t="shared" si="163"/>
        <v>1</v>
      </c>
      <c r="L662" s="2">
        <f t="shared" si="164"/>
        <v>0</v>
      </c>
      <c r="M662" s="2">
        <f t="shared" si="165"/>
        <v>0</v>
      </c>
      <c r="N662" s="2">
        <f t="shared" si="166"/>
        <v>0</v>
      </c>
      <c r="O662" s="2">
        <f t="shared" si="167"/>
        <v>0</v>
      </c>
      <c r="P662" s="2">
        <f t="shared" si="168"/>
        <v>0</v>
      </c>
      <c r="Q662" s="2">
        <f t="shared" si="169"/>
        <v>0</v>
      </c>
      <c r="R662" s="2">
        <f t="shared" si="170"/>
        <v>0</v>
      </c>
      <c r="S662" s="2">
        <f t="shared" si="171"/>
        <v>0</v>
      </c>
      <c r="T662" s="2">
        <f t="shared" si="172"/>
        <v>0</v>
      </c>
      <c r="U662" s="2">
        <f t="shared" si="173"/>
        <v>0</v>
      </c>
      <c r="V662" s="4">
        <f t="shared" si="174"/>
        <v>0</v>
      </c>
      <c r="W662" s="4">
        <f t="shared" si="175"/>
        <v>0</v>
      </c>
    </row>
    <row r="663" spans="1:23" x14ac:dyDescent="0.25">
      <c r="A663">
        <v>9997</v>
      </c>
      <c r="B663">
        <v>0.70704199999999995</v>
      </c>
      <c r="C663">
        <v>43802</v>
      </c>
      <c r="D663" s="1">
        <v>1</v>
      </c>
      <c r="E663" t="s">
        <v>7</v>
      </c>
      <c r="F663" t="s">
        <v>8</v>
      </c>
      <c r="G663" t="s">
        <v>9</v>
      </c>
      <c r="H663">
        <f t="shared" si="162"/>
        <v>0</v>
      </c>
      <c r="I663" s="2">
        <f t="shared" si="160"/>
        <v>0</v>
      </c>
      <c r="J663" s="2">
        <f t="shared" si="161"/>
        <v>0.70704199999999995</v>
      </c>
      <c r="K663" s="2">
        <f t="shared" si="163"/>
        <v>0</v>
      </c>
      <c r="L663" s="2">
        <f t="shared" si="164"/>
        <v>0</v>
      </c>
      <c r="M663" s="2">
        <f t="shared" si="165"/>
        <v>0</v>
      </c>
      <c r="N663" s="2">
        <f t="shared" si="166"/>
        <v>0</v>
      </c>
      <c r="O663" s="2">
        <f t="shared" si="167"/>
        <v>0</v>
      </c>
      <c r="P663" s="2">
        <f t="shared" si="168"/>
        <v>0</v>
      </c>
      <c r="Q663" s="2">
        <f t="shared" si="169"/>
        <v>0</v>
      </c>
      <c r="R663" s="2">
        <f t="shared" si="170"/>
        <v>0</v>
      </c>
      <c r="S663" s="2">
        <f t="shared" si="171"/>
        <v>0</v>
      </c>
      <c r="T663" s="2">
        <f t="shared" si="172"/>
        <v>0</v>
      </c>
      <c r="U663" s="2">
        <f t="shared" si="173"/>
        <v>0</v>
      </c>
      <c r="V663" s="4">
        <f t="shared" si="174"/>
        <v>0</v>
      </c>
      <c r="W663" s="4">
        <f t="shared" si="175"/>
        <v>4249.3224199999995</v>
      </c>
    </row>
    <row r="664" spans="1:23" x14ac:dyDescent="0.25">
      <c r="A664">
        <v>9997</v>
      </c>
      <c r="B664">
        <v>0.135211</v>
      </c>
      <c r="C664">
        <v>43802</v>
      </c>
      <c r="D664" s="1">
        <v>8</v>
      </c>
      <c r="E664" t="s">
        <v>7</v>
      </c>
      <c r="F664" t="s">
        <v>8</v>
      </c>
      <c r="G664" t="s">
        <v>9</v>
      </c>
      <c r="H664">
        <f t="shared" si="162"/>
        <v>0</v>
      </c>
      <c r="I664" s="2">
        <f t="shared" si="160"/>
        <v>0</v>
      </c>
      <c r="J664" s="2">
        <f t="shared" si="161"/>
        <v>0</v>
      </c>
      <c r="K664" s="2">
        <f t="shared" si="163"/>
        <v>0</v>
      </c>
      <c r="L664" s="2">
        <f t="shared" si="164"/>
        <v>0</v>
      </c>
      <c r="M664" s="2">
        <f t="shared" si="165"/>
        <v>0</v>
      </c>
      <c r="N664" s="2">
        <f t="shared" si="166"/>
        <v>0</v>
      </c>
      <c r="O664" s="2">
        <f t="shared" si="167"/>
        <v>0</v>
      </c>
      <c r="P664" s="2">
        <f t="shared" si="168"/>
        <v>0</v>
      </c>
      <c r="Q664" s="2">
        <f t="shared" si="169"/>
        <v>0.135211</v>
      </c>
      <c r="R664" s="2">
        <f t="shared" si="170"/>
        <v>0</v>
      </c>
      <c r="S664" s="2">
        <f t="shared" si="171"/>
        <v>0</v>
      </c>
      <c r="T664" s="2">
        <f t="shared" si="172"/>
        <v>0</v>
      </c>
      <c r="U664" s="2">
        <f t="shared" si="173"/>
        <v>0</v>
      </c>
      <c r="V664" s="4">
        <f t="shared" si="174"/>
        <v>0</v>
      </c>
      <c r="W664" s="4">
        <f t="shared" si="175"/>
        <v>0</v>
      </c>
    </row>
    <row r="665" spans="1:23" x14ac:dyDescent="0.25">
      <c r="A665">
        <v>9997</v>
      </c>
      <c r="B665">
        <v>1</v>
      </c>
      <c r="C665">
        <v>43802</v>
      </c>
      <c r="D665" s="1">
        <v>3</v>
      </c>
      <c r="E665" t="s">
        <v>7</v>
      </c>
      <c r="F665" t="s">
        <v>8</v>
      </c>
      <c r="G665" t="s">
        <v>9</v>
      </c>
      <c r="H665">
        <f t="shared" si="162"/>
        <v>0</v>
      </c>
      <c r="I665" s="2">
        <f t="shared" si="160"/>
        <v>0</v>
      </c>
      <c r="J665" s="2">
        <f t="shared" si="161"/>
        <v>0</v>
      </c>
      <c r="K665" s="2">
        <f t="shared" si="163"/>
        <v>0</v>
      </c>
      <c r="L665" s="2">
        <f t="shared" si="164"/>
        <v>1</v>
      </c>
      <c r="M665" s="2">
        <f t="shared" si="165"/>
        <v>0</v>
      </c>
      <c r="N665" s="2">
        <f t="shared" si="166"/>
        <v>0</v>
      </c>
      <c r="O665" s="2">
        <f t="shared" si="167"/>
        <v>0</v>
      </c>
      <c r="P665" s="2">
        <f t="shared" si="168"/>
        <v>0</v>
      </c>
      <c r="Q665" s="2">
        <f t="shared" si="169"/>
        <v>0</v>
      </c>
      <c r="R665" s="2">
        <f t="shared" si="170"/>
        <v>0</v>
      </c>
      <c r="S665" s="2">
        <f t="shared" si="171"/>
        <v>0</v>
      </c>
      <c r="T665" s="2">
        <f t="shared" si="172"/>
        <v>0</v>
      </c>
      <c r="U665" s="2">
        <f t="shared" si="173"/>
        <v>0</v>
      </c>
      <c r="V665" s="4">
        <f t="shared" si="174"/>
        <v>0</v>
      </c>
      <c r="W665" s="4">
        <f t="shared" si="175"/>
        <v>0</v>
      </c>
    </row>
    <row r="666" spans="1:23" x14ac:dyDescent="0.25">
      <c r="A666">
        <v>9997</v>
      </c>
      <c r="B666">
        <v>1</v>
      </c>
      <c r="C666">
        <v>43802</v>
      </c>
      <c r="D666" s="1">
        <v>10</v>
      </c>
      <c r="E666" t="s">
        <v>7</v>
      </c>
      <c r="F666" t="s">
        <v>8</v>
      </c>
      <c r="G666" t="s">
        <v>9</v>
      </c>
      <c r="H666">
        <f t="shared" si="162"/>
        <v>0</v>
      </c>
      <c r="I666" s="2">
        <f t="shared" si="160"/>
        <v>0</v>
      </c>
      <c r="J666" s="2">
        <f t="shared" si="161"/>
        <v>0</v>
      </c>
      <c r="K666" s="2">
        <f t="shared" si="163"/>
        <v>0</v>
      </c>
      <c r="L666" s="2">
        <f t="shared" si="164"/>
        <v>0</v>
      </c>
      <c r="M666" s="2">
        <f t="shared" si="165"/>
        <v>0</v>
      </c>
      <c r="N666" s="2">
        <f t="shared" si="166"/>
        <v>0</v>
      </c>
      <c r="O666" s="2">
        <f t="shared" si="167"/>
        <v>0</v>
      </c>
      <c r="P666" s="2">
        <f t="shared" si="168"/>
        <v>0</v>
      </c>
      <c r="Q666" s="2">
        <f t="shared" si="169"/>
        <v>0</v>
      </c>
      <c r="R666" s="2">
        <f t="shared" si="170"/>
        <v>0</v>
      </c>
      <c r="S666" s="2">
        <f t="shared" si="171"/>
        <v>1</v>
      </c>
      <c r="T666" s="2">
        <f t="shared" si="172"/>
        <v>0</v>
      </c>
      <c r="U666" s="2">
        <f t="shared" si="173"/>
        <v>0</v>
      </c>
      <c r="V666" s="4">
        <f t="shared" si="174"/>
        <v>0</v>
      </c>
      <c r="W666" s="4">
        <f t="shared" si="175"/>
        <v>0</v>
      </c>
    </row>
    <row r="667" spans="1:23" x14ac:dyDescent="0.25">
      <c r="A667">
        <v>9997</v>
      </c>
      <c r="B667">
        <v>1</v>
      </c>
      <c r="C667">
        <v>43802</v>
      </c>
      <c r="D667" s="1">
        <v>9</v>
      </c>
      <c r="E667" t="s">
        <v>7</v>
      </c>
      <c r="F667" t="s">
        <v>8</v>
      </c>
      <c r="G667" t="s">
        <v>9</v>
      </c>
      <c r="H667">
        <f t="shared" si="162"/>
        <v>0</v>
      </c>
      <c r="I667" s="2">
        <f t="shared" si="160"/>
        <v>0</v>
      </c>
      <c r="J667" s="2">
        <f t="shared" si="161"/>
        <v>0</v>
      </c>
      <c r="K667" s="2">
        <f t="shared" si="163"/>
        <v>0</v>
      </c>
      <c r="L667" s="2">
        <f t="shared" si="164"/>
        <v>0</v>
      </c>
      <c r="M667" s="2">
        <f t="shared" si="165"/>
        <v>0</v>
      </c>
      <c r="N667" s="2">
        <f t="shared" si="166"/>
        <v>0</v>
      </c>
      <c r="O667" s="2">
        <f t="shared" si="167"/>
        <v>0</v>
      </c>
      <c r="P667" s="2">
        <f t="shared" si="168"/>
        <v>0</v>
      </c>
      <c r="Q667" s="2">
        <f t="shared" si="169"/>
        <v>0</v>
      </c>
      <c r="R667" s="2">
        <f t="shared" si="170"/>
        <v>1</v>
      </c>
      <c r="S667" s="2">
        <f t="shared" si="171"/>
        <v>0</v>
      </c>
      <c r="T667" s="2">
        <f t="shared" si="172"/>
        <v>0</v>
      </c>
      <c r="U667" s="2">
        <f t="shared" si="173"/>
        <v>0</v>
      </c>
      <c r="V667" s="4">
        <f t="shared" si="174"/>
        <v>0</v>
      </c>
      <c r="W667" s="4">
        <f t="shared" si="175"/>
        <v>0</v>
      </c>
    </row>
    <row r="668" spans="1:23" x14ac:dyDescent="0.25">
      <c r="A668">
        <v>9997</v>
      </c>
      <c r="B668">
        <v>1</v>
      </c>
      <c r="C668">
        <v>43802</v>
      </c>
      <c r="D668" s="1">
        <v>6</v>
      </c>
      <c r="E668" t="s">
        <v>7</v>
      </c>
      <c r="F668" t="s">
        <v>8</v>
      </c>
      <c r="G668" t="s">
        <v>9</v>
      </c>
      <c r="H668">
        <f t="shared" si="162"/>
        <v>0</v>
      </c>
      <c r="I668" s="2">
        <f t="shared" si="160"/>
        <v>0</v>
      </c>
      <c r="J668" s="2">
        <f t="shared" si="161"/>
        <v>0</v>
      </c>
      <c r="K668" s="2">
        <f t="shared" si="163"/>
        <v>0</v>
      </c>
      <c r="L668" s="2">
        <f t="shared" si="164"/>
        <v>0</v>
      </c>
      <c r="M668" s="2">
        <f t="shared" si="165"/>
        <v>0</v>
      </c>
      <c r="N668" s="2">
        <f t="shared" si="166"/>
        <v>0</v>
      </c>
      <c r="O668" s="2">
        <f t="shared" si="167"/>
        <v>1</v>
      </c>
      <c r="P668" s="2">
        <f t="shared" si="168"/>
        <v>0</v>
      </c>
      <c r="Q668" s="2">
        <f t="shared" si="169"/>
        <v>0</v>
      </c>
      <c r="R668" s="2">
        <f t="shared" si="170"/>
        <v>0</v>
      </c>
      <c r="S668" s="2">
        <f t="shared" si="171"/>
        <v>0</v>
      </c>
      <c r="T668" s="2">
        <f t="shared" si="172"/>
        <v>0</v>
      </c>
      <c r="U668" s="2">
        <f t="shared" si="173"/>
        <v>0</v>
      </c>
      <c r="V668" s="4">
        <f t="shared" si="174"/>
        <v>0</v>
      </c>
      <c r="W668" s="4">
        <f t="shared" si="175"/>
        <v>0</v>
      </c>
    </row>
    <row r="669" spans="1:23" x14ac:dyDescent="0.25">
      <c r="A669">
        <v>9997</v>
      </c>
      <c r="B669">
        <v>0.85352099999999997</v>
      </c>
      <c r="C669">
        <v>43802</v>
      </c>
      <c r="D669" s="1">
        <v>5</v>
      </c>
      <c r="E669" t="s">
        <v>7</v>
      </c>
      <c r="F669" t="s">
        <v>8</v>
      </c>
      <c r="G669" t="s">
        <v>9</v>
      </c>
      <c r="H669">
        <f t="shared" si="162"/>
        <v>0</v>
      </c>
      <c r="I669" s="2">
        <f t="shared" si="160"/>
        <v>0</v>
      </c>
      <c r="J669" s="2">
        <f t="shared" si="161"/>
        <v>0</v>
      </c>
      <c r="K669" s="2">
        <f t="shared" si="163"/>
        <v>0</v>
      </c>
      <c r="L669" s="2">
        <f t="shared" si="164"/>
        <v>0</v>
      </c>
      <c r="M669" s="2">
        <f t="shared" si="165"/>
        <v>0</v>
      </c>
      <c r="N669" s="2">
        <f t="shared" si="166"/>
        <v>0.85352099999999997</v>
      </c>
      <c r="O669" s="2">
        <f t="shared" si="167"/>
        <v>0</v>
      </c>
      <c r="P669" s="2">
        <f t="shared" si="168"/>
        <v>0</v>
      </c>
      <c r="Q669" s="2">
        <f t="shared" si="169"/>
        <v>0</v>
      </c>
      <c r="R669" s="2">
        <f t="shared" si="170"/>
        <v>0</v>
      </c>
      <c r="S669" s="2">
        <f t="shared" si="171"/>
        <v>0</v>
      </c>
      <c r="T669" s="2">
        <f t="shared" si="172"/>
        <v>0</v>
      </c>
      <c r="U669" s="2">
        <f t="shared" si="173"/>
        <v>0</v>
      </c>
      <c r="V669" s="4">
        <f t="shared" si="174"/>
        <v>0</v>
      </c>
      <c r="W669" s="4">
        <f t="shared" si="175"/>
        <v>0</v>
      </c>
    </row>
    <row r="670" spans="1:23" x14ac:dyDescent="0.25">
      <c r="A670">
        <v>9997</v>
      </c>
      <c r="B670">
        <v>1</v>
      </c>
      <c r="C670">
        <v>43802</v>
      </c>
      <c r="D670" s="1">
        <v>2</v>
      </c>
      <c r="E670">
        <v>1</v>
      </c>
      <c r="F670" t="s">
        <v>8</v>
      </c>
      <c r="G670" t="s">
        <v>8</v>
      </c>
      <c r="H670">
        <f t="shared" si="162"/>
        <v>0</v>
      </c>
      <c r="I670" s="2">
        <f t="shared" si="160"/>
        <v>0</v>
      </c>
      <c r="J670" s="2">
        <f t="shared" si="161"/>
        <v>0</v>
      </c>
      <c r="K670" s="2">
        <f t="shared" si="163"/>
        <v>1</v>
      </c>
      <c r="L670" s="2">
        <f t="shared" si="164"/>
        <v>0</v>
      </c>
      <c r="M670" s="2">
        <f t="shared" si="165"/>
        <v>0</v>
      </c>
      <c r="N670" s="2">
        <f t="shared" si="166"/>
        <v>0</v>
      </c>
      <c r="O670" s="2">
        <f t="shared" si="167"/>
        <v>0</v>
      </c>
      <c r="P670" s="2">
        <f t="shared" si="168"/>
        <v>0</v>
      </c>
      <c r="Q670" s="2">
        <f t="shared" si="169"/>
        <v>0</v>
      </c>
      <c r="R670" s="2">
        <f t="shared" si="170"/>
        <v>0</v>
      </c>
      <c r="S670" s="2">
        <f t="shared" si="171"/>
        <v>0</v>
      </c>
      <c r="T670" s="2">
        <f t="shared" si="172"/>
        <v>0</v>
      </c>
      <c r="U670" s="2">
        <f t="shared" si="173"/>
        <v>0</v>
      </c>
      <c r="V670" s="4">
        <f t="shared" si="174"/>
        <v>0</v>
      </c>
      <c r="W670" s="4">
        <f t="shared" si="175"/>
        <v>0</v>
      </c>
    </row>
    <row r="671" spans="1:23" x14ac:dyDescent="0.25">
      <c r="A671">
        <v>9997</v>
      </c>
      <c r="B671">
        <v>1</v>
      </c>
      <c r="C671">
        <v>43802</v>
      </c>
      <c r="D671" s="1">
        <v>7</v>
      </c>
      <c r="E671" t="s">
        <v>7</v>
      </c>
      <c r="F671" t="s">
        <v>8</v>
      </c>
      <c r="G671" t="s">
        <v>9</v>
      </c>
      <c r="H671">
        <f t="shared" si="162"/>
        <v>0</v>
      </c>
      <c r="I671" s="2">
        <f t="shared" si="160"/>
        <v>0</v>
      </c>
      <c r="J671" s="2">
        <f t="shared" si="161"/>
        <v>0</v>
      </c>
      <c r="K671" s="2">
        <f t="shared" si="163"/>
        <v>0</v>
      </c>
      <c r="L671" s="2">
        <f t="shared" si="164"/>
        <v>0</v>
      </c>
      <c r="M671" s="2">
        <f t="shared" si="165"/>
        <v>0</v>
      </c>
      <c r="N671" s="2">
        <f t="shared" si="166"/>
        <v>0</v>
      </c>
      <c r="O671" s="2">
        <f t="shared" si="167"/>
        <v>0</v>
      </c>
      <c r="P671" s="2">
        <f t="shared" si="168"/>
        <v>1</v>
      </c>
      <c r="Q671" s="2">
        <f t="shared" si="169"/>
        <v>0</v>
      </c>
      <c r="R671" s="2">
        <f t="shared" si="170"/>
        <v>0</v>
      </c>
      <c r="S671" s="2">
        <f t="shared" si="171"/>
        <v>0</v>
      </c>
      <c r="T671" s="2">
        <f t="shared" si="172"/>
        <v>0</v>
      </c>
      <c r="U671" s="2">
        <f t="shared" si="173"/>
        <v>0</v>
      </c>
      <c r="V671" s="4">
        <f t="shared" si="174"/>
        <v>0</v>
      </c>
      <c r="W671" s="4">
        <f t="shared" si="175"/>
        <v>0</v>
      </c>
    </row>
    <row r="672" spans="1:23" x14ac:dyDescent="0.25">
      <c r="A672">
        <v>9997</v>
      </c>
      <c r="B672">
        <v>1</v>
      </c>
      <c r="C672">
        <v>43802</v>
      </c>
      <c r="D672" s="1">
        <v>2</v>
      </c>
      <c r="E672" t="s">
        <v>7</v>
      </c>
      <c r="F672" t="s">
        <v>8</v>
      </c>
      <c r="G672" t="s">
        <v>8</v>
      </c>
      <c r="H672">
        <f t="shared" si="162"/>
        <v>0</v>
      </c>
      <c r="I672" s="2">
        <f t="shared" si="160"/>
        <v>0</v>
      </c>
      <c r="J672" s="2">
        <f t="shared" si="161"/>
        <v>0</v>
      </c>
      <c r="K672" s="2">
        <f t="shared" si="163"/>
        <v>1</v>
      </c>
      <c r="L672" s="2">
        <f t="shared" si="164"/>
        <v>0</v>
      </c>
      <c r="M672" s="2">
        <f t="shared" si="165"/>
        <v>0</v>
      </c>
      <c r="N672" s="2">
        <f t="shared" si="166"/>
        <v>0</v>
      </c>
      <c r="O672" s="2">
        <f t="shared" si="167"/>
        <v>0</v>
      </c>
      <c r="P672" s="2">
        <f t="shared" si="168"/>
        <v>0</v>
      </c>
      <c r="Q672" s="2">
        <f t="shared" si="169"/>
        <v>0</v>
      </c>
      <c r="R672" s="2">
        <f t="shared" si="170"/>
        <v>0</v>
      </c>
      <c r="S672" s="2">
        <f t="shared" si="171"/>
        <v>0</v>
      </c>
      <c r="T672" s="2">
        <f t="shared" si="172"/>
        <v>0</v>
      </c>
      <c r="U672" s="2">
        <f t="shared" si="173"/>
        <v>0</v>
      </c>
      <c r="V672" s="4">
        <f t="shared" si="174"/>
        <v>0</v>
      </c>
      <c r="W672" s="4">
        <f t="shared" si="175"/>
        <v>0</v>
      </c>
    </row>
    <row r="673" spans="1:23" x14ac:dyDescent="0.25">
      <c r="A673">
        <v>9997</v>
      </c>
      <c r="B673">
        <v>1</v>
      </c>
      <c r="C673">
        <v>43802</v>
      </c>
      <c r="D673" s="1">
        <v>8</v>
      </c>
      <c r="E673" t="s">
        <v>7</v>
      </c>
      <c r="F673" t="s">
        <v>8</v>
      </c>
      <c r="G673" t="s">
        <v>9</v>
      </c>
      <c r="H673">
        <f t="shared" si="162"/>
        <v>0</v>
      </c>
      <c r="I673" s="2">
        <f t="shared" si="160"/>
        <v>0</v>
      </c>
      <c r="J673" s="2">
        <f t="shared" si="161"/>
        <v>0</v>
      </c>
      <c r="K673" s="2">
        <f t="shared" si="163"/>
        <v>0</v>
      </c>
      <c r="L673" s="2">
        <f t="shared" si="164"/>
        <v>0</v>
      </c>
      <c r="M673" s="2">
        <f t="shared" si="165"/>
        <v>0</v>
      </c>
      <c r="N673" s="2">
        <f t="shared" si="166"/>
        <v>0</v>
      </c>
      <c r="O673" s="2">
        <f t="shared" si="167"/>
        <v>0</v>
      </c>
      <c r="P673" s="2">
        <f t="shared" si="168"/>
        <v>0</v>
      </c>
      <c r="Q673" s="2">
        <f t="shared" si="169"/>
        <v>1</v>
      </c>
      <c r="R673" s="2">
        <f t="shared" si="170"/>
        <v>0</v>
      </c>
      <c r="S673" s="2">
        <f t="shared" si="171"/>
        <v>0</v>
      </c>
      <c r="T673" s="2">
        <f t="shared" si="172"/>
        <v>0</v>
      </c>
      <c r="U673" s="2">
        <f t="shared" si="173"/>
        <v>0</v>
      </c>
      <c r="V673" s="4">
        <f t="shared" si="174"/>
        <v>0</v>
      </c>
      <c r="W673" s="4">
        <f t="shared" si="175"/>
        <v>0</v>
      </c>
    </row>
    <row r="674" spans="1:23" x14ac:dyDescent="0.25">
      <c r="A674">
        <v>9997</v>
      </c>
      <c r="B674">
        <v>0.70704199999999995</v>
      </c>
      <c r="C674">
        <v>43802</v>
      </c>
      <c r="D674" s="1">
        <v>3</v>
      </c>
      <c r="E674" t="s">
        <v>7</v>
      </c>
      <c r="F674" t="s">
        <v>8</v>
      </c>
      <c r="G674" t="s">
        <v>9</v>
      </c>
      <c r="H674">
        <f t="shared" si="162"/>
        <v>0</v>
      </c>
      <c r="I674" s="2">
        <f t="shared" si="160"/>
        <v>0</v>
      </c>
      <c r="J674" s="2">
        <f t="shared" si="161"/>
        <v>0</v>
      </c>
      <c r="K674" s="2">
        <f t="shared" si="163"/>
        <v>0</v>
      </c>
      <c r="L674" s="2">
        <f t="shared" si="164"/>
        <v>0.70704199999999995</v>
      </c>
      <c r="M674" s="2">
        <f t="shared" si="165"/>
        <v>0</v>
      </c>
      <c r="N674" s="2">
        <f t="shared" si="166"/>
        <v>0</v>
      </c>
      <c r="O674" s="2">
        <f t="shared" si="167"/>
        <v>0</v>
      </c>
      <c r="P674" s="2">
        <f t="shared" si="168"/>
        <v>0</v>
      </c>
      <c r="Q674" s="2">
        <f t="shared" si="169"/>
        <v>0</v>
      </c>
      <c r="R674" s="2">
        <f t="shared" si="170"/>
        <v>0</v>
      </c>
      <c r="S674" s="2">
        <f t="shared" si="171"/>
        <v>0</v>
      </c>
      <c r="T674" s="2">
        <f t="shared" si="172"/>
        <v>0</v>
      </c>
      <c r="U674" s="2">
        <f t="shared" si="173"/>
        <v>0</v>
      </c>
      <c r="V674" s="4">
        <f t="shared" si="174"/>
        <v>0</v>
      </c>
      <c r="W674" s="4">
        <f t="shared" si="175"/>
        <v>0</v>
      </c>
    </row>
    <row r="675" spans="1:23" x14ac:dyDescent="0.25">
      <c r="A675">
        <v>9997</v>
      </c>
      <c r="B675">
        <v>1</v>
      </c>
      <c r="C675">
        <v>43802</v>
      </c>
      <c r="D675" s="1">
        <v>2</v>
      </c>
      <c r="E675" t="s">
        <v>7</v>
      </c>
      <c r="F675" t="s">
        <v>8</v>
      </c>
      <c r="G675" t="s">
        <v>9</v>
      </c>
      <c r="H675">
        <f t="shared" si="162"/>
        <v>0</v>
      </c>
      <c r="I675" s="2">
        <f t="shared" si="160"/>
        <v>0</v>
      </c>
      <c r="J675" s="2">
        <f t="shared" si="161"/>
        <v>0</v>
      </c>
      <c r="K675" s="2">
        <f t="shared" si="163"/>
        <v>1</v>
      </c>
      <c r="L675" s="2">
        <f t="shared" si="164"/>
        <v>0</v>
      </c>
      <c r="M675" s="2">
        <f t="shared" si="165"/>
        <v>0</v>
      </c>
      <c r="N675" s="2">
        <f t="shared" si="166"/>
        <v>0</v>
      </c>
      <c r="O675" s="2">
        <f t="shared" si="167"/>
        <v>0</v>
      </c>
      <c r="P675" s="2">
        <f t="shared" si="168"/>
        <v>0</v>
      </c>
      <c r="Q675" s="2">
        <f t="shared" si="169"/>
        <v>0</v>
      </c>
      <c r="R675" s="2">
        <f t="shared" si="170"/>
        <v>0</v>
      </c>
      <c r="S675" s="2">
        <f t="shared" si="171"/>
        <v>0</v>
      </c>
      <c r="T675" s="2">
        <f t="shared" si="172"/>
        <v>0</v>
      </c>
      <c r="U675" s="2">
        <f t="shared" si="173"/>
        <v>0</v>
      </c>
      <c r="V675" s="4">
        <f t="shared" si="174"/>
        <v>0</v>
      </c>
      <c r="W675" s="4">
        <f t="shared" si="175"/>
        <v>0</v>
      </c>
    </row>
    <row r="676" spans="1:23" x14ac:dyDescent="0.25">
      <c r="A676">
        <v>9997</v>
      </c>
      <c r="B676">
        <v>1</v>
      </c>
      <c r="C676">
        <v>43802</v>
      </c>
      <c r="D676" s="1">
        <v>4</v>
      </c>
      <c r="E676" t="s">
        <v>7</v>
      </c>
      <c r="F676" t="s">
        <v>8</v>
      </c>
      <c r="G676" t="s">
        <v>9</v>
      </c>
      <c r="H676">
        <f t="shared" si="162"/>
        <v>0</v>
      </c>
      <c r="I676" s="2">
        <f t="shared" si="160"/>
        <v>0</v>
      </c>
      <c r="J676" s="2">
        <f t="shared" si="161"/>
        <v>0</v>
      </c>
      <c r="K676" s="2">
        <f t="shared" si="163"/>
        <v>0</v>
      </c>
      <c r="L676" s="2">
        <f t="shared" si="164"/>
        <v>0</v>
      </c>
      <c r="M676" s="2">
        <f t="shared" si="165"/>
        <v>1</v>
      </c>
      <c r="N676" s="2">
        <f t="shared" si="166"/>
        <v>0</v>
      </c>
      <c r="O676" s="2">
        <f t="shared" si="167"/>
        <v>0</v>
      </c>
      <c r="P676" s="2">
        <f t="shared" si="168"/>
        <v>0</v>
      </c>
      <c r="Q676" s="2">
        <f t="shared" si="169"/>
        <v>0</v>
      </c>
      <c r="R676" s="2">
        <f t="shared" si="170"/>
        <v>0</v>
      </c>
      <c r="S676" s="2">
        <f t="shared" si="171"/>
        <v>0</v>
      </c>
      <c r="T676" s="2">
        <f t="shared" si="172"/>
        <v>0</v>
      </c>
      <c r="U676" s="2">
        <f t="shared" si="173"/>
        <v>0</v>
      </c>
      <c r="V676" s="4">
        <f t="shared" si="174"/>
        <v>6010</v>
      </c>
      <c r="W676" s="4">
        <f t="shared" si="175"/>
        <v>0</v>
      </c>
    </row>
    <row r="677" spans="1:23" x14ac:dyDescent="0.25">
      <c r="A677">
        <v>9997</v>
      </c>
      <c r="B677">
        <v>0.129577</v>
      </c>
      <c r="C677">
        <v>43802</v>
      </c>
      <c r="D677" s="1">
        <v>2</v>
      </c>
      <c r="E677" t="s">
        <v>7</v>
      </c>
      <c r="F677" t="s">
        <v>8</v>
      </c>
      <c r="G677" t="s">
        <v>9</v>
      </c>
      <c r="H677">
        <f t="shared" si="162"/>
        <v>0</v>
      </c>
      <c r="I677" s="2">
        <f t="shared" si="160"/>
        <v>0</v>
      </c>
      <c r="J677" s="2">
        <f t="shared" si="161"/>
        <v>0</v>
      </c>
      <c r="K677" s="2">
        <f t="shared" si="163"/>
        <v>0.129577</v>
      </c>
      <c r="L677" s="2">
        <f t="shared" si="164"/>
        <v>0</v>
      </c>
      <c r="M677" s="2">
        <f t="shared" si="165"/>
        <v>0</v>
      </c>
      <c r="N677" s="2">
        <f t="shared" si="166"/>
        <v>0</v>
      </c>
      <c r="O677" s="2">
        <f t="shared" si="167"/>
        <v>0</v>
      </c>
      <c r="P677" s="2">
        <f t="shared" si="168"/>
        <v>0</v>
      </c>
      <c r="Q677" s="2">
        <f t="shared" si="169"/>
        <v>0</v>
      </c>
      <c r="R677" s="2">
        <f t="shared" si="170"/>
        <v>0</v>
      </c>
      <c r="S677" s="2">
        <f t="shared" si="171"/>
        <v>0</v>
      </c>
      <c r="T677" s="2">
        <f t="shared" si="172"/>
        <v>0</v>
      </c>
      <c r="U677" s="2">
        <f t="shared" si="173"/>
        <v>0</v>
      </c>
      <c r="V677" s="4">
        <f t="shared" si="174"/>
        <v>0</v>
      </c>
      <c r="W677" s="4">
        <f t="shared" si="175"/>
        <v>0</v>
      </c>
    </row>
    <row r="678" spans="1:23" x14ac:dyDescent="0.25">
      <c r="A678">
        <v>9997</v>
      </c>
      <c r="B678">
        <v>0.57746500000000001</v>
      </c>
      <c r="C678">
        <v>43802</v>
      </c>
      <c r="D678" s="1">
        <v>2</v>
      </c>
      <c r="E678">
        <v>1</v>
      </c>
      <c r="F678" t="s">
        <v>8</v>
      </c>
      <c r="G678" t="s">
        <v>9</v>
      </c>
      <c r="H678">
        <f t="shared" si="162"/>
        <v>0</v>
      </c>
      <c r="I678" s="2">
        <f t="shared" si="160"/>
        <v>0</v>
      </c>
      <c r="J678" s="2">
        <f t="shared" si="161"/>
        <v>0</v>
      </c>
      <c r="K678" s="2">
        <f t="shared" si="163"/>
        <v>0.57746500000000001</v>
      </c>
      <c r="L678" s="2">
        <f t="shared" si="164"/>
        <v>0</v>
      </c>
      <c r="M678" s="2">
        <f t="shared" si="165"/>
        <v>0</v>
      </c>
      <c r="N678" s="2">
        <f t="shared" si="166"/>
        <v>0</v>
      </c>
      <c r="O678" s="2">
        <f t="shared" si="167"/>
        <v>0</v>
      </c>
      <c r="P678" s="2">
        <f t="shared" si="168"/>
        <v>0</v>
      </c>
      <c r="Q678" s="2">
        <f t="shared" si="169"/>
        <v>0</v>
      </c>
      <c r="R678" s="2">
        <f t="shared" si="170"/>
        <v>0</v>
      </c>
      <c r="S678" s="2">
        <f t="shared" si="171"/>
        <v>0</v>
      </c>
      <c r="T678" s="2">
        <f t="shared" si="172"/>
        <v>0</v>
      </c>
      <c r="U678" s="2">
        <f t="shared" si="173"/>
        <v>0</v>
      </c>
      <c r="V678" s="4">
        <f t="shared" si="174"/>
        <v>0</v>
      </c>
      <c r="W678" s="4">
        <f t="shared" si="175"/>
        <v>0</v>
      </c>
    </row>
    <row r="679" spans="1:23" x14ac:dyDescent="0.25">
      <c r="A679">
        <v>9997</v>
      </c>
      <c r="B679">
        <v>1</v>
      </c>
      <c r="C679">
        <v>43802</v>
      </c>
      <c r="D679" s="1">
        <v>8</v>
      </c>
      <c r="E679" t="s">
        <v>7</v>
      </c>
      <c r="F679" t="s">
        <v>8</v>
      </c>
      <c r="G679" t="s">
        <v>9</v>
      </c>
      <c r="H679">
        <f t="shared" si="162"/>
        <v>0</v>
      </c>
      <c r="I679" s="2">
        <f t="shared" si="160"/>
        <v>0</v>
      </c>
      <c r="J679" s="2">
        <f t="shared" si="161"/>
        <v>0</v>
      </c>
      <c r="K679" s="2">
        <f t="shared" si="163"/>
        <v>0</v>
      </c>
      <c r="L679" s="2">
        <f t="shared" si="164"/>
        <v>0</v>
      </c>
      <c r="M679" s="2">
        <f t="shared" si="165"/>
        <v>0</v>
      </c>
      <c r="N679" s="2">
        <f t="shared" si="166"/>
        <v>0</v>
      </c>
      <c r="O679" s="2">
        <f t="shared" si="167"/>
        <v>0</v>
      </c>
      <c r="P679" s="2">
        <f t="shared" si="168"/>
        <v>0</v>
      </c>
      <c r="Q679" s="2">
        <f t="shared" si="169"/>
        <v>1</v>
      </c>
      <c r="R679" s="2">
        <f t="shared" si="170"/>
        <v>0</v>
      </c>
      <c r="S679" s="2">
        <f t="shared" si="171"/>
        <v>0</v>
      </c>
      <c r="T679" s="2">
        <f t="shared" si="172"/>
        <v>0</v>
      </c>
      <c r="U679" s="2">
        <f t="shared" si="173"/>
        <v>0</v>
      </c>
      <c r="V679" s="4">
        <f t="shared" si="174"/>
        <v>0</v>
      </c>
      <c r="W679" s="4">
        <f t="shared" si="175"/>
        <v>0</v>
      </c>
    </row>
    <row r="680" spans="1:23" x14ac:dyDescent="0.25">
      <c r="A680">
        <v>9997</v>
      </c>
      <c r="B680">
        <v>1</v>
      </c>
      <c r="C680">
        <v>43802</v>
      </c>
      <c r="D680" s="1">
        <v>9</v>
      </c>
      <c r="E680" t="s">
        <v>7</v>
      </c>
      <c r="F680" t="s">
        <v>8</v>
      </c>
      <c r="G680" t="s">
        <v>9</v>
      </c>
      <c r="H680">
        <f t="shared" si="162"/>
        <v>0</v>
      </c>
      <c r="I680" s="2">
        <f t="shared" si="160"/>
        <v>0</v>
      </c>
      <c r="J680" s="2">
        <f t="shared" si="161"/>
        <v>0</v>
      </c>
      <c r="K680" s="2">
        <f t="shared" si="163"/>
        <v>0</v>
      </c>
      <c r="L680" s="2">
        <f t="shared" si="164"/>
        <v>0</v>
      </c>
      <c r="M680" s="2">
        <f t="shared" si="165"/>
        <v>0</v>
      </c>
      <c r="N680" s="2">
        <f t="shared" si="166"/>
        <v>0</v>
      </c>
      <c r="O680" s="2">
        <f t="shared" si="167"/>
        <v>0</v>
      </c>
      <c r="P680" s="2">
        <f t="shared" si="168"/>
        <v>0</v>
      </c>
      <c r="Q680" s="2">
        <f t="shared" si="169"/>
        <v>0</v>
      </c>
      <c r="R680" s="2">
        <f t="shared" si="170"/>
        <v>1</v>
      </c>
      <c r="S680" s="2">
        <f t="shared" si="171"/>
        <v>0</v>
      </c>
      <c r="T680" s="2">
        <f t="shared" si="172"/>
        <v>0</v>
      </c>
      <c r="U680" s="2">
        <f t="shared" si="173"/>
        <v>0</v>
      </c>
      <c r="V680" s="4">
        <f t="shared" si="174"/>
        <v>0</v>
      </c>
      <c r="W680" s="4">
        <f t="shared" si="175"/>
        <v>0</v>
      </c>
    </row>
    <row r="681" spans="1:23" x14ac:dyDescent="0.25">
      <c r="A681">
        <v>9997</v>
      </c>
      <c r="B681">
        <v>1</v>
      </c>
      <c r="C681">
        <v>43802</v>
      </c>
      <c r="D681" s="1">
        <v>5</v>
      </c>
      <c r="E681" t="s">
        <v>7</v>
      </c>
      <c r="F681" t="s">
        <v>8</v>
      </c>
      <c r="G681" t="s">
        <v>9</v>
      </c>
      <c r="H681">
        <f t="shared" si="162"/>
        <v>0</v>
      </c>
      <c r="I681" s="2">
        <f t="shared" si="160"/>
        <v>0</v>
      </c>
      <c r="J681" s="2">
        <f t="shared" si="161"/>
        <v>0</v>
      </c>
      <c r="K681" s="2">
        <f t="shared" si="163"/>
        <v>0</v>
      </c>
      <c r="L681" s="2">
        <f t="shared" si="164"/>
        <v>0</v>
      </c>
      <c r="M681" s="2">
        <f t="shared" si="165"/>
        <v>0</v>
      </c>
      <c r="N681" s="2">
        <f t="shared" si="166"/>
        <v>1</v>
      </c>
      <c r="O681" s="2">
        <f t="shared" si="167"/>
        <v>0</v>
      </c>
      <c r="P681" s="2">
        <f t="shared" si="168"/>
        <v>0</v>
      </c>
      <c r="Q681" s="2">
        <f t="shared" si="169"/>
        <v>0</v>
      </c>
      <c r="R681" s="2">
        <f t="shared" si="170"/>
        <v>0</v>
      </c>
      <c r="S681" s="2">
        <f t="shared" si="171"/>
        <v>0</v>
      </c>
      <c r="T681" s="2">
        <f t="shared" si="172"/>
        <v>0</v>
      </c>
      <c r="U681" s="2">
        <f t="shared" si="173"/>
        <v>0</v>
      </c>
      <c r="V681" s="4">
        <f t="shared" si="174"/>
        <v>0</v>
      </c>
      <c r="W681" s="4">
        <f t="shared" si="175"/>
        <v>0</v>
      </c>
    </row>
    <row r="682" spans="1:23" x14ac:dyDescent="0.25">
      <c r="A682">
        <v>9997</v>
      </c>
      <c r="B682">
        <v>1</v>
      </c>
      <c r="C682">
        <v>43802</v>
      </c>
      <c r="D682" s="1">
        <v>5</v>
      </c>
      <c r="E682" t="s">
        <v>7</v>
      </c>
      <c r="F682" t="s">
        <v>8</v>
      </c>
      <c r="G682" t="s">
        <v>9</v>
      </c>
      <c r="H682">
        <f t="shared" si="162"/>
        <v>0</v>
      </c>
      <c r="I682" s="2">
        <f t="shared" si="160"/>
        <v>0</v>
      </c>
      <c r="J682" s="2">
        <f t="shared" si="161"/>
        <v>0</v>
      </c>
      <c r="K682" s="2">
        <f t="shared" si="163"/>
        <v>0</v>
      </c>
      <c r="L682" s="2">
        <f t="shared" si="164"/>
        <v>0</v>
      </c>
      <c r="M682" s="2">
        <f t="shared" si="165"/>
        <v>0</v>
      </c>
      <c r="N682" s="2">
        <f t="shared" si="166"/>
        <v>1</v>
      </c>
      <c r="O682" s="2">
        <f t="shared" si="167"/>
        <v>0</v>
      </c>
      <c r="P682" s="2">
        <f t="shared" si="168"/>
        <v>0</v>
      </c>
      <c r="Q682" s="2">
        <f t="shared" si="169"/>
        <v>0</v>
      </c>
      <c r="R682" s="2">
        <f t="shared" si="170"/>
        <v>0</v>
      </c>
      <c r="S682" s="2">
        <f t="shared" si="171"/>
        <v>0</v>
      </c>
      <c r="T682" s="2">
        <f t="shared" si="172"/>
        <v>0</v>
      </c>
      <c r="U682" s="2">
        <f t="shared" si="173"/>
        <v>0</v>
      </c>
      <c r="V682" s="4">
        <f t="shared" si="174"/>
        <v>0</v>
      </c>
      <c r="W682" s="4">
        <f t="shared" si="175"/>
        <v>0</v>
      </c>
    </row>
    <row r="683" spans="1:23" x14ac:dyDescent="0.25">
      <c r="A683">
        <v>9997</v>
      </c>
      <c r="B683">
        <v>1</v>
      </c>
      <c r="C683">
        <v>43802</v>
      </c>
      <c r="D683" s="1">
        <v>3</v>
      </c>
      <c r="E683" t="s">
        <v>7</v>
      </c>
      <c r="F683" t="s">
        <v>8</v>
      </c>
      <c r="G683" t="s">
        <v>9</v>
      </c>
      <c r="H683">
        <f t="shared" si="162"/>
        <v>0</v>
      </c>
      <c r="I683" s="2">
        <f t="shared" si="160"/>
        <v>0</v>
      </c>
      <c r="J683" s="2">
        <f t="shared" si="161"/>
        <v>0</v>
      </c>
      <c r="K683" s="2">
        <f t="shared" si="163"/>
        <v>0</v>
      </c>
      <c r="L683" s="2">
        <f t="shared" si="164"/>
        <v>1</v>
      </c>
      <c r="M683" s="2">
        <f t="shared" si="165"/>
        <v>0</v>
      </c>
      <c r="N683" s="2">
        <f t="shared" si="166"/>
        <v>0</v>
      </c>
      <c r="O683" s="2">
        <f t="shared" si="167"/>
        <v>0</v>
      </c>
      <c r="P683" s="2">
        <f t="shared" si="168"/>
        <v>0</v>
      </c>
      <c r="Q683" s="2">
        <f t="shared" si="169"/>
        <v>0</v>
      </c>
      <c r="R683" s="2">
        <f t="shared" si="170"/>
        <v>0</v>
      </c>
      <c r="S683" s="2">
        <f t="shared" si="171"/>
        <v>0</v>
      </c>
      <c r="T683" s="2">
        <f t="shared" si="172"/>
        <v>0</v>
      </c>
      <c r="U683" s="2">
        <f t="shared" si="173"/>
        <v>0</v>
      </c>
      <c r="V683" s="4">
        <f t="shared" si="174"/>
        <v>0</v>
      </c>
      <c r="W683" s="4">
        <f t="shared" si="175"/>
        <v>0</v>
      </c>
    </row>
    <row r="684" spans="1:23" x14ac:dyDescent="0.25">
      <c r="A684">
        <v>9997</v>
      </c>
      <c r="B684">
        <v>1</v>
      </c>
      <c r="C684">
        <v>43802</v>
      </c>
      <c r="D684" s="1" t="s">
        <v>10</v>
      </c>
      <c r="E684" t="s">
        <v>7</v>
      </c>
      <c r="F684" t="s">
        <v>8</v>
      </c>
      <c r="G684" t="s">
        <v>9</v>
      </c>
      <c r="H684">
        <f t="shared" si="162"/>
        <v>0</v>
      </c>
      <c r="I684" s="2">
        <f t="shared" si="160"/>
        <v>1</v>
      </c>
      <c r="J684" s="2">
        <f t="shared" si="161"/>
        <v>0</v>
      </c>
      <c r="K684" s="2">
        <f t="shared" si="163"/>
        <v>0</v>
      </c>
      <c r="L684" s="2">
        <f t="shared" si="164"/>
        <v>0</v>
      </c>
      <c r="M684" s="2">
        <f t="shared" si="165"/>
        <v>0</v>
      </c>
      <c r="N684" s="2">
        <f t="shared" si="166"/>
        <v>0</v>
      </c>
      <c r="O684" s="2">
        <f t="shared" si="167"/>
        <v>0</v>
      </c>
      <c r="P684" s="2">
        <f t="shared" si="168"/>
        <v>0</v>
      </c>
      <c r="Q684" s="2">
        <f t="shared" si="169"/>
        <v>0</v>
      </c>
      <c r="R684" s="2">
        <f t="shared" si="170"/>
        <v>0</v>
      </c>
      <c r="S684" s="2">
        <f t="shared" si="171"/>
        <v>0</v>
      </c>
      <c r="T684" s="2">
        <f t="shared" si="172"/>
        <v>0</v>
      </c>
      <c r="U684" s="2">
        <f t="shared" si="173"/>
        <v>0</v>
      </c>
      <c r="V684" s="4">
        <f t="shared" si="174"/>
        <v>0</v>
      </c>
      <c r="W684" s="4">
        <f t="shared" si="175"/>
        <v>0</v>
      </c>
    </row>
    <row r="685" spans="1:23" x14ac:dyDescent="0.25">
      <c r="A685">
        <v>9997</v>
      </c>
      <c r="B685">
        <v>1</v>
      </c>
      <c r="C685">
        <v>43802</v>
      </c>
      <c r="D685" s="1">
        <v>1</v>
      </c>
      <c r="E685">
        <v>5</v>
      </c>
      <c r="F685" t="s">
        <v>8</v>
      </c>
      <c r="G685" t="s">
        <v>11</v>
      </c>
      <c r="H685">
        <f t="shared" si="162"/>
        <v>0</v>
      </c>
      <c r="I685" s="2">
        <f t="shared" si="160"/>
        <v>0</v>
      </c>
      <c r="J685" s="2">
        <f t="shared" si="161"/>
        <v>1</v>
      </c>
      <c r="K685" s="2">
        <f t="shared" si="163"/>
        <v>0</v>
      </c>
      <c r="L685" s="2">
        <f t="shared" si="164"/>
        <v>0</v>
      </c>
      <c r="M685" s="2">
        <f t="shared" si="165"/>
        <v>0</v>
      </c>
      <c r="N685" s="2">
        <f t="shared" si="166"/>
        <v>0</v>
      </c>
      <c r="O685" s="2">
        <f t="shared" si="167"/>
        <v>0</v>
      </c>
      <c r="P685" s="2">
        <f t="shared" si="168"/>
        <v>0</v>
      </c>
      <c r="Q685" s="2">
        <f t="shared" si="169"/>
        <v>0</v>
      </c>
      <c r="R685" s="2">
        <f t="shared" si="170"/>
        <v>0</v>
      </c>
      <c r="S685" s="2">
        <f t="shared" si="171"/>
        <v>0</v>
      </c>
      <c r="T685" s="2">
        <f t="shared" si="172"/>
        <v>0</v>
      </c>
      <c r="U685" s="2">
        <f t="shared" si="173"/>
        <v>0</v>
      </c>
      <c r="V685" s="4">
        <f t="shared" si="174"/>
        <v>0</v>
      </c>
      <c r="W685" s="4">
        <f t="shared" si="175"/>
        <v>6010</v>
      </c>
    </row>
    <row r="686" spans="1:23" x14ac:dyDescent="0.25">
      <c r="A686">
        <v>9997</v>
      </c>
      <c r="B686">
        <v>1</v>
      </c>
      <c r="C686">
        <v>43802</v>
      </c>
      <c r="D686" s="1">
        <v>2</v>
      </c>
      <c r="E686" t="s">
        <v>7</v>
      </c>
      <c r="F686" t="s">
        <v>8</v>
      </c>
      <c r="G686" t="s">
        <v>9</v>
      </c>
      <c r="H686">
        <f t="shared" si="162"/>
        <v>0</v>
      </c>
      <c r="I686" s="2">
        <f t="shared" si="160"/>
        <v>0</v>
      </c>
      <c r="J686" s="2">
        <f t="shared" si="161"/>
        <v>0</v>
      </c>
      <c r="K686" s="2">
        <f t="shared" si="163"/>
        <v>1</v>
      </c>
      <c r="L686" s="2">
        <f t="shared" si="164"/>
        <v>0</v>
      </c>
      <c r="M686" s="2">
        <f t="shared" si="165"/>
        <v>0</v>
      </c>
      <c r="N686" s="2">
        <f t="shared" si="166"/>
        <v>0</v>
      </c>
      <c r="O686" s="2">
        <f t="shared" si="167"/>
        <v>0</v>
      </c>
      <c r="P686" s="2">
        <f t="shared" si="168"/>
        <v>0</v>
      </c>
      <c r="Q686" s="2">
        <f t="shared" si="169"/>
        <v>0</v>
      </c>
      <c r="R686" s="2">
        <f t="shared" si="170"/>
        <v>0</v>
      </c>
      <c r="S686" s="2">
        <f t="shared" si="171"/>
        <v>0</v>
      </c>
      <c r="T686" s="2">
        <f t="shared" si="172"/>
        <v>0</v>
      </c>
      <c r="U686" s="2">
        <f t="shared" si="173"/>
        <v>0</v>
      </c>
      <c r="V686" s="4">
        <f t="shared" si="174"/>
        <v>0</v>
      </c>
      <c r="W686" s="4">
        <f t="shared" si="175"/>
        <v>0</v>
      </c>
    </row>
    <row r="687" spans="1:23" x14ac:dyDescent="0.25">
      <c r="A687">
        <v>9997</v>
      </c>
      <c r="B687">
        <v>1</v>
      </c>
      <c r="C687">
        <v>43802</v>
      </c>
      <c r="D687" s="1">
        <v>7</v>
      </c>
      <c r="E687" t="s">
        <v>7</v>
      </c>
      <c r="F687" t="s">
        <v>8</v>
      </c>
      <c r="G687" t="s">
        <v>11</v>
      </c>
      <c r="H687">
        <f t="shared" si="162"/>
        <v>0</v>
      </c>
      <c r="I687" s="2">
        <f t="shared" si="160"/>
        <v>0</v>
      </c>
      <c r="J687" s="2">
        <f t="shared" si="161"/>
        <v>0</v>
      </c>
      <c r="K687" s="2">
        <f t="shared" si="163"/>
        <v>0</v>
      </c>
      <c r="L687" s="2">
        <f t="shared" si="164"/>
        <v>0</v>
      </c>
      <c r="M687" s="2">
        <f t="shared" si="165"/>
        <v>0</v>
      </c>
      <c r="N687" s="2">
        <f t="shared" si="166"/>
        <v>0</v>
      </c>
      <c r="O687" s="2">
        <f t="shared" si="167"/>
        <v>0</v>
      </c>
      <c r="P687" s="2">
        <f t="shared" si="168"/>
        <v>1</v>
      </c>
      <c r="Q687" s="2">
        <f t="shared" si="169"/>
        <v>0</v>
      </c>
      <c r="R687" s="2">
        <f t="shared" si="170"/>
        <v>0</v>
      </c>
      <c r="S687" s="2">
        <f t="shared" si="171"/>
        <v>0</v>
      </c>
      <c r="T687" s="2">
        <f t="shared" si="172"/>
        <v>0</v>
      </c>
      <c r="U687" s="2">
        <f t="shared" si="173"/>
        <v>0</v>
      </c>
      <c r="V687" s="4">
        <f t="shared" si="174"/>
        <v>0</v>
      </c>
      <c r="W687" s="4">
        <f t="shared" si="175"/>
        <v>0</v>
      </c>
    </row>
    <row r="688" spans="1:23" x14ac:dyDescent="0.25">
      <c r="A688">
        <v>9997</v>
      </c>
      <c r="B688">
        <v>1</v>
      </c>
      <c r="C688">
        <v>43802</v>
      </c>
      <c r="D688" s="1">
        <v>9</v>
      </c>
      <c r="E688">
        <v>2</v>
      </c>
      <c r="F688" t="s">
        <v>8</v>
      </c>
      <c r="G688" t="s">
        <v>9</v>
      </c>
      <c r="H688">
        <f t="shared" si="162"/>
        <v>0</v>
      </c>
      <c r="I688" s="2">
        <f t="shared" si="160"/>
        <v>0</v>
      </c>
      <c r="J688" s="2">
        <f t="shared" si="161"/>
        <v>0</v>
      </c>
      <c r="K688" s="2">
        <f t="shared" si="163"/>
        <v>0</v>
      </c>
      <c r="L688" s="2">
        <f t="shared" si="164"/>
        <v>0</v>
      </c>
      <c r="M688" s="2">
        <f t="shared" si="165"/>
        <v>0</v>
      </c>
      <c r="N688" s="2">
        <f t="shared" si="166"/>
        <v>0</v>
      </c>
      <c r="O688" s="2">
        <f t="shared" si="167"/>
        <v>0</v>
      </c>
      <c r="P688" s="2">
        <f t="shared" si="168"/>
        <v>0</v>
      </c>
      <c r="Q688" s="2">
        <f t="shared" si="169"/>
        <v>0</v>
      </c>
      <c r="R688" s="2">
        <f t="shared" si="170"/>
        <v>1</v>
      </c>
      <c r="S688" s="2">
        <f t="shared" si="171"/>
        <v>0</v>
      </c>
      <c r="T688" s="2">
        <f t="shared" si="172"/>
        <v>0</v>
      </c>
      <c r="U688" s="2">
        <f t="shared" si="173"/>
        <v>0</v>
      </c>
      <c r="V688" s="4">
        <f t="shared" si="174"/>
        <v>0</v>
      </c>
      <c r="W688" s="4">
        <f t="shared" si="175"/>
        <v>0</v>
      </c>
    </row>
    <row r="689" spans="1:23" x14ac:dyDescent="0.25">
      <c r="A689">
        <v>9997</v>
      </c>
      <c r="B689">
        <v>1</v>
      </c>
      <c r="C689">
        <v>43802</v>
      </c>
      <c r="D689" s="1">
        <v>8</v>
      </c>
      <c r="E689" t="s">
        <v>7</v>
      </c>
      <c r="F689" t="s">
        <v>8</v>
      </c>
      <c r="G689" t="s">
        <v>9</v>
      </c>
      <c r="H689">
        <f t="shared" si="162"/>
        <v>0</v>
      </c>
      <c r="I689" s="2">
        <f t="shared" si="160"/>
        <v>0</v>
      </c>
      <c r="J689" s="2">
        <f t="shared" si="161"/>
        <v>0</v>
      </c>
      <c r="K689" s="2">
        <f t="shared" si="163"/>
        <v>0</v>
      </c>
      <c r="L689" s="2">
        <f t="shared" si="164"/>
        <v>0</v>
      </c>
      <c r="M689" s="2">
        <f t="shared" si="165"/>
        <v>0</v>
      </c>
      <c r="N689" s="2">
        <f t="shared" si="166"/>
        <v>0</v>
      </c>
      <c r="O689" s="2">
        <f t="shared" si="167"/>
        <v>0</v>
      </c>
      <c r="P689" s="2">
        <f t="shared" si="168"/>
        <v>0</v>
      </c>
      <c r="Q689" s="2">
        <f t="shared" si="169"/>
        <v>1</v>
      </c>
      <c r="R689" s="2">
        <f t="shared" si="170"/>
        <v>0</v>
      </c>
      <c r="S689" s="2">
        <f t="shared" si="171"/>
        <v>0</v>
      </c>
      <c r="T689" s="2">
        <f t="shared" si="172"/>
        <v>0</v>
      </c>
      <c r="U689" s="2">
        <f t="shared" si="173"/>
        <v>0</v>
      </c>
      <c r="V689" s="4">
        <f t="shared" si="174"/>
        <v>0</v>
      </c>
      <c r="W689" s="4">
        <f t="shared" si="175"/>
        <v>0</v>
      </c>
    </row>
    <row r="690" spans="1:23" x14ac:dyDescent="0.25">
      <c r="A690">
        <v>9997</v>
      </c>
      <c r="B690">
        <v>1</v>
      </c>
      <c r="C690">
        <v>43802</v>
      </c>
      <c r="D690" s="1">
        <v>3</v>
      </c>
      <c r="E690" t="s">
        <v>7</v>
      </c>
      <c r="F690" t="s">
        <v>8</v>
      </c>
      <c r="G690" t="s">
        <v>9</v>
      </c>
      <c r="H690">
        <f t="shared" si="162"/>
        <v>0</v>
      </c>
      <c r="I690" s="2">
        <f t="shared" si="160"/>
        <v>0</v>
      </c>
      <c r="J690" s="2">
        <f t="shared" si="161"/>
        <v>0</v>
      </c>
      <c r="K690" s="2">
        <f t="shared" si="163"/>
        <v>0</v>
      </c>
      <c r="L690" s="2">
        <f t="shared" si="164"/>
        <v>1</v>
      </c>
      <c r="M690" s="2">
        <f t="shared" si="165"/>
        <v>0</v>
      </c>
      <c r="N690" s="2">
        <f t="shared" si="166"/>
        <v>0</v>
      </c>
      <c r="O690" s="2">
        <f t="shared" si="167"/>
        <v>0</v>
      </c>
      <c r="P690" s="2">
        <f t="shared" si="168"/>
        <v>0</v>
      </c>
      <c r="Q690" s="2">
        <f t="shared" si="169"/>
        <v>0</v>
      </c>
      <c r="R690" s="2">
        <f t="shared" si="170"/>
        <v>0</v>
      </c>
      <c r="S690" s="2">
        <f t="shared" si="171"/>
        <v>0</v>
      </c>
      <c r="T690" s="2">
        <f t="shared" si="172"/>
        <v>0</v>
      </c>
      <c r="U690" s="2">
        <f t="shared" si="173"/>
        <v>0</v>
      </c>
      <c r="V690" s="4">
        <f t="shared" si="174"/>
        <v>0</v>
      </c>
      <c r="W690" s="4">
        <f t="shared" si="175"/>
        <v>0</v>
      </c>
    </row>
    <row r="691" spans="1:23" x14ac:dyDescent="0.25">
      <c r="A691">
        <v>9997</v>
      </c>
      <c r="B691">
        <v>1</v>
      </c>
      <c r="C691">
        <v>43802</v>
      </c>
      <c r="D691" s="1">
        <v>7</v>
      </c>
      <c r="E691">
        <v>2</v>
      </c>
      <c r="F691" t="s">
        <v>8</v>
      </c>
      <c r="G691" t="s">
        <v>9</v>
      </c>
      <c r="H691">
        <f t="shared" si="162"/>
        <v>0</v>
      </c>
      <c r="I691" s="2">
        <f t="shared" si="160"/>
        <v>0</v>
      </c>
      <c r="J691" s="2">
        <f t="shared" si="161"/>
        <v>0</v>
      </c>
      <c r="K691" s="2">
        <f t="shared" si="163"/>
        <v>0</v>
      </c>
      <c r="L691" s="2">
        <f t="shared" si="164"/>
        <v>0</v>
      </c>
      <c r="M691" s="2">
        <f t="shared" si="165"/>
        <v>0</v>
      </c>
      <c r="N691" s="2">
        <f t="shared" si="166"/>
        <v>0</v>
      </c>
      <c r="O691" s="2">
        <f t="shared" si="167"/>
        <v>0</v>
      </c>
      <c r="P691" s="2">
        <f t="shared" si="168"/>
        <v>1</v>
      </c>
      <c r="Q691" s="2">
        <f t="shared" si="169"/>
        <v>0</v>
      </c>
      <c r="R691" s="2">
        <f t="shared" si="170"/>
        <v>0</v>
      </c>
      <c r="S691" s="2">
        <f t="shared" si="171"/>
        <v>0</v>
      </c>
      <c r="T691" s="2">
        <f t="shared" si="172"/>
        <v>0</v>
      </c>
      <c r="U691" s="2">
        <f t="shared" si="173"/>
        <v>0</v>
      </c>
      <c r="V691" s="4">
        <f t="shared" si="174"/>
        <v>0</v>
      </c>
      <c r="W691" s="4">
        <f t="shared" si="175"/>
        <v>0</v>
      </c>
    </row>
    <row r="692" spans="1:23" x14ac:dyDescent="0.25">
      <c r="A692">
        <v>9997</v>
      </c>
      <c r="B692">
        <v>1</v>
      </c>
      <c r="C692">
        <v>43802</v>
      </c>
      <c r="D692" s="1">
        <v>7</v>
      </c>
      <c r="E692" t="s">
        <v>7</v>
      </c>
      <c r="F692" t="s">
        <v>8</v>
      </c>
      <c r="G692" t="s">
        <v>9</v>
      </c>
      <c r="H692">
        <f t="shared" si="162"/>
        <v>0</v>
      </c>
      <c r="I692" s="2">
        <f t="shared" si="160"/>
        <v>0</v>
      </c>
      <c r="J692" s="2">
        <f t="shared" si="161"/>
        <v>0</v>
      </c>
      <c r="K692" s="2">
        <f t="shared" si="163"/>
        <v>0</v>
      </c>
      <c r="L692" s="2">
        <f t="shared" si="164"/>
        <v>0</v>
      </c>
      <c r="M692" s="2">
        <f t="shared" si="165"/>
        <v>0</v>
      </c>
      <c r="N692" s="2">
        <f t="shared" si="166"/>
        <v>0</v>
      </c>
      <c r="O692" s="2">
        <f t="shared" si="167"/>
        <v>0</v>
      </c>
      <c r="P692" s="2">
        <f t="shared" si="168"/>
        <v>1</v>
      </c>
      <c r="Q692" s="2">
        <f t="shared" si="169"/>
        <v>0</v>
      </c>
      <c r="R692" s="2">
        <f t="shared" si="170"/>
        <v>0</v>
      </c>
      <c r="S692" s="2">
        <f t="shared" si="171"/>
        <v>0</v>
      </c>
      <c r="T692" s="2">
        <f t="shared" si="172"/>
        <v>0</v>
      </c>
      <c r="U692" s="2">
        <f t="shared" si="173"/>
        <v>0</v>
      </c>
      <c r="V692" s="4">
        <f t="shared" si="174"/>
        <v>0</v>
      </c>
      <c r="W692" s="4">
        <f t="shared" si="175"/>
        <v>0</v>
      </c>
    </row>
    <row r="693" spans="1:23" x14ac:dyDescent="0.25">
      <c r="A693">
        <v>9997</v>
      </c>
      <c r="B693">
        <v>1</v>
      </c>
      <c r="C693">
        <v>43802</v>
      </c>
      <c r="D693" s="1">
        <v>1</v>
      </c>
      <c r="E693" t="s">
        <v>7</v>
      </c>
      <c r="F693" t="s">
        <v>8</v>
      </c>
      <c r="G693" t="s">
        <v>9</v>
      </c>
      <c r="H693">
        <f t="shared" si="162"/>
        <v>0</v>
      </c>
      <c r="I693" s="2">
        <f t="shared" si="160"/>
        <v>0</v>
      </c>
      <c r="J693" s="2">
        <f t="shared" si="161"/>
        <v>1</v>
      </c>
      <c r="K693" s="2">
        <f t="shared" si="163"/>
        <v>0</v>
      </c>
      <c r="L693" s="2">
        <f t="shared" si="164"/>
        <v>0</v>
      </c>
      <c r="M693" s="2">
        <f t="shared" si="165"/>
        <v>0</v>
      </c>
      <c r="N693" s="2">
        <f t="shared" si="166"/>
        <v>0</v>
      </c>
      <c r="O693" s="2">
        <f t="shared" si="167"/>
        <v>0</v>
      </c>
      <c r="P693" s="2">
        <f t="shared" si="168"/>
        <v>0</v>
      </c>
      <c r="Q693" s="2">
        <f t="shared" si="169"/>
        <v>0</v>
      </c>
      <c r="R693" s="2">
        <f t="shared" si="170"/>
        <v>0</v>
      </c>
      <c r="S693" s="2">
        <f t="shared" si="171"/>
        <v>0</v>
      </c>
      <c r="T693" s="2">
        <f t="shared" si="172"/>
        <v>0</v>
      </c>
      <c r="U693" s="2">
        <f t="shared" si="173"/>
        <v>0</v>
      </c>
      <c r="V693" s="4">
        <f t="shared" si="174"/>
        <v>0</v>
      </c>
      <c r="W693" s="4">
        <f t="shared" si="175"/>
        <v>6010</v>
      </c>
    </row>
    <row r="694" spans="1:23" x14ac:dyDescent="0.25">
      <c r="A694">
        <v>9997</v>
      </c>
      <c r="B694">
        <v>1</v>
      </c>
      <c r="C694">
        <v>43802</v>
      </c>
      <c r="D694" s="1">
        <v>8</v>
      </c>
      <c r="E694" t="s">
        <v>7</v>
      </c>
      <c r="F694" t="s">
        <v>8</v>
      </c>
      <c r="G694" t="s">
        <v>9</v>
      </c>
      <c r="H694">
        <f t="shared" si="162"/>
        <v>0</v>
      </c>
      <c r="I694" s="2">
        <f t="shared" si="160"/>
        <v>0</v>
      </c>
      <c r="J694" s="2">
        <f t="shared" si="161"/>
        <v>0</v>
      </c>
      <c r="K694" s="2">
        <f t="shared" si="163"/>
        <v>0</v>
      </c>
      <c r="L694" s="2">
        <f t="shared" si="164"/>
        <v>0</v>
      </c>
      <c r="M694" s="2">
        <f t="shared" si="165"/>
        <v>0</v>
      </c>
      <c r="N694" s="2">
        <f t="shared" si="166"/>
        <v>0</v>
      </c>
      <c r="O694" s="2">
        <f t="shared" si="167"/>
        <v>0</v>
      </c>
      <c r="P694" s="2">
        <f t="shared" si="168"/>
        <v>0</v>
      </c>
      <c r="Q694" s="2">
        <f t="shared" si="169"/>
        <v>1</v>
      </c>
      <c r="R694" s="2">
        <f t="shared" si="170"/>
        <v>0</v>
      </c>
      <c r="S694" s="2">
        <f t="shared" si="171"/>
        <v>0</v>
      </c>
      <c r="T694" s="2">
        <f t="shared" si="172"/>
        <v>0</v>
      </c>
      <c r="U694" s="2">
        <f t="shared" si="173"/>
        <v>0</v>
      </c>
      <c r="V694" s="4">
        <f t="shared" si="174"/>
        <v>0</v>
      </c>
      <c r="W694" s="4">
        <f t="shared" si="175"/>
        <v>0</v>
      </c>
    </row>
    <row r="695" spans="1:23" x14ac:dyDescent="0.25">
      <c r="A695">
        <v>9997</v>
      </c>
      <c r="B695">
        <v>1</v>
      </c>
      <c r="C695">
        <v>43802</v>
      </c>
      <c r="D695" s="1">
        <v>7</v>
      </c>
      <c r="E695" t="s">
        <v>7</v>
      </c>
      <c r="F695" t="s">
        <v>8</v>
      </c>
      <c r="G695" t="s">
        <v>9</v>
      </c>
      <c r="H695">
        <f t="shared" si="162"/>
        <v>0</v>
      </c>
      <c r="I695" s="2">
        <f t="shared" si="160"/>
        <v>0</v>
      </c>
      <c r="J695" s="2">
        <f t="shared" si="161"/>
        <v>0</v>
      </c>
      <c r="K695" s="2">
        <f t="shared" si="163"/>
        <v>0</v>
      </c>
      <c r="L695" s="2">
        <f t="shared" si="164"/>
        <v>0</v>
      </c>
      <c r="M695" s="2">
        <f t="shared" si="165"/>
        <v>0</v>
      </c>
      <c r="N695" s="2">
        <f t="shared" si="166"/>
        <v>0</v>
      </c>
      <c r="O695" s="2">
        <f t="shared" si="167"/>
        <v>0</v>
      </c>
      <c r="P695" s="2">
        <f t="shared" si="168"/>
        <v>1</v>
      </c>
      <c r="Q695" s="2">
        <f t="shared" si="169"/>
        <v>0</v>
      </c>
      <c r="R695" s="2">
        <f t="shared" si="170"/>
        <v>0</v>
      </c>
      <c r="S695" s="2">
        <f t="shared" si="171"/>
        <v>0</v>
      </c>
      <c r="T695" s="2">
        <f t="shared" si="172"/>
        <v>0</v>
      </c>
      <c r="U695" s="2">
        <f t="shared" si="173"/>
        <v>0</v>
      </c>
      <c r="V695" s="4">
        <f t="shared" si="174"/>
        <v>0</v>
      </c>
      <c r="W695" s="4">
        <f t="shared" si="175"/>
        <v>0</v>
      </c>
    </row>
    <row r="696" spans="1:23" x14ac:dyDescent="0.25">
      <c r="A696">
        <v>9997</v>
      </c>
      <c r="B696">
        <v>1</v>
      </c>
      <c r="C696">
        <v>43802</v>
      </c>
      <c r="D696" s="1">
        <v>6</v>
      </c>
      <c r="E696" t="s">
        <v>7</v>
      </c>
      <c r="F696" t="s">
        <v>8</v>
      </c>
      <c r="G696" t="s">
        <v>9</v>
      </c>
      <c r="H696">
        <f t="shared" si="162"/>
        <v>0</v>
      </c>
      <c r="I696" s="2">
        <f t="shared" si="160"/>
        <v>0</v>
      </c>
      <c r="J696" s="2">
        <f t="shared" si="161"/>
        <v>0</v>
      </c>
      <c r="K696" s="2">
        <f t="shared" si="163"/>
        <v>0</v>
      </c>
      <c r="L696" s="2">
        <f t="shared" si="164"/>
        <v>0</v>
      </c>
      <c r="M696" s="2">
        <f t="shared" si="165"/>
        <v>0</v>
      </c>
      <c r="N696" s="2">
        <f t="shared" si="166"/>
        <v>0</v>
      </c>
      <c r="O696" s="2">
        <f t="shared" si="167"/>
        <v>1</v>
      </c>
      <c r="P696" s="2">
        <f t="shared" si="168"/>
        <v>0</v>
      </c>
      <c r="Q696" s="2">
        <f t="shared" si="169"/>
        <v>0</v>
      </c>
      <c r="R696" s="2">
        <f t="shared" si="170"/>
        <v>0</v>
      </c>
      <c r="S696" s="2">
        <f t="shared" si="171"/>
        <v>0</v>
      </c>
      <c r="T696" s="2">
        <f t="shared" si="172"/>
        <v>0</v>
      </c>
      <c r="U696" s="2">
        <f t="shared" si="173"/>
        <v>0</v>
      </c>
      <c r="V696" s="4">
        <f t="shared" si="174"/>
        <v>0</v>
      </c>
      <c r="W696" s="4">
        <f t="shared" si="175"/>
        <v>0</v>
      </c>
    </row>
    <row r="697" spans="1:23" x14ac:dyDescent="0.25">
      <c r="A697">
        <v>9997</v>
      </c>
      <c r="B697">
        <v>1</v>
      </c>
      <c r="C697">
        <v>43802</v>
      </c>
      <c r="D697" s="1">
        <v>6</v>
      </c>
      <c r="E697" t="s">
        <v>7</v>
      </c>
      <c r="F697" t="s">
        <v>8</v>
      </c>
      <c r="G697" t="s">
        <v>9</v>
      </c>
      <c r="H697">
        <f t="shared" si="162"/>
        <v>0</v>
      </c>
      <c r="I697" s="2">
        <f t="shared" si="160"/>
        <v>0</v>
      </c>
      <c r="J697" s="2">
        <f t="shared" si="161"/>
        <v>0</v>
      </c>
      <c r="K697" s="2">
        <f t="shared" si="163"/>
        <v>0</v>
      </c>
      <c r="L697" s="2">
        <f t="shared" si="164"/>
        <v>0</v>
      </c>
      <c r="M697" s="2">
        <f t="shared" si="165"/>
        <v>0</v>
      </c>
      <c r="N697" s="2">
        <f t="shared" si="166"/>
        <v>0</v>
      </c>
      <c r="O697" s="2">
        <f t="shared" si="167"/>
        <v>1</v>
      </c>
      <c r="P697" s="2">
        <f t="shared" si="168"/>
        <v>0</v>
      </c>
      <c r="Q697" s="2">
        <f t="shared" si="169"/>
        <v>0</v>
      </c>
      <c r="R697" s="2">
        <f t="shared" si="170"/>
        <v>0</v>
      </c>
      <c r="S697" s="2">
        <f t="shared" si="171"/>
        <v>0</v>
      </c>
      <c r="T697" s="2">
        <f t="shared" si="172"/>
        <v>0</v>
      </c>
      <c r="U697" s="2">
        <f t="shared" si="173"/>
        <v>0</v>
      </c>
      <c r="V697" s="4">
        <f t="shared" si="174"/>
        <v>0</v>
      </c>
      <c r="W697" s="4">
        <f t="shared" si="175"/>
        <v>0</v>
      </c>
    </row>
    <row r="698" spans="1:23" x14ac:dyDescent="0.25">
      <c r="A698">
        <v>9997</v>
      </c>
      <c r="B698">
        <v>1</v>
      </c>
      <c r="C698">
        <v>43802</v>
      </c>
      <c r="D698" s="1">
        <v>1</v>
      </c>
      <c r="E698" t="s">
        <v>7</v>
      </c>
      <c r="F698" t="s">
        <v>8</v>
      </c>
      <c r="G698" t="s">
        <v>9</v>
      </c>
      <c r="H698">
        <f t="shared" si="162"/>
        <v>0</v>
      </c>
      <c r="I698" s="2">
        <f t="shared" si="160"/>
        <v>0</v>
      </c>
      <c r="J698" s="2">
        <f t="shared" si="161"/>
        <v>1</v>
      </c>
      <c r="K698" s="2">
        <f t="shared" si="163"/>
        <v>0</v>
      </c>
      <c r="L698" s="2">
        <f t="shared" si="164"/>
        <v>0</v>
      </c>
      <c r="M698" s="2">
        <f t="shared" si="165"/>
        <v>0</v>
      </c>
      <c r="N698" s="2">
        <f t="shared" si="166"/>
        <v>0</v>
      </c>
      <c r="O698" s="2">
        <f t="shared" si="167"/>
        <v>0</v>
      </c>
      <c r="P698" s="2">
        <f t="shared" si="168"/>
        <v>0</v>
      </c>
      <c r="Q698" s="2">
        <f t="shared" si="169"/>
        <v>0</v>
      </c>
      <c r="R698" s="2">
        <f t="shared" si="170"/>
        <v>0</v>
      </c>
      <c r="S698" s="2">
        <f t="shared" si="171"/>
        <v>0</v>
      </c>
      <c r="T698" s="2">
        <f t="shared" si="172"/>
        <v>0</v>
      </c>
      <c r="U698" s="2">
        <f t="shared" si="173"/>
        <v>0</v>
      </c>
      <c r="V698" s="4">
        <f t="shared" si="174"/>
        <v>0</v>
      </c>
      <c r="W698" s="4">
        <f t="shared" si="175"/>
        <v>6010</v>
      </c>
    </row>
    <row r="699" spans="1:23" x14ac:dyDescent="0.25">
      <c r="A699">
        <v>9997</v>
      </c>
      <c r="B699">
        <v>1</v>
      </c>
      <c r="C699">
        <v>43802</v>
      </c>
      <c r="D699" s="1">
        <v>1</v>
      </c>
      <c r="E699">
        <v>2</v>
      </c>
      <c r="F699" t="s">
        <v>8</v>
      </c>
      <c r="G699" t="s">
        <v>9</v>
      </c>
      <c r="H699">
        <f t="shared" si="162"/>
        <v>0</v>
      </c>
      <c r="I699" s="2">
        <f t="shared" si="160"/>
        <v>0</v>
      </c>
      <c r="J699" s="2">
        <f t="shared" si="161"/>
        <v>1</v>
      </c>
      <c r="K699" s="2">
        <f t="shared" si="163"/>
        <v>0</v>
      </c>
      <c r="L699" s="2">
        <f t="shared" si="164"/>
        <v>0</v>
      </c>
      <c r="M699" s="2">
        <f t="shared" si="165"/>
        <v>0</v>
      </c>
      <c r="N699" s="2">
        <f t="shared" si="166"/>
        <v>0</v>
      </c>
      <c r="O699" s="2">
        <f t="shared" si="167"/>
        <v>0</v>
      </c>
      <c r="P699" s="2">
        <f t="shared" si="168"/>
        <v>0</v>
      </c>
      <c r="Q699" s="2">
        <f t="shared" si="169"/>
        <v>0</v>
      </c>
      <c r="R699" s="2">
        <f t="shared" si="170"/>
        <v>0</v>
      </c>
      <c r="S699" s="2">
        <f t="shared" si="171"/>
        <v>0</v>
      </c>
      <c r="T699" s="2">
        <f t="shared" si="172"/>
        <v>0</v>
      </c>
      <c r="U699" s="2">
        <f t="shared" si="173"/>
        <v>0</v>
      </c>
      <c r="V699" s="4">
        <f t="shared" si="174"/>
        <v>0</v>
      </c>
      <c r="W699" s="4">
        <f t="shared" si="175"/>
        <v>6010</v>
      </c>
    </row>
    <row r="700" spans="1:23" x14ac:dyDescent="0.25">
      <c r="A700">
        <v>9997</v>
      </c>
      <c r="B700">
        <v>1</v>
      </c>
      <c r="C700">
        <v>43802</v>
      </c>
      <c r="D700" s="1">
        <v>6</v>
      </c>
      <c r="E700">
        <v>2</v>
      </c>
      <c r="F700" t="s">
        <v>8</v>
      </c>
      <c r="G700" t="s">
        <v>9</v>
      </c>
      <c r="H700">
        <f t="shared" si="162"/>
        <v>0</v>
      </c>
      <c r="I700" s="2">
        <f t="shared" si="160"/>
        <v>0</v>
      </c>
      <c r="J700" s="2">
        <f t="shared" si="161"/>
        <v>0</v>
      </c>
      <c r="K700" s="2">
        <f t="shared" si="163"/>
        <v>0</v>
      </c>
      <c r="L700" s="2">
        <f t="shared" si="164"/>
        <v>0</v>
      </c>
      <c r="M700" s="2">
        <f t="shared" si="165"/>
        <v>0</v>
      </c>
      <c r="N700" s="2">
        <f t="shared" si="166"/>
        <v>0</v>
      </c>
      <c r="O700" s="2">
        <f t="shared" si="167"/>
        <v>1</v>
      </c>
      <c r="P700" s="2">
        <f t="shared" si="168"/>
        <v>0</v>
      </c>
      <c r="Q700" s="2">
        <f t="shared" si="169"/>
        <v>0</v>
      </c>
      <c r="R700" s="2">
        <f t="shared" si="170"/>
        <v>0</v>
      </c>
      <c r="S700" s="2">
        <f t="shared" si="171"/>
        <v>0</v>
      </c>
      <c r="T700" s="2">
        <f t="shared" si="172"/>
        <v>0</v>
      </c>
      <c r="U700" s="2">
        <f t="shared" si="173"/>
        <v>0</v>
      </c>
      <c r="V700" s="4">
        <f t="shared" si="174"/>
        <v>0</v>
      </c>
      <c r="W700" s="4">
        <f t="shared" si="175"/>
        <v>0</v>
      </c>
    </row>
    <row r="701" spans="1:23" x14ac:dyDescent="0.25">
      <c r="A701">
        <v>9997</v>
      </c>
      <c r="B701">
        <v>1</v>
      </c>
      <c r="C701">
        <v>43802</v>
      </c>
      <c r="D701" s="1" t="s">
        <v>10</v>
      </c>
      <c r="E701" t="s">
        <v>7</v>
      </c>
      <c r="F701" t="s">
        <v>8</v>
      </c>
      <c r="G701" t="s">
        <v>9</v>
      </c>
      <c r="H701">
        <f t="shared" si="162"/>
        <v>0</v>
      </c>
      <c r="I701" s="2">
        <f t="shared" si="160"/>
        <v>1</v>
      </c>
      <c r="J701" s="2">
        <f t="shared" si="161"/>
        <v>0</v>
      </c>
      <c r="K701" s="2">
        <f t="shared" si="163"/>
        <v>0</v>
      </c>
      <c r="L701" s="2">
        <f t="shared" si="164"/>
        <v>0</v>
      </c>
      <c r="M701" s="2">
        <f t="shared" si="165"/>
        <v>0</v>
      </c>
      <c r="N701" s="2">
        <f t="shared" si="166"/>
        <v>0</v>
      </c>
      <c r="O701" s="2">
        <f t="shared" si="167"/>
        <v>0</v>
      </c>
      <c r="P701" s="2">
        <f t="shared" si="168"/>
        <v>0</v>
      </c>
      <c r="Q701" s="2">
        <f t="shared" si="169"/>
        <v>0</v>
      </c>
      <c r="R701" s="2">
        <f t="shared" si="170"/>
        <v>0</v>
      </c>
      <c r="S701" s="2">
        <f t="shared" si="171"/>
        <v>0</v>
      </c>
      <c r="T701" s="2">
        <f t="shared" si="172"/>
        <v>0</v>
      </c>
      <c r="U701" s="2">
        <f t="shared" si="173"/>
        <v>0</v>
      </c>
      <c r="V701" s="4">
        <f t="shared" si="174"/>
        <v>0</v>
      </c>
      <c r="W701" s="4">
        <f t="shared" si="175"/>
        <v>0</v>
      </c>
    </row>
    <row r="702" spans="1:23" x14ac:dyDescent="0.25">
      <c r="A702">
        <v>9997</v>
      </c>
      <c r="B702">
        <v>1</v>
      </c>
      <c r="C702">
        <v>46979</v>
      </c>
      <c r="D702" s="1">
        <v>1</v>
      </c>
      <c r="E702" t="s">
        <v>7</v>
      </c>
      <c r="F702" t="s">
        <v>8</v>
      </c>
      <c r="G702" t="s">
        <v>9</v>
      </c>
      <c r="H702">
        <f t="shared" si="162"/>
        <v>0</v>
      </c>
      <c r="I702" s="2">
        <f t="shared" si="160"/>
        <v>0</v>
      </c>
      <c r="J702" s="2">
        <f t="shared" si="161"/>
        <v>1</v>
      </c>
      <c r="K702" s="2">
        <f t="shared" si="163"/>
        <v>0</v>
      </c>
      <c r="L702" s="2">
        <f t="shared" si="164"/>
        <v>0</v>
      </c>
      <c r="M702" s="2">
        <f t="shared" si="165"/>
        <v>0</v>
      </c>
      <c r="N702" s="2">
        <f t="shared" si="166"/>
        <v>0</v>
      </c>
      <c r="O702" s="2">
        <f t="shared" si="167"/>
        <v>0</v>
      </c>
      <c r="P702" s="2">
        <f t="shared" si="168"/>
        <v>0</v>
      </c>
      <c r="Q702" s="2">
        <f t="shared" si="169"/>
        <v>0</v>
      </c>
      <c r="R702" s="2">
        <f t="shared" si="170"/>
        <v>0</v>
      </c>
      <c r="S702" s="2">
        <f t="shared" si="171"/>
        <v>0</v>
      </c>
      <c r="T702" s="2">
        <f t="shared" si="172"/>
        <v>0</v>
      </c>
      <c r="U702" s="2">
        <f t="shared" si="173"/>
        <v>0</v>
      </c>
      <c r="V702" s="4">
        <f t="shared" si="174"/>
        <v>0</v>
      </c>
      <c r="W702" s="4">
        <f t="shared" si="175"/>
        <v>6010</v>
      </c>
    </row>
    <row r="703" spans="1:23" x14ac:dyDescent="0.25">
      <c r="A703">
        <v>9997</v>
      </c>
      <c r="B703">
        <v>1</v>
      </c>
      <c r="C703">
        <v>43802</v>
      </c>
      <c r="D703" s="1">
        <v>1</v>
      </c>
      <c r="E703" t="s">
        <v>7</v>
      </c>
      <c r="F703" t="s">
        <v>8</v>
      </c>
      <c r="G703" t="s">
        <v>9</v>
      </c>
      <c r="H703">
        <f t="shared" si="162"/>
        <v>0</v>
      </c>
      <c r="I703" s="2">
        <f t="shared" si="160"/>
        <v>0</v>
      </c>
      <c r="J703" s="2">
        <f t="shared" si="161"/>
        <v>1</v>
      </c>
      <c r="K703" s="2">
        <f t="shared" si="163"/>
        <v>0</v>
      </c>
      <c r="L703" s="2">
        <f t="shared" si="164"/>
        <v>0</v>
      </c>
      <c r="M703" s="2">
        <f t="shared" si="165"/>
        <v>0</v>
      </c>
      <c r="N703" s="2">
        <f t="shared" si="166"/>
        <v>0</v>
      </c>
      <c r="O703" s="2">
        <f t="shared" si="167"/>
        <v>0</v>
      </c>
      <c r="P703" s="2">
        <f t="shared" si="168"/>
        <v>0</v>
      </c>
      <c r="Q703" s="2">
        <f t="shared" si="169"/>
        <v>0</v>
      </c>
      <c r="R703" s="2">
        <f t="shared" si="170"/>
        <v>0</v>
      </c>
      <c r="S703" s="2">
        <f t="shared" si="171"/>
        <v>0</v>
      </c>
      <c r="T703" s="2">
        <f t="shared" si="172"/>
        <v>0</v>
      </c>
      <c r="U703" s="2">
        <f t="shared" si="173"/>
        <v>0</v>
      </c>
      <c r="V703" s="4">
        <f t="shared" si="174"/>
        <v>0</v>
      </c>
      <c r="W703" s="4">
        <f t="shared" si="175"/>
        <v>6010</v>
      </c>
    </row>
    <row r="704" spans="1:23" x14ac:dyDescent="0.25">
      <c r="A704">
        <v>9997</v>
      </c>
      <c r="B704">
        <v>1</v>
      </c>
      <c r="C704">
        <v>43802</v>
      </c>
      <c r="D704" s="1" t="s">
        <v>10</v>
      </c>
      <c r="E704" t="s">
        <v>7</v>
      </c>
      <c r="F704" t="s">
        <v>8</v>
      </c>
      <c r="G704" t="s">
        <v>9</v>
      </c>
      <c r="H704">
        <f t="shared" si="162"/>
        <v>0</v>
      </c>
      <c r="I704" s="2">
        <f t="shared" si="160"/>
        <v>1</v>
      </c>
      <c r="J704" s="2">
        <f t="shared" si="161"/>
        <v>0</v>
      </c>
      <c r="K704" s="2">
        <f t="shared" si="163"/>
        <v>0</v>
      </c>
      <c r="L704" s="2">
        <f t="shared" si="164"/>
        <v>0</v>
      </c>
      <c r="M704" s="2">
        <f t="shared" si="165"/>
        <v>0</v>
      </c>
      <c r="N704" s="2">
        <f t="shared" si="166"/>
        <v>0</v>
      </c>
      <c r="O704" s="2">
        <f t="shared" si="167"/>
        <v>0</v>
      </c>
      <c r="P704" s="2">
        <f t="shared" si="168"/>
        <v>0</v>
      </c>
      <c r="Q704" s="2">
        <f t="shared" si="169"/>
        <v>0</v>
      </c>
      <c r="R704" s="2">
        <f t="shared" si="170"/>
        <v>0</v>
      </c>
      <c r="S704" s="2">
        <f t="shared" si="171"/>
        <v>0</v>
      </c>
      <c r="T704" s="2">
        <f t="shared" si="172"/>
        <v>0</v>
      </c>
      <c r="U704" s="2">
        <f t="shared" si="173"/>
        <v>0</v>
      </c>
      <c r="V704" s="4">
        <f t="shared" si="174"/>
        <v>0</v>
      </c>
      <c r="W704" s="4">
        <f t="shared" si="175"/>
        <v>0</v>
      </c>
    </row>
    <row r="705" spans="1:23" x14ac:dyDescent="0.25">
      <c r="A705">
        <v>9997</v>
      </c>
      <c r="B705">
        <v>0.70704199999999995</v>
      </c>
      <c r="C705">
        <v>43802</v>
      </c>
      <c r="D705" s="1">
        <v>1</v>
      </c>
      <c r="E705" t="s">
        <v>7</v>
      </c>
      <c r="F705" t="s">
        <v>8</v>
      </c>
      <c r="G705" t="s">
        <v>9</v>
      </c>
      <c r="H705">
        <f t="shared" si="162"/>
        <v>0</v>
      </c>
      <c r="I705" s="2">
        <f t="shared" si="160"/>
        <v>0</v>
      </c>
      <c r="J705" s="2">
        <f t="shared" si="161"/>
        <v>0.70704199999999995</v>
      </c>
      <c r="K705" s="2">
        <f t="shared" si="163"/>
        <v>0</v>
      </c>
      <c r="L705" s="2">
        <f t="shared" si="164"/>
        <v>0</v>
      </c>
      <c r="M705" s="2">
        <f t="shared" si="165"/>
        <v>0</v>
      </c>
      <c r="N705" s="2">
        <f t="shared" si="166"/>
        <v>0</v>
      </c>
      <c r="O705" s="2">
        <f t="shared" si="167"/>
        <v>0</v>
      </c>
      <c r="P705" s="2">
        <f t="shared" si="168"/>
        <v>0</v>
      </c>
      <c r="Q705" s="2">
        <f t="shared" si="169"/>
        <v>0</v>
      </c>
      <c r="R705" s="2">
        <f t="shared" si="170"/>
        <v>0</v>
      </c>
      <c r="S705" s="2">
        <f t="shared" si="171"/>
        <v>0</v>
      </c>
      <c r="T705" s="2">
        <f t="shared" si="172"/>
        <v>0</v>
      </c>
      <c r="U705" s="2">
        <f t="shared" si="173"/>
        <v>0</v>
      </c>
      <c r="V705" s="4">
        <f t="shared" si="174"/>
        <v>0</v>
      </c>
      <c r="W705" s="4">
        <f t="shared" si="175"/>
        <v>4249.3224199999995</v>
      </c>
    </row>
    <row r="706" spans="1:23" x14ac:dyDescent="0.25">
      <c r="A706">
        <v>9997</v>
      </c>
      <c r="B706">
        <v>0.85352099999999997</v>
      </c>
      <c r="C706">
        <v>43802</v>
      </c>
      <c r="D706" s="1">
        <v>5</v>
      </c>
      <c r="E706" t="s">
        <v>7</v>
      </c>
      <c r="F706" t="s">
        <v>8</v>
      </c>
      <c r="G706" t="s">
        <v>9</v>
      </c>
      <c r="H706">
        <f t="shared" si="162"/>
        <v>0</v>
      </c>
      <c r="I706" s="2">
        <f t="shared" si="160"/>
        <v>0</v>
      </c>
      <c r="J706" s="2">
        <f t="shared" si="161"/>
        <v>0</v>
      </c>
      <c r="K706" s="2">
        <f t="shared" si="163"/>
        <v>0</v>
      </c>
      <c r="L706" s="2">
        <f t="shared" si="164"/>
        <v>0</v>
      </c>
      <c r="M706" s="2">
        <f t="shared" si="165"/>
        <v>0</v>
      </c>
      <c r="N706" s="2">
        <f t="shared" si="166"/>
        <v>0.85352099999999997</v>
      </c>
      <c r="O706" s="2">
        <f t="shared" si="167"/>
        <v>0</v>
      </c>
      <c r="P706" s="2">
        <f t="shared" si="168"/>
        <v>0</v>
      </c>
      <c r="Q706" s="2">
        <f t="shared" si="169"/>
        <v>0</v>
      </c>
      <c r="R706" s="2">
        <f t="shared" si="170"/>
        <v>0</v>
      </c>
      <c r="S706" s="2">
        <f t="shared" si="171"/>
        <v>0</v>
      </c>
      <c r="T706" s="2">
        <f t="shared" si="172"/>
        <v>0</v>
      </c>
      <c r="U706" s="2">
        <f t="shared" si="173"/>
        <v>0</v>
      </c>
      <c r="V706" s="4">
        <f t="shared" si="174"/>
        <v>0</v>
      </c>
      <c r="W706" s="4">
        <f t="shared" si="175"/>
        <v>0</v>
      </c>
    </row>
    <row r="707" spans="1:23" x14ac:dyDescent="0.25">
      <c r="A707">
        <v>9997</v>
      </c>
      <c r="B707">
        <v>1</v>
      </c>
      <c r="C707">
        <v>43802</v>
      </c>
      <c r="D707" s="1">
        <v>7</v>
      </c>
      <c r="E707" t="s">
        <v>7</v>
      </c>
      <c r="F707" t="s">
        <v>8</v>
      </c>
      <c r="G707" t="s">
        <v>9</v>
      </c>
      <c r="H707">
        <f t="shared" si="162"/>
        <v>0</v>
      </c>
      <c r="I707" s="2">
        <f t="shared" si="160"/>
        <v>0</v>
      </c>
      <c r="J707" s="2">
        <f t="shared" si="161"/>
        <v>0</v>
      </c>
      <c r="K707" s="2">
        <f t="shared" si="163"/>
        <v>0</v>
      </c>
      <c r="L707" s="2">
        <f t="shared" si="164"/>
        <v>0</v>
      </c>
      <c r="M707" s="2">
        <f t="shared" si="165"/>
        <v>0</v>
      </c>
      <c r="N707" s="2">
        <f t="shared" si="166"/>
        <v>0</v>
      </c>
      <c r="O707" s="2">
        <f t="shared" si="167"/>
        <v>0</v>
      </c>
      <c r="P707" s="2">
        <f t="shared" si="168"/>
        <v>1</v>
      </c>
      <c r="Q707" s="2">
        <f t="shared" si="169"/>
        <v>0</v>
      </c>
      <c r="R707" s="2">
        <f t="shared" si="170"/>
        <v>0</v>
      </c>
      <c r="S707" s="2">
        <f t="shared" si="171"/>
        <v>0</v>
      </c>
      <c r="T707" s="2">
        <f t="shared" si="172"/>
        <v>0</v>
      </c>
      <c r="U707" s="2">
        <f t="shared" si="173"/>
        <v>0</v>
      </c>
      <c r="V707" s="4">
        <f t="shared" si="174"/>
        <v>0</v>
      </c>
      <c r="W707" s="4">
        <f t="shared" si="175"/>
        <v>0</v>
      </c>
    </row>
    <row r="708" spans="1:23" x14ac:dyDescent="0.25">
      <c r="A708">
        <v>9997</v>
      </c>
      <c r="B708">
        <v>0.174648</v>
      </c>
      <c r="C708">
        <v>43802</v>
      </c>
      <c r="D708" s="1" t="s">
        <v>10</v>
      </c>
      <c r="E708" t="s">
        <v>7</v>
      </c>
      <c r="F708" t="s">
        <v>8</v>
      </c>
      <c r="G708" t="s">
        <v>9</v>
      </c>
      <c r="H708">
        <f t="shared" si="162"/>
        <v>0</v>
      </c>
      <c r="I708" s="2">
        <f t="shared" si="160"/>
        <v>0.174648</v>
      </c>
      <c r="J708" s="2">
        <f t="shared" si="161"/>
        <v>0</v>
      </c>
      <c r="K708" s="2">
        <f t="shared" si="163"/>
        <v>0</v>
      </c>
      <c r="L708" s="2">
        <f t="shared" si="164"/>
        <v>0</v>
      </c>
      <c r="M708" s="2">
        <f t="shared" si="165"/>
        <v>0</v>
      </c>
      <c r="N708" s="2">
        <f t="shared" si="166"/>
        <v>0</v>
      </c>
      <c r="O708" s="2">
        <f t="shared" si="167"/>
        <v>0</v>
      </c>
      <c r="P708" s="2">
        <f t="shared" si="168"/>
        <v>0</v>
      </c>
      <c r="Q708" s="2">
        <f t="shared" si="169"/>
        <v>0</v>
      </c>
      <c r="R708" s="2">
        <f t="shared" si="170"/>
        <v>0</v>
      </c>
      <c r="S708" s="2">
        <f t="shared" si="171"/>
        <v>0</v>
      </c>
      <c r="T708" s="2">
        <f t="shared" si="172"/>
        <v>0</v>
      </c>
      <c r="U708" s="2">
        <f t="shared" si="173"/>
        <v>0</v>
      </c>
      <c r="V708" s="4">
        <f t="shared" si="174"/>
        <v>0</v>
      </c>
      <c r="W708" s="4">
        <f t="shared" si="175"/>
        <v>0</v>
      </c>
    </row>
    <row r="709" spans="1:23" x14ac:dyDescent="0.25">
      <c r="A709">
        <v>9997</v>
      </c>
      <c r="B709">
        <v>0.82535199999999997</v>
      </c>
      <c r="C709">
        <v>43802</v>
      </c>
      <c r="D709" s="1" t="s">
        <v>10</v>
      </c>
      <c r="E709" t="s">
        <v>7</v>
      </c>
      <c r="F709" t="s">
        <v>8</v>
      </c>
      <c r="G709" t="s">
        <v>12</v>
      </c>
      <c r="H709">
        <f t="shared" si="162"/>
        <v>0</v>
      </c>
      <c r="I709" s="2">
        <f t="shared" si="160"/>
        <v>0.82535199999999997</v>
      </c>
      <c r="J709" s="2">
        <f t="shared" si="161"/>
        <v>0</v>
      </c>
      <c r="K709" s="2">
        <f t="shared" si="163"/>
        <v>0</v>
      </c>
      <c r="L709" s="2">
        <f t="shared" si="164"/>
        <v>0</v>
      </c>
      <c r="M709" s="2">
        <f t="shared" si="165"/>
        <v>0</v>
      </c>
      <c r="N709" s="2">
        <f t="shared" si="166"/>
        <v>0</v>
      </c>
      <c r="O709" s="2">
        <f t="shared" si="167"/>
        <v>0</v>
      </c>
      <c r="P709" s="2">
        <f t="shared" si="168"/>
        <v>0</v>
      </c>
      <c r="Q709" s="2">
        <f t="shared" si="169"/>
        <v>0</v>
      </c>
      <c r="R709" s="2">
        <f t="shared" si="170"/>
        <v>0</v>
      </c>
      <c r="S709" s="2">
        <f t="shared" si="171"/>
        <v>0</v>
      </c>
      <c r="T709" s="2">
        <f t="shared" si="172"/>
        <v>0</v>
      </c>
      <c r="U709" s="2">
        <f t="shared" si="173"/>
        <v>0</v>
      </c>
      <c r="V709" s="4">
        <f t="shared" si="174"/>
        <v>0</v>
      </c>
      <c r="W709" s="4">
        <f t="shared" si="175"/>
        <v>0</v>
      </c>
    </row>
    <row r="710" spans="1:23" x14ac:dyDescent="0.25">
      <c r="A710">
        <v>9997</v>
      </c>
      <c r="B710">
        <v>0.174648</v>
      </c>
      <c r="C710">
        <v>43802</v>
      </c>
      <c r="D710" s="1" t="s">
        <v>10</v>
      </c>
      <c r="E710" t="s">
        <v>7</v>
      </c>
      <c r="F710" t="s">
        <v>8</v>
      </c>
      <c r="G710" t="s">
        <v>9</v>
      </c>
      <c r="H710">
        <f t="shared" si="162"/>
        <v>0</v>
      </c>
      <c r="I710" s="2">
        <f t="shared" ref="I710:I773" si="176">IF(D710="KG",B710,0)</f>
        <v>0.174648</v>
      </c>
      <c r="J710" s="2">
        <f t="shared" ref="J710:J773" si="177">IF(D710=1,B710,0)</f>
        <v>0</v>
      </c>
      <c r="K710" s="2">
        <f t="shared" si="163"/>
        <v>0</v>
      </c>
      <c r="L710" s="2">
        <f t="shared" si="164"/>
        <v>0</v>
      </c>
      <c r="M710" s="2">
        <f t="shared" si="165"/>
        <v>0</v>
      </c>
      <c r="N710" s="2">
        <f t="shared" si="166"/>
        <v>0</v>
      </c>
      <c r="O710" s="2">
        <f t="shared" si="167"/>
        <v>0</v>
      </c>
      <c r="P710" s="2">
        <f t="shared" si="168"/>
        <v>0</v>
      </c>
      <c r="Q710" s="2">
        <f t="shared" si="169"/>
        <v>0</v>
      </c>
      <c r="R710" s="2">
        <f t="shared" si="170"/>
        <v>0</v>
      </c>
      <c r="S710" s="2">
        <f t="shared" si="171"/>
        <v>0</v>
      </c>
      <c r="T710" s="2">
        <f t="shared" si="172"/>
        <v>0</v>
      </c>
      <c r="U710" s="2">
        <f t="shared" si="173"/>
        <v>0</v>
      </c>
      <c r="V710" s="4">
        <f t="shared" si="174"/>
        <v>0</v>
      </c>
      <c r="W710" s="4">
        <f t="shared" si="175"/>
        <v>0</v>
      </c>
    </row>
    <row r="711" spans="1:23" x14ac:dyDescent="0.25">
      <c r="A711">
        <v>9997</v>
      </c>
      <c r="B711">
        <v>0.82535199999999997</v>
      </c>
      <c r="C711">
        <v>43802</v>
      </c>
      <c r="D711" s="1" t="s">
        <v>10</v>
      </c>
      <c r="E711" t="s">
        <v>7</v>
      </c>
      <c r="F711" t="s">
        <v>8</v>
      </c>
      <c r="G711" t="s">
        <v>12</v>
      </c>
      <c r="H711">
        <f t="shared" ref="H711:H774" si="178">IF(AND(E711="*",F711="N",G711="N"),B711,0)</f>
        <v>0</v>
      </c>
      <c r="I711" s="2">
        <f t="shared" si="176"/>
        <v>0.82535199999999997</v>
      </c>
      <c r="J711" s="2">
        <f t="shared" si="177"/>
        <v>0</v>
      </c>
      <c r="K711" s="2">
        <f t="shared" ref="K711:K774" si="179">IF(D711=2,B711,0)</f>
        <v>0</v>
      </c>
      <c r="L711" s="2">
        <f t="shared" ref="L711:L774" si="180">IF(D711=3,B711,0)</f>
        <v>0</v>
      </c>
      <c r="M711" s="2">
        <f t="shared" ref="M711:M774" si="181">IF(D711=4,B711,0)</f>
        <v>0</v>
      </c>
      <c r="N711" s="2">
        <f t="shared" ref="N711:N774" si="182">IF(D711=5,B711,0)</f>
        <v>0</v>
      </c>
      <c r="O711" s="2">
        <f t="shared" ref="O711:O774" si="183">IF(D711=6,B711,0)</f>
        <v>0</v>
      </c>
      <c r="P711" s="2">
        <f t="shared" ref="P711:P774" si="184">IF(D711=7,B711,0)</f>
        <v>0</v>
      </c>
      <c r="Q711" s="2">
        <f t="shared" ref="Q711:Q774" si="185">IF(D711=8,B711,0)</f>
        <v>0</v>
      </c>
      <c r="R711" s="2">
        <f t="shared" ref="R711:R774" si="186">IF(D711=9,B711,0)</f>
        <v>0</v>
      </c>
      <c r="S711" s="2">
        <f t="shared" ref="S711:S774" si="187">IF(D711=10,B711,0)</f>
        <v>0</v>
      </c>
      <c r="T711" s="2">
        <f t="shared" ref="T711:T774" si="188">IF(D711=11,B711,0)</f>
        <v>0</v>
      </c>
      <c r="U711" s="2">
        <f t="shared" ref="U711:U774" si="189">IF(D711=12,B711,0)</f>
        <v>0</v>
      </c>
      <c r="V711" s="4">
        <f t="shared" ref="V711:V774" si="190">M711*$V$1</f>
        <v>0</v>
      </c>
      <c r="W711" s="4">
        <f t="shared" ref="W711:W774" si="191">$V$1*J711</f>
        <v>0</v>
      </c>
    </row>
    <row r="712" spans="1:23" x14ac:dyDescent="0.25">
      <c r="A712">
        <v>9997</v>
      </c>
      <c r="B712">
        <v>1</v>
      </c>
      <c r="C712">
        <v>43802</v>
      </c>
      <c r="D712" s="1">
        <v>1</v>
      </c>
      <c r="E712" t="s">
        <v>7</v>
      </c>
      <c r="F712" t="s">
        <v>8</v>
      </c>
      <c r="G712" t="s">
        <v>9</v>
      </c>
      <c r="H712">
        <f t="shared" si="178"/>
        <v>0</v>
      </c>
      <c r="I712" s="2">
        <f t="shared" si="176"/>
        <v>0</v>
      </c>
      <c r="J712" s="2">
        <f t="shared" si="177"/>
        <v>1</v>
      </c>
      <c r="K712" s="2">
        <f t="shared" si="179"/>
        <v>0</v>
      </c>
      <c r="L712" s="2">
        <f t="shared" si="180"/>
        <v>0</v>
      </c>
      <c r="M712" s="2">
        <f t="shared" si="181"/>
        <v>0</v>
      </c>
      <c r="N712" s="2">
        <f t="shared" si="182"/>
        <v>0</v>
      </c>
      <c r="O712" s="2">
        <f t="shared" si="183"/>
        <v>0</v>
      </c>
      <c r="P712" s="2">
        <f t="shared" si="184"/>
        <v>0</v>
      </c>
      <c r="Q712" s="2">
        <f t="shared" si="185"/>
        <v>0</v>
      </c>
      <c r="R712" s="2">
        <f t="shared" si="186"/>
        <v>0</v>
      </c>
      <c r="S712" s="2">
        <f t="shared" si="187"/>
        <v>0</v>
      </c>
      <c r="T712" s="2">
        <f t="shared" si="188"/>
        <v>0</v>
      </c>
      <c r="U712" s="2">
        <f t="shared" si="189"/>
        <v>0</v>
      </c>
      <c r="V712" s="4">
        <f t="shared" si="190"/>
        <v>0</v>
      </c>
      <c r="W712" s="4">
        <f t="shared" si="191"/>
        <v>6010</v>
      </c>
    </row>
    <row r="713" spans="1:23" x14ac:dyDescent="0.25">
      <c r="A713">
        <v>9997</v>
      </c>
      <c r="B713">
        <v>1</v>
      </c>
      <c r="C713">
        <v>43802</v>
      </c>
      <c r="D713" s="1">
        <v>9</v>
      </c>
      <c r="E713" t="s">
        <v>7</v>
      </c>
      <c r="F713" t="s">
        <v>8</v>
      </c>
      <c r="G713" t="s">
        <v>9</v>
      </c>
      <c r="H713">
        <f t="shared" si="178"/>
        <v>0</v>
      </c>
      <c r="I713" s="2">
        <f t="shared" si="176"/>
        <v>0</v>
      </c>
      <c r="J713" s="2">
        <f t="shared" si="177"/>
        <v>0</v>
      </c>
      <c r="K713" s="2">
        <f t="shared" si="179"/>
        <v>0</v>
      </c>
      <c r="L713" s="2">
        <f t="shared" si="180"/>
        <v>0</v>
      </c>
      <c r="M713" s="2">
        <f t="shared" si="181"/>
        <v>0</v>
      </c>
      <c r="N713" s="2">
        <f t="shared" si="182"/>
        <v>0</v>
      </c>
      <c r="O713" s="2">
        <f t="shared" si="183"/>
        <v>0</v>
      </c>
      <c r="P713" s="2">
        <f t="shared" si="184"/>
        <v>0</v>
      </c>
      <c r="Q713" s="2">
        <f t="shared" si="185"/>
        <v>0</v>
      </c>
      <c r="R713" s="2">
        <f t="shared" si="186"/>
        <v>1</v>
      </c>
      <c r="S713" s="2">
        <f t="shared" si="187"/>
        <v>0</v>
      </c>
      <c r="T713" s="2">
        <f t="shared" si="188"/>
        <v>0</v>
      </c>
      <c r="U713" s="2">
        <f t="shared" si="189"/>
        <v>0</v>
      </c>
      <c r="V713" s="4">
        <f t="shared" si="190"/>
        <v>0</v>
      </c>
      <c r="W713" s="4">
        <f t="shared" si="191"/>
        <v>0</v>
      </c>
    </row>
    <row r="714" spans="1:23" x14ac:dyDescent="0.25">
      <c r="A714">
        <v>9997</v>
      </c>
      <c r="B714">
        <v>1</v>
      </c>
      <c r="C714">
        <v>43802</v>
      </c>
      <c r="D714" s="1">
        <v>1</v>
      </c>
      <c r="E714" t="s">
        <v>7</v>
      </c>
      <c r="F714" t="s">
        <v>8</v>
      </c>
      <c r="G714" t="s">
        <v>9</v>
      </c>
      <c r="H714">
        <f t="shared" si="178"/>
        <v>0</v>
      </c>
      <c r="I714" s="2">
        <f t="shared" si="176"/>
        <v>0</v>
      </c>
      <c r="J714" s="2">
        <f t="shared" si="177"/>
        <v>1</v>
      </c>
      <c r="K714" s="2">
        <f t="shared" si="179"/>
        <v>0</v>
      </c>
      <c r="L714" s="2">
        <f t="shared" si="180"/>
        <v>0</v>
      </c>
      <c r="M714" s="2">
        <f t="shared" si="181"/>
        <v>0</v>
      </c>
      <c r="N714" s="2">
        <f t="shared" si="182"/>
        <v>0</v>
      </c>
      <c r="O714" s="2">
        <f t="shared" si="183"/>
        <v>0</v>
      </c>
      <c r="P714" s="2">
        <f t="shared" si="184"/>
        <v>0</v>
      </c>
      <c r="Q714" s="2">
        <f t="shared" si="185"/>
        <v>0</v>
      </c>
      <c r="R714" s="2">
        <f t="shared" si="186"/>
        <v>0</v>
      </c>
      <c r="S714" s="2">
        <f t="shared" si="187"/>
        <v>0</v>
      </c>
      <c r="T714" s="2">
        <f t="shared" si="188"/>
        <v>0</v>
      </c>
      <c r="U714" s="2">
        <f t="shared" si="189"/>
        <v>0</v>
      </c>
      <c r="V714" s="4">
        <f t="shared" si="190"/>
        <v>0</v>
      </c>
      <c r="W714" s="4">
        <f t="shared" si="191"/>
        <v>6010</v>
      </c>
    </row>
    <row r="715" spans="1:23" x14ac:dyDescent="0.25">
      <c r="A715">
        <v>9997</v>
      </c>
      <c r="B715">
        <v>1</v>
      </c>
      <c r="C715">
        <v>43802</v>
      </c>
      <c r="D715" s="1">
        <v>7</v>
      </c>
      <c r="E715" t="s">
        <v>7</v>
      </c>
      <c r="F715" t="s">
        <v>8</v>
      </c>
      <c r="G715" t="s">
        <v>9</v>
      </c>
      <c r="H715">
        <f t="shared" si="178"/>
        <v>0</v>
      </c>
      <c r="I715" s="2">
        <f t="shared" si="176"/>
        <v>0</v>
      </c>
      <c r="J715" s="2">
        <f t="shared" si="177"/>
        <v>0</v>
      </c>
      <c r="K715" s="2">
        <f t="shared" si="179"/>
        <v>0</v>
      </c>
      <c r="L715" s="2">
        <f t="shared" si="180"/>
        <v>0</v>
      </c>
      <c r="M715" s="2">
        <f t="shared" si="181"/>
        <v>0</v>
      </c>
      <c r="N715" s="2">
        <f t="shared" si="182"/>
        <v>0</v>
      </c>
      <c r="O715" s="2">
        <f t="shared" si="183"/>
        <v>0</v>
      </c>
      <c r="P715" s="2">
        <f t="shared" si="184"/>
        <v>1</v>
      </c>
      <c r="Q715" s="2">
        <f t="shared" si="185"/>
        <v>0</v>
      </c>
      <c r="R715" s="2">
        <f t="shared" si="186"/>
        <v>0</v>
      </c>
      <c r="S715" s="2">
        <f t="shared" si="187"/>
        <v>0</v>
      </c>
      <c r="T715" s="2">
        <f t="shared" si="188"/>
        <v>0</v>
      </c>
      <c r="U715" s="2">
        <f t="shared" si="189"/>
        <v>0</v>
      </c>
      <c r="V715" s="4">
        <f t="shared" si="190"/>
        <v>0</v>
      </c>
      <c r="W715" s="4">
        <f t="shared" si="191"/>
        <v>0</v>
      </c>
    </row>
    <row r="716" spans="1:23" x14ac:dyDescent="0.25">
      <c r="A716">
        <v>9997</v>
      </c>
      <c r="B716">
        <v>1</v>
      </c>
      <c r="C716">
        <v>43802</v>
      </c>
      <c r="D716" s="1">
        <v>8</v>
      </c>
      <c r="E716">
        <v>2</v>
      </c>
      <c r="F716" t="s">
        <v>8</v>
      </c>
      <c r="G716" t="s">
        <v>9</v>
      </c>
      <c r="H716">
        <f t="shared" si="178"/>
        <v>0</v>
      </c>
      <c r="I716" s="2">
        <f t="shared" si="176"/>
        <v>0</v>
      </c>
      <c r="J716" s="2">
        <f t="shared" si="177"/>
        <v>0</v>
      </c>
      <c r="K716" s="2">
        <f t="shared" si="179"/>
        <v>0</v>
      </c>
      <c r="L716" s="2">
        <f t="shared" si="180"/>
        <v>0</v>
      </c>
      <c r="M716" s="2">
        <f t="shared" si="181"/>
        <v>0</v>
      </c>
      <c r="N716" s="2">
        <f t="shared" si="182"/>
        <v>0</v>
      </c>
      <c r="O716" s="2">
        <f t="shared" si="183"/>
        <v>0</v>
      </c>
      <c r="P716" s="2">
        <f t="shared" si="184"/>
        <v>0</v>
      </c>
      <c r="Q716" s="2">
        <f t="shared" si="185"/>
        <v>1</v>
      </c>
      <c r="R716" s="2">
        <f t="shared" si="186"/>
        <v>0</v>
      </c>
      <c r="S716" s="2">
        <f t="shared" si="187"/>
        <v>0</v>
      </c>
      <c r="T716" s="2">
        <f t="shared" si="188"/>
        <v>0</v>
      </c>
      <c r="U716" s="2">
        <f t="shared" si="189"/>
        <v>0</v>
      </c>
      <c r="V716" s="4">
        <f t="shared" si="190"/>
        <v>0</v>
      </c>
      <c r="W716" s="4">
        <f t="shared" si="191"/>
        <v>0</v>
      </c>
    </row>
    <row r="717" spans="1:23" x14ac:dyDescent="0.25">
      <c r="A717">
        <v>9997</v>
      </c>
      <c r="B717">
        <v>1</v>
      </c>
      <c r="C717">
        <v>43802</v>
      </c>
      <c r="D717" s="1">
        <v>3</v>
      </c>
      <c r="E717" t="s">
        <v>7</v>
      </c>
      <c r="F717" t="s">
        <v>8</v>
      </c>
      <c r="G717" t="s">
        <v>9</v>
      </c>
      <c r="H717">
        <f t="shared" si="178"/>
        <v>0</v>
      </c>
      <c r="I717" s="2">
        <f t="shared" si="176"/>
        <v>0</v>
      </c>
      <c r="J717" s="2">
        <f t="shared" si="177"/>
        <v>0</v>
      </c>
      <c r="K717" s="2">
        <f t="shared" si="179"/>
        <v>0</v>
      </c>
      <c r="L717" s="2">
        <f t="shared" si="180"/>
        <v>1</v>
      </c>
      <c r="M717" s="2">
        <f t="shared" si="181"/>
        <v>0</v>
      </c>
      <c r="N717" s="2">
        <f t="shared" si="182"/>
        <v>0</v>
      </c>
      <c r="O717" s="2">
        <f t="shared" si="183"/>
        <v>0</v>
      </c>
      <c r="P717" s="2">
        <f t="shared" si="184"/>
        <v>0</v>
      </c>
      <c r="Q717" s="2">
        <f t="shared" si="185"/>
        <v>0</v>
      </c>
      <c r="R717" s="2">
        <f t="shared" si="186"/>
        <v>0</v>
      </c>
      <c r="S717" s="2">
        <f t="shared" si="187"/>
        <v>0</v>
      </c>
      <c r="T717" s="2">
        <f t="shared" si="188"/>
        <v>0</v>
      </c>
      <c r="U717" s="2">
        <f t="shared" si="189"/>
        <v>0</v>
      </c>
      <c r="V717" s="4">
        <f t="shared" si="190"/>
        <v>0</v>
      </c>
      <c r="W717" s="4">
        <f t="shared" si="191"/>
        <v>0</v>
      </c>
    </row>
    <row r="718" spans="1:23" x14ac:dyDescent="0.25">
      <c r="A718">
        <v>9997</v>
      </c>
      <c r="B718">
        <v>1</v>
      </c>
      <c r="C718">
        <v>43802</v>
      </c>
      <c r="D718" s="1">
        <v>3</v>
      </c>
      <c r="E718" t="s">
        <v>7</v>
      </c>
      <c r="F718" t="s">
        <v>8</v>
      </c>
      <c r="G718" t="s">
        <v>9</v>
      </c>
      <c r="H718">
        <f t="shared" si="178"/>
        <v>0</v>
      </c>
      <c r="I718" s="2">
        <f t="shared" si="176"/>
        <v>0</v>
      </c>
      <c r="J718" s="2">
        <f t="shared" si="177"/>
        <v>0</v>
      </c>
      <c r="K718" s="2">
        <f t="shared" si="179"/>
        <v>0</v>
      </c>
      <c r="L718" s="2">
        <f t="shared" si="180"/>
        <v>1</v>
      </c>
      <c r="M718" s="2">
        <f t="shared" si="181"/>
        <v>0</v>
      </c>
      <c r="N718" s="2">
        <f t="shared" si="182"/>
        <v>0</v>
      </c>
      <c r="O718" s="2">
        <f t="shared" si="183"/>
        <v>0</v>
      </c>
      <c r="P718" s="2">
        <f t="shared" si="184"/>
        <v>0</v>
      </c>
      <c r="Q718" s="2">
        <f t="shared" si="185"/>
        <v>0</v>
      </c>
      <c r="R718" s="2">
        <f t="shared" si="186"/>
        <v>0</v>
      </c>
      <c r="S718" s="2">
        <f t="shared" si="187"/>
        <v>0</v>
      </c>
      <c r="T718" s="2">
        <f t="shared" si="188"/>
        <v>0</v>
      </c>
      <c r="U718" s="2">
        <f t="shared" si="189"/>
        <v>0</v>
      </c>
      <c r="V718" s="4">
        <f t="shared" si="190"/>
        <v>0</v>
      </c>
      <c r="W718" s="4">
        <f t="shared" si="191"/>
        <v>0</v>
      </c>
    </row>
    <row r="719" spans="1:23" x14ac:dyDescent="0.25">
      <c r="A719">
        <v>9997</v>
      </c>
      <c r="B719">
        <v>1</v>
      </c>
      <c r="C719">
        <v>45070</v>
      </c>
      <c r="D719" s="1" t="s">
        <v>10</v>
      </c>
      <c r="E719" t="s">
        <v>7</v>
      </c>
      <c r="F719" t="s">
        <v>8</v>
      </c>
      <c r="G719" t="s">
        <v>9</v>
      </c>
      <c r="H719">
        <f t="shared" si="178"/>
        <v>0</v>
      </c>
      <c r="I719" s="2">
        <f t="shared" si="176"/>
        <v>1</v>
      </c>
      <c r="J719" s="2">
        <f t="shared" si="177"/>
        <v>0</v>
      </c>
      <c r="K719" s="2">
        <f t="shared" si="179"/>
        <v>0</v>
      </c>
      <c r="L719" s="2">
        <f t="shared" si="180"/>
        <v>0</v>
      </c>
      <c r="M719" s="2">
        <f t="shared" si="181"/>
        <v>0</v>
      </c>
      <c r="N719" s="2">
        <f t="shared" si="182"/>
        <v>0</v>
      </c>
      <c r="O719" s="2">
        <f t="shared" si="183"/>
        <v>0</v>
      </c>
      <c r="P719" s="2">
        <f t="shared" si="184"/>
        <v>0</v>
      </c>
      <c r="Q719" s="2">
        <f t="shared" si="185"/>
        <v>0</v>
      </c>
      <c r="R719" s="2">
        <f t="shared" si="186"/>
        <v>0</v>
      </c>
      <c r="S719" s="2">
        <f t="shared" si="187"/>
        <v>0</v>
      </c>
      <c r="T719" s="2">
        <f t="shared" si="188"/>
        <v>0</v>
      </c>
      <c r="U719" s="2">
        <f t="shared" si="189"/>
        <v>0</v>
      </c>
      <c r="V719" s="4">
        <f t="shared" si="190"/>
        <v>0</v>
      </c>
      <c r="W719" s="4">
        <f t="shared" si="191"/>
        <v>0</v>
      </c>
    </row>
    <row r="720" spans="1:23" x14ac:dyDescent="0.25">
      <c r="A720">
        <v>9997</v>
      </c>
      <c r="B720">
        <v>1</v>
      </c>
      <c r="C720">
        <v>43802</v>
      </c>
      <c r="D720" s="1">
        <v>3</v>
      </c>
      <c r="E720" t="s">
        <v>7</v>
      </c>
      <c r="F720" t="s">
        <v>8</v>
      </c>
      <c r="G720" t="s">
        <v>9</v>
      </c>
      <c r="H720">
        <f t="shared" si="178"/>
        <v>0</v>
      </c>
      <c r="I720" s="2">
        <f t="shared" si="176"/>
        <v>0</v>
      </c>
      <c r="J720" s="2">
        <f t="shared" si="177"/>
        <v>0</v>
      </c>
      <c r="K720" s="2">
        <f t="shared" si="179"/>
        <v>0</v>
      </c>
      <c r="L720" s="2">
        <f t="shared" si="180"/>
        <v>1</v>
      </c>
      <c r="M720" s="2">
        <f t="shared" si="181"/>
        <v>0</v>
      </c>
      <c r="N720" s="2">
        <f t="shared" si="182"/>
        <v>0</v>
      </c>
      <c r="O720" s="2">
        <f t="shared" si="183"/>
        <v>0</v>
      </c>
      <c r="P720" s="2">
        <f t="shared" si="184"/>
        <v>0</v>
      </c>
      <c r="Q720" s="2">
        <f t="shared" si="185"/>
        <v>0</v>
      </c>
      <c r="R720" s="2">
        <f t="shared" si="186"/>
        <v>0</v>
      </c>
      <c r="S720" s="2">
        <f t="shared" si="187"/>
        <v>0</v>
      </c>
      <c r="T720" s="2">
        <f t="shared" si="188"/>
        <v>0</v>
      </c>
      <c r="U720" s="2">
        <f t="shared" si="189"/>
        <v>0</v>
      </c>
      <c r="V720" s="4">
        <f t="shared" si="190"/>
        <v>0</v>
      </c>
      <c r="W720" s="4">
        <f t="shared" si="191"/>
        <v>0</v>
      </c>
    </row>
    <row r="721" spans="1:23" x14ac:dyDescent="0.25">
      <c r="A721">
        <v>9997</v>
      </c>
      <c r="B721">
        <v>1</v>
      </c>
      <c r="C721">
        <v>43802</v>
      </c>
      <c r="D721" s="1">
        <v>3</v>
      </c>
      <c r="E721" t="s">
        <v>7</v>
      </c>
      <c r="F721" t="s">
        <v>8</v>
      </c>
      <c r="G721" t="s">
        <v>9</v>
      </c>
      <c r="H721">
        <f t="shared" si="178"/>
        <v>0</v>
      </c>
      <c r="I721" s="2">
        <f t="shared" si="176"/>
        <v>0</v>
      </c>
      <c r="J721" s="2">
        <f t="shared" si="177"/>
        <v>0</v>
      </c>
      <c r="K721" s="2">
        <f t="shared" si="179"/>
        <v>0</v>
      </c>
      <c r="L721" s="2">
        <f t="shared" si="180"/>
        <v>1</v>
      </c>
      <c r="M721" s="2">
        <f t="shared" si="181"/>
        <v>0</v>
      </c>
      <c r="N721" s="2">
        <f t="shared" si="182"/>
        <v>0</v>
      </c>
      <c r="O721" s="2">
        <f t="shared" si="183"/>
        <v>0</v>
      </c>
      <c r="P721" s="2">
        <f t="shared" si="184"/>
        <v>0</v>
      </c>
      <c r="Q721" s="2">
        <f t="shared" si="185"/>
        <v>0</v>
      </c>
      <c r="R721" s="2">
        <f t="shared" si="186"/>
        <v>0</v>
      </c>
      <c r="S721" s="2">
        <f t="shared" si="187"/>
        <v>0</v>
      </c>
      <c r="T721" s="2">
        <f t="shared" si="188"/>
        <v>0</v>
      </c>
      <c r="U721" s="2">
        <f t="shared" si="189"/>
        <v>0</v>
      </c>
      <c r="V721" s="4">
        <f t="shared" si="190"/>
        <v>0</v>
      </c>
      <c r="W721" s="4">
        <f t="shared" si="191"/>
        <v>0</v>
      </c>
    </row>
    <row r="722" spans="1:23" x14ac:dyDescent="0.25">
      <c r="A722">
        <v>9997</v>
      </c>
      <c r="B722">
        <v>1</v>
      </c>
      <c r="C722">
        <v>43802</v>
      </c>
      <c r="D722" s="1">
        <v>2</v>
      </c>
      <c r="E722" t="s">
        <v>7</v>
      </c>
      <c r="F722" t="s">
        <v>8</v>
      </c>
      <c r="G722" t="s">
        <v>9</v>
      </c>
      <c r="H722">
        <f t="shared" si="178"/>
        <v>0</v>
      </c>
      <c r="I722" s="2">
        <f t="shared" si="176"/>
        <v>0</v>
      </c>
      <c r="J722" s="2">
        <f t="shared" si="177"/>
        <v>0</v>
      </c>
      <c r="K722" s="2">
        <f t="shared" si="179"/>
        <v>1</v>
      </c>
      <c r="L722" s="2">
        <f t="shared" si="180"/>
        <v>0</v>
      </c>
      <c r="M722" s="2">
        <f t="shared" si="181"/>
        <v>0</v>
      </c>
      <c r="N722" s="2">
        <f t="shared" si="182"/>
        <v>0</v>
      </c>
      <c r="O722" s="2">
        <f t="shared" si="183"/>
        <v>0</v>
      </c>
      <c r="P722" s="2">
        <f t="shared" si="184"/>
        <v>0</v>
      </c>
      <c r="Q722" s="2">
        <f t="shared" si="185"/>
        <v>0</v>
      </c>
      <c r="R722" s="2">
        <f t="shared" si="186"/>
        <v>0</v>
      </c>
      <c r="S722" s="2">
        <f t="shared" si="187"/>
        <v>0</v>
      </c>
      <c r="T722" s="2">
        <f t="shared" si="188"/>
        <v>0</v>
      </c>
      <c r="U722" s="2">
        <f t="shared" si="189"/>
        <v>0</v>
      </c>
      <c r="V722" s="4">
        <f t="shared" si="190"/>
        <v>0</v>
      </c>
      <c r="W722" s="4">
        <f t="shared" si="191"/>
        <v>0</v>
      </c>
    </row>
    <row r="723" spans="1:23" x14ac:dyDescent="0.25">
      <c r="A723">
        <v>9997</v>
      </c>
      <c r="B723">
        <v>1</v>
      </c>
      <c r="C723">
        <v>43802</v>
      </c>
      <c r="D723" s="1">
        <v>1</v>
      </c>
      <c r="E723" t="s">
        <v>7</v>
      </c>
      <c r="F723" t="s">
        <v>8</v>
      </c>
      <c r="G723" t="s">
        <v>9</v>
      </c>
      <c r="H723">
        <f t="shared" si="178"/>
        <v>0</v>
      </c>
      <c r="I723" s="2">
        <f t="shared" si="176"/>
        <v>0</v>
      </c>
      <c r="J723" s="2">
        <f t="shared" si="177"/>
        <v>1</v>
      </c>
      <c r="K723" s="2">
        <f t="shared" si="179"/>
        <v>0</v>
      </c>
      <c r="L723" s="2">
        <f t="shared" si="180"/>
        <v>0</v>
      </c>
      <c r="M723" s="2">
        <f t="shared" si="181"/>
        <v>0</v>
      </c>
      <c r="N723" s="2">
        <f t="shared" si="182"/>
        <v>0</v>
      </c>
      <c r="O723" s="2">
        <f t="shared" si="183"/>
        <v>0</v>
      </c>
      <c r="P723" s="2">
        <f t="shared" si="184"/>
        <v>0</v>
      </c>
      <c r="Q723" s="2">
        <f t="shared" si="185"/>
        <v>0</v>
      </c>
      <c r="R723" s="2">
        <f t="shared" si="186"/>
        <v>0</v>
      </c>
      <c r="S723" s="2">
        <f t="shared" si="187"/>
        <v>0</v>
      </c>
      <c r="T723" s="2">
        <f t="shared" si="188"/>
        <v>0</v>
      </c>
      <c r="U723" s="2">
        <f t="shared" si="189"/>
        <v>0</v>
      </c>
      <c r="V723" s="4">
        <f t="shared" si="190"/>
        <v>0</v>
      </c>
      <c r="W723" s="4">
        <f t="shared" si="191"/>
        <v>6010</v>
      </c>
    </row>
    <row r="724" spans="1:23" x14ac:dyDescent="0.25">
      <c r="A724">
        <v>9997</v>
      </c>
      <c r="B724">
        <v>1</v>
      </c>
      <c r="C724">
        <v>43802</v>
      </c>
      <c r="D724" s="1">
        <v>10</v>
      </c>
      <c r="E724">
        <v>2</v>
      </c>
      <c r="F724" t="s">
        <v>8</v>
      </c>
      <c r="G724" t="s">
        <v>9</v>
      </c>
      <c r="H724">
        <f t="shared" si="178"/>
        <v>0</v>
      </c>
      <c r="I724" s="2">
        <f t="shared" si="176"/>
        <v>0</v>
      </c>
      <c r="J724" s="2">
        <f t="shared" si="177"/>
        <v>0</v>
      </c>
      <c r="K724" s="2">
        <f t="shared" si="179"/>
        <v>0</v>
      </c>
      <c r="L724" s="2">
        <f t="shared" si="180"/>
        <v>0</v>
      </c>
      <c r="M724" s="2">
        <f t="shared" si="181"/>
        <v>0</v>
      </c>
      <c r="N724" s="2">
        <f t="shared" si="182"/>
        <v>0</v>
      </c>
      <c r="O724" s="2">
        <f t="shared" si="183"/>
        <v>0</v>
      </c>
      <c r="P724" s="2">
        <f t="shared" si="184"/>
        <v>0</v>
      </c>
      <c r="Q724" s="2">
        <f t="shared" si="185"/>
        <v>0</v>
      </c>
      <c r="R724" s="2">
        <f t="shared" si="186"/>
        <v>0</v>
      </c>
      <c r="S724" s="2">
        <f t="shared" si="187"/>
        <v>1</v>
      </c>
      <c r="T724" s="2">
        <f t="shared" si="188"/>
        <v>0</v>
      </c>
      <c r="U724" s="2">
        <f t="shared" si="189"/>
        <v>0</v>
      </c>
      <c r="V724" s="4">
        <f t="shared" si="190"/>
        <v>0</v>
      </c>
      <c r="W724" s="4">
        <f t="shared" si="191"/>
        <v>0</v>
      </c>
    </row>
    <row r="725" spans="1:23" x14ac:dyDescent="0.25">
      <c r="A725">
        <v>9997</v>
      </c>
      <c r="B725">
        <v>1</v>
      </c>
      <c r="C725">
        <v>43802</v>
      </c>
      <c r="D725" s="1">
        <v>7</v>
      </c>
      <c r="E725" t="s">
        <v>7</v>
      </c>
      <c r="F725" t="s">
        <v>8</v>
      </c>
      <c r="G725" t="s">
        <v>9</v>
      </c>
      <c r="H725">
        <f t="shared" si="178"/>
        <v>0</v>
      </c>
      <c r="I725" s="2">
        <f t="shared" si="176"/>
        <v>0</v>
      </c>
      <c r="J725" s="2">
        <f t="shared" si="177"/>
        <v>0</v>
      </c>
      <c r="K725" s="2">
        <f t="shared" si="179"/>
        <v>0</v>
      </c>
      <c r="L725" s="2">
        <f t="shared" si="180"/>
        <v>0</v>
      </c>
      <c r="M725" s="2">
        <f t="shared" si="181"/>
        <v>0</v>
      </c>
      <c r="N725" s="2">
        <f t="shared" si="182"/>
        <v>0</v>
      </c>
      <c r="O725" s="2">
        <f t="shared" si="183"/>
        <v>0</v>
      </c>
      <c r="P725" s="2">
        <f t="shared" si="184"/>
        <v>1</v>
      </c>
      <c r="Q725" s="2">
        <f t="shared" si="185"/>
        <v>0</v>
      </c>
      <c r="R725" s="2">
        <f t="shared" si="186"/>
        <v>0</v>
      </c>
      <c r="S725" s="2">
        <f t="shared" si="187"/>
        <v>0</v>
      </c>
      <c r="T725" s="2">
        <f t="shared" si="188"/>
        <v>0</v>
      </c>
      <c r="U725" s="2">
        <f t="shared" si="189"/>
        <v>0</v>
      </c>
      <c r="V725" s="4">
        <f t="shared" si="190"/>
        <v>0</v>
      </c>
      <c r="W725" s="4">
        <f t="shared" si="191"/>
        <v>0</v>
      </c>
    </row>
    <row r="726" spans="1:23" x14ac:dyDescent="0.25">
      <c r="A726">
        <v>9997</v>
      </c>
      <c r="B726">
        <v>1</v>
      </c>
      <c r="C726">
        <v>43802</v>
      </c>
      <c r="D726" s="1">
        <v>7</v>
      </c>
      <c r="E726">
        <v>2</v>
      </c>
      <c r="F726" t="s">
        <v>8</v>
      </c>
      <c r="G726" t="s">
        <v>9</v>
      </c>
      <c r="H726">
        <f t="shared" si="178"/>
        <v>0</v>
      </c>
      <c r="I726" s="2">
        <f t="shared" si="176"/>
        <v>0</v>
      </c>
      <c r="J726" s="2">
        <f t="shared" si="177"/>
        <v>0</v>
      </c>
      <c r="K726" s="2">
        <f t="shared" si="179"/>
        <v>0</v>
      </c>
      <c r="L726" s="2">
        <f t="shared" si="180"/>
        <v>0</v>
      </c>
      <c r="M726" s="2">
        <f t="shared" si="181"/>
        <v>0</v>
      </c>
      <c r="N726" s="2">
        <f t="shared" si="182"/>
        <v>0</v>
      </c>
      <c r="O726" s="2">
        <f t="shared" si="183"/>
        <v>0</v>
      </c>
      <c r="P726" s="2">
        <f t="shared" si="184"/>
        <v>1</v>
      </c>
      <c r="Q726" s="2">
        <f t="shared" si="185"/>
        <v>0</v>
      </c>
      <c r="R726" s="2">
        <f t="shared" si="186"/>
        <v>0</v>
      </c>
      <c r="S726" s="2">
        <f t="shared" si="187"/>
        <v>0</v>
      </c>
      <c r="T726" s="2">
        <f t="shared" si="188"/>
        <v>0</v>
      </c>
      <c r="U726" s="2">
        <f t="shared" si="189"/>
        <v>0</v>
      </c>
      <c r="V726" s="4">
        <f t="shared" si="190"/>
        <v>0</v>
      </c>
      <c r="W726" s="4">
        <f t="shared" si="191"/>
        <v>0</v>
      </c>
    </row>
    <row r="727" spans="1:23" x14ac:dyDescent="0.25">
      <c r="A727">
        <v>9997</v>
      </c>
      <c r="B727">
        <v>1</v>
      </c>
      <c r="C727">
        <v>43802</v>
      </c>
      <c r="D727" s="1">
        <v>8</v>
      </c>
      <c r="E727" t="s">
        <v>7</v>
      </c>
      <c r="F727" t="s">
        <v>8</v>
      </c>
      <c r="G727" t="s">
        <v>9</v>
      </c>
      <c r="H727">
        <f t="shared" si="178"/>
        <v>0</v>
      </c>
      <c r="I727" s="2">
        <f t="shared" si="176"/>
        <v>0</v>
      </c>
      <c r="J727" s="2">
        <f t="shared" si="177"/>
        <v>0</v>
      </c>
      <c r="K727" s="2">
        <f t="shared" si="179"/>
        <v>0</v>
      </c>
      <c r="L727" s="2">
        <f t="shared" si="180"/>
        <v>0</v>
      </c>
      <c r="M727" s="2">
        <f t="shared" si="181"/>
        <v>0</v>
      </c>
      <c r="N727" s="2">
        <f t="shared" si="182"/>
        <v>0</v>
      </c>
      <c r="O727" s="2">
        <f t="shared" si="183"/>
        <v>0</v>
      </c>
      <c r="P727" s="2">
        <f t="shared" si="184"/>
        <v>0</v>
      </c>
      <c r="Q727" s="2">
        <f t="shared" si="185"/>
        <v>1</v>
      </c>
      <c r="R727" s="2">
        <f t="shared" si="186"/>
        <v>0</v>
      </c>
      <c r="S727" s="2">
        <f t="shared" si="187"/>
        <v>0</v>
      </c>
      <c r="T727" s="2">
        <f t="shared" si="188"/>
        <v>0</v>
      </c>
      <c r="U727" s="2">
        <f t="shared" si="189"/>
        <v>0</v>
      </c>
      <c r="V727" s="4">
        <f t="shared" si="190"/>
        <v>0</v>
      </c>
      <c r="W727" s="4">
        <f t="shared" si="191"/>
        <v>0</v>
      </c>
    </row>
    <row r="728" spans="1:23" x14ac:dyDescent="0.25">
      <c r="A728">
        <v>9997</v>
      </c>
      <c r="B728">
        <v>1</v>
      </c>
      <c r="C728">
        <v>43802</v>
      </c>
      <c r="D728" s="1">
        <v>9</v>
      </c>
      <c r="E728">
        <v>2</v>
      </c>
      <c r="F728" t="s">
        <v>8</v>
      </c>
      <c r="G728" t="s">
        <v>9</v>
      </c>
      <c r="H728">
        <f t="shared" si="178"/>
        <v>0</v>
      </c>
      <c r="I728" s="2">
        <f t="shared" si="176"/>
        <v>0</v>
      </c>
      <c r="J728" s="2">
        <f t="shared" si="177"/>
        <v>0</v>
      </c>
      <c r="K728" s="2">
        <f t="shared" si="179"/>
        <v>0</v>
      </c>
      <c r="L728" s="2">
        <f t="shared" si="180"/>
        <v>0</v>
      </c>
      <c r="M728" s="2">
        <f t="shared" si="181"/>
        <v>0</v>
      </c>
      <c r="N728" s="2">
        <f t="shared" si="182"/>
        <v>0</v>
      </c>
      <c r="O728" s="2">
        <f t="shared" si="183"/>
        <v>0</v>
      </c>
      <c r="P728" s="2">
        <f t="shared" si="184"/>
        <v>0</v>
      </c>
      <c r="Q728" s="2">
        <f t="shared" si="185"/>
        <v>0</v>
      </c>
      <c r="R728" s="2">
        <f t="shared" si="186"/>
        <v>1</v>
      </c>
      <c r="S728" s="2">
        <f t="shared" si="187"/>
        <v>0</v>
      </c>
      <c r="T728" s="2">
        <f t="shared" si="188"/>
        <v>0</v>
      </c>
      <c r="U728" s="2">
        <f t="shared" si="189"/>
        <v>0</v>
      </c>
      <c r="V728" s="4">
        <f t="shared" si="190"/>
        <v>0</v>
      </c>
      <c r="W728" s="4">
        <f t="shared" si="191"/>
        <v>0</v>
      </c>
    </row>
    <row r="729" spans="1:23" x14ac:dyDescent="0.25">
      <c r="A729">
        <v>9997</v>
      </c>
      <c r="B729">
        <v>1</v>
      </c>
      <c r="C729">
        <v>43802</v>
      </c>
      <c r="D729" s="1">
        <v>3</v>
      </c>
      <c r="E729">
        <v>1</v>
      </c>
      <c r="F729" t="s">
        <v>8</v>
      </c>
      <c r="G729" t="s">
        <v>9</v>
      </c>
      <c r="H729">
        <f t="shared" si="178"/>
        <v>0</v>
      </c>
      <c r="I729" s="2">
        <f t="shared" si="176"/>
        <v>0</v>
      </c>
      <c r="J729" s="2">
        <f t="shared" si="177"/>
        <v>0</v>
      </c>
      <c r="K729" s="2">
        <f t="shared" si="179"/>
        <v>0</v>
      </c>
      <c r="L729" s="2">
        <f t="shared" si="180"/>
        <v>1</v>
      </c>
      <c r="M729" s="2">
        <f t="shared" si="181"/>
        <v>0</v>
      </c>
      <c r="N729" s="2">
        <f t="shared" si="182"/>
        <v>0</v>
      </c>
      <c r="O729" s="2">
        <f t="shared" si="183"/>
        <v>0</v>
      </c>
      <c r="P729" s="2">
        <f t="shared" si="184"/>
        <v>0</v>
      </c>
      <c r="Q729" s="2">
        <f t="shared" si="185"/>
        <v>0</v>
      </c>
      <c r="R729" s="2">
        <f t="shared" si="186"/>
        <v>0</v>
      </c>
      <c r="S729" s="2">
        <f t="shared" si="187"/>
        <v>0</v>
      </c>
      <c r="T729" s="2">
        <f t="shared" si="188"/>
        <v>0</v>
      </c>
      <c r="U729" s="2">
        <f t="shared" si="189"/>
        <v>0</v>
      </c>
      <c r="V729" s="4">
        <f t="shared" si="190"/>
        <v>0</v>
      </c>
      <c r="W729" s="4">
        <f t="shared" si="191"/>
        <v>0</v>
      </c>
    </row>
    <row r="730" spans="1:23" x14ac:dyDescent="0.25">
      <c r="A730">
        <v>9997</v>
      </c>
      <c r="B730">
        <v>1</v>
      </c>
      <c r="C730">
        <v>43802</v>
      </c>
      <c r="D730" s="1">
        <v>1</v>
      </c>
      <c r="E730" t="s">
        <v>7</v>
      </c>
      <c r="F730" t="s">
        <v>8</v>
      </c>
      <c r="G730" t="s">
        <v>9</v>
      </c>
      <c r="H730">
        <f t="shared" si="178"/>
        <v>0</v>
      </c>
      <c r="I730" s="2">
        <f t="shared" si="176"/>
        <v>0</v>
      </c>
      <c r="J730" s="2">
        <f t="shared" si="177"/>
        <v>1</v>
      </c>
      <c r="K730" s="2">
        <f t="shared" si="179"/>
        <v>0</v>
      </c>
      <c r="L730" s="2">
        <f t="shared" si="180"/>
        <v>0</v>
      </c>
      <c r="M730" s="2">
        <f t="shared" si="181"/>
        <v>0</v>
      </c>
      <c r="N730" s="2">
        <f t="shared" si="182"/>
        <v>0</v>
      </c>
      <c r="O730" s="2">
        <f t="shared" si="183"/>
        <v>0</v>
      </c>
      <c r="P730" s="2">
        <f t="shared" si="184"/>
        <v>0</v>
      </c>
      <c r="Q730" s="2">
        <f t="shared" si="185"/>
        <v>0</v>
      </c>
      <c r="R730" s="2">
        <f t="shared" si="186"/>
        <v>0</v>
      </c>
      <c r="S730" s="2">
        <f t="shared" si="187"/>
        <v>0</v>
      </c>
      <c r="T730" s="2">
        <f t="shared" si="188"/>
        <v>0</v>
      </c>
      <c r="U730" s="2">
        <f t="shared" si="189"/>
        <v>0</v>
      </c>
      <c r="V730" s="4">
        <f t="shared" si="190"/>
        <v>0</v>
      </c>
      <c r="W730" s="4">
        <f t="shared" si="191"/>
        <v>6010</v>
      </c>
    </row>
    <row r="731" spans="1:23" x14ac:dyDescent="0.25">
      <c r="A731">
        <v>9997</v>
      </c>
      <c r="B731">
        <v>1</v>
      </c>
      <c r="C731">
        <v>43802</v>
      </c>
      <c r="D731" s="1">
        <v>3</v>
      </c>
      <c r="E731" t="s">
        <v>7</v>
      </c>
      <c r="F731" t="s">
        <v>8</v>
      </c>
      <c r="G731" t="s">
        <v>9</v>
      </c>
      <c r="H731">
        <f t="shared" si="178"/>
        <v>0</v>
      </c>
      <c r="I731" s="2">
        <f t="shared" si="176"/>
        <v>0</v>
      </c>
      <c r="J731" s="2">
        <f t="shared" si="177"/>
        <v>0</v>
      </c>
      <c r="K731" s="2">
        <f t="shared" si="179"/>
        <v>0</v>
      </c>
      <c r="L731" s="2">
        <f t="shared" si="180"/>
        <v>1</v>
      </c>
      <c r="M731" s="2">
        <f t="shared" si="181"/>
        <v>0</v>
      </c>
      <c r="N731" s="2">
        <f t="shared" si="182"/>
        <v>0</v>
      </c>
      <c r="O731" s="2">
        <f t="shared" si="183"/>
        <v>0</v>
      </c>
      <c r="P731" s="2">
        <f t="shared" si="184"/>
        <v>0</v>
      </c>
      <c r="Q731" s="2">
        <f t="shared" si="185"/>
        <v>0</v>
      </c>
      <c r="R731" s="2">
        <f t="shared" si="186"/>
        <v>0</v>
      </c>
      <c r="S731" s="2">
        <f t="shared" si="187"/>
        <v>0</v>
      </c>
      <c r="T731" s="2">
        <f t="shared" si="188"/>
        <v>0</v>
      </c>
      <c r="U731" s="2">
        <f t="shared" si="189"/>
        <v>0</v>
      </c>
      <c r="V731" s="4">
        <f t="shared" si="190"/>
        <v>0</v>
      </c>
      <c r="W731" s="4">
        <f t="shared" si="191"/>
        <v>0</v>
      </c>
    </row>
    <row r="732" spans="1:23" x14ac:dyDescent="0.25">
      <c r="A732">
        <v>9997</v>
      </c>
      <c r="B732">
        <v>1</v>
      </c>
      <c r="C732">
        <v>43802</v>
      </c>
      <c r="D732" s="1">
        <v>4</v>
      </c>
      <c r="E732" t="s">
        <v>7</v>
      </c>
      <c r="F732" t="s">
        <v>8</v>
      </c>
      <c r="G732" t="s">
        <v>9</v>
      </c>
      <c r="H732">
        <f t="shared" si="178"/>
        <v>0</v>
      </c>
      <c r="I732" s="2">
        <f t="shared" si="176"/>
        <v>0</v>
      </c>
      <c r="J732" s="2">
        <f t="shared" si="177"/>
        <v>0</v>
      </c>
      <c r="K732" s="2">
        <f t="shared" si="179"/>
        <v>0</v>
      </c>
      <c r="L732" s="2">
        <f t="shared" si="180"/>
        <v>0</v>
      </c>
      <c r="M732" s="2">
        <f t="shared" si="181"/>
        <v>1</v>
      </c>
      <c r="N732" s="2">
        <f t="shared" si="182"/>
        <v>0</v>
      </c>
      <c r="O732" s="2">
        <f t="shared" si="183"/>
        <v>0</v>
      </c>
      <c r="P732" s="2">
        <f t="shared" si="184"/>
        <v>0</v>
      </c>
      <c r="Q732" s="2">
        <f t="shared" si="185"/>
        <v>0</v>
      </c>
      <c r="R732" s="2">
        <f t="shared" si="186"/>
        <v>0</v>
      </c>
      <c r="S732" s="2">
        <f t="shared" si="187"/>
        <v>0</v>
      </c>
      <c r="T732" s="2">
        <f t="shared" si="188"/>
        <v>0</v>
      </c>
      <c r="U732" s="2">
        <f t="shared" si="189"/>
        <v>0</v>
      </c>
      <c r="V732" s="4">
        <f t="shared" si="190"/>
        <v>6010</v>
      </c>
      <c r="W732" s="4">
        <f t="shared" si="191"/>
        <v>0</v>
      </c>
    </row>
    <row r="733" spans="1:23" x14ac:dyDescent="0.25">
      <c r="A733">
        <v>9997</v>
      </c>
      <c r="B733">
        <v>1</v>
      </c>
      <c r="C733">
        <v>43802</v>
      </c>
      <c r="D733" s="1">
        <v>7</v>
      </c>
      <c r="E733" t="s">
        <v>7</v>
      </c>
      <c r="F733" t="s">
        <v>8</v>
      </c>
      <c r="G733" t="s">
        <v>9</v>
      </c>
      <c r="H733">
        <f t="shared" si="178"/>
        <v>0</v>
      </c>
      <c r="I733" s="2">
        <f t="shared" si="176"/>
        <v>0</v>
      </c>
      <c r="J733" s="2">
        <f t="shared" si="177"/>
        <v>0</v>
      </c>
      <c r="K733" s="2">
        <f t="shared" si="179"/>
        <v>0</v>
      </c>
      <c r="L733" s="2">
        <f t="shared" si="180"/>
        <v>0</v>
      </c>
      <c r="M733" s="2">
        <f t="shared" si="181"/>
        <v>0</v>
      </c>
      <c r="N733" s="2">
        <f t="shared" si="182"/>
        <v>0</v>
      </c>
      <c r="O733" s="2">
        <f t="shared" si="183"/>
        <v>0</v>
      </c>
      <c r="P733" s="2">
        <f t="shared" si="184"/>
        <v>1</v>
      </c>
      <c r="Q733" s="2">
        <f t="shared" si="185"/>
        <v>0</v>
      </c>
      <c r="R733" s="2">
        <f t="shared" si="186"/>
        <v>0</v>
      </c>
      <c r="S733" s="2">
        <f t="shared" si="187"/>
        <v>0</v>
      </c>
      <c r="T733" s="2">
        <f t="shared" si="188"/>
        <v>0</v>
      </c>
      <c r="U733" s="2">
        <f t="shared" si="189"/>
        <v>0</v>
      </c>
      <c r="V733" s="4">
        <f t="shared" si="190"/>
        <v>0</v>
      </c>
      <c r="W733" s="4">
        <f t="shared" si="191"/>
        <v>0</v>
      </c>
    </row>
    <row r="734" spans="1:23" x14ac:dyDescent="0.25">
      <c r="A734">
        <v>9997</v>
      </c>
      <c r="B734">
        <v>1</v>
      </c>
      <c r="C734">
        <v>43802</v>
      </c>
      <c r="D734" s="1">
        <v>7</v>
      </c>
      <c r="E734" t="s">
        <v>7</v>
      </c>
      <c r="F734" t="s">
        <v>8</v>
      </c>
      <c r="G734" t="s">
        <v>9</v>
      </c>
      <c r="H734">
        <f t="shared" si="178"/>
        <v>0</v>
      </c>
      <c r="I734" s="2">
        <f t="shared" si="176"/>
        <v>0</v>
      </c>
      <c r="J734" s="2">
        <f t="shared" si="177"/>
        <v>0</v>
      </c>
      <c r="K734" s="2">
        <f t="shared" si="179"/>
        <v>0</v>
      </c>
      <c r="L734" s="2">
        <f t="shared" si="180"/>
        <v>0</v>
      </c>
      <c r="M734" s="2">
        <f t="shared" si="181"/>
        <v>0</v>
      </c>
      <c r="N734" s="2">
        <f t="shared" si="182"/>
        <v>0</v>
      </c>
      <c r="O734" s="2">
        <f t="shared" si="183"/>
        <v>0</v>
      </c>
      <c r="P734" s="2">
        <f t="shared" si="184"/>
        <v>1</v>
      </c>
      <c r="Q734" s="2">
        <f t="shared" si="185"/>
        <v>0</v>
      </c>
      <c r="R734" s="2">
        <f t="shared" si="186"/>
        <v>0</v>
      </c>
      <c r="S734" s="2">
        <f t="shared" si="187"/>
        <v>0</v>
      </c>
      <c r="T734" s="2">
        <f t="shared" si="188"/>
        <v>0</v>
      </c>
      <c r="U734" s="2">
        <f t="shared" si="189"/>
        <v>0</v>
      </c>
      <c r="V734" s="4">
        <f t="shared" si="190"/>
        <v>0</v>
      </c>
      <c r="W734" s="4">
        <f t="shared" si="191"/>
        <v>0</v>
      </c>
    </row>
    <row r="735" spans="1:23" x14ac:dyDescent="0.25">
      <c r="A735">
        <v>9997</v>
      </c>
      <c r="B735">
        <v>1</v>
      </c>
      <c r="C735">
        <v>43802</v>
      </c>
      <c r="D735" s="1">
        <v>2</v>
      </c>
      <c r="E735" t="s">
        <v>7</v>
      </c>
      <c r="F735" t="s">
        <v>8</v>
      </c>
      <c r="G735" t="s">
        <v>9</v>
      </c>
      <c r="H735">
        <f t="shared" si="178"/>
        <v>0</v>
      </c>
      <c r="I735" s="2">
        <f t="shared" si="176"/>
        <v>0</v>
      </c>
      <c r="J735" s="2">
        <f t="shared" si="177"/>
        <v>0</v>
      </c>
      <c r="K735" s="2">
        <f t="shared" si="179"/>
        <v>1</v>
      </c>
      <c r="L735" s="2">
        <f t="shared" si="180"/>
        <v>0</v>
      </c>
      <c r="M735" s="2">
        <f t="shared" si="181"/>
        <v>0</v>
      </c>
      <c r="N735" s="2">
        <f t="shared" si="182"/>
        <v>0</v>
      </c>
      <c r="O735" s="2">
        <f t="shared" si="183"/>
        <v>0</v>
      </c>
      <c r="P735" s="2">
        <f t="shared" si="184"/>
        <v>0</v>
      </c>
      <c r="Q735" s="2">
        <f t="shared" si="185"/>
        <v>0</v>
      </c>
      <c r="R735" s="2">
        <f t="shared" si="186"/>
        <v>0</v>
      </c>
      <c r="S735" s="2">
        <f t="shared" si="187"/>
        <v>0</v>
      </c>
      <c r="T735" s="2">
        <f t="shared" si="188"/>
        <v>0</v>
      </c>
      <c r="U735" s="2">
        <f t="shared" si="189"/>
        <v>0</v>
      </c>
      <c r="V735" s="4">
        <f t="shared" si="190"/>
        <v>0</v>
      </c>
      <c r="W735" s="4">
        <f t="shared" si="191"/>
        <v>0</v>
      </c>
    </row>
    <row r="736" spans="1:23" x14ac:dyDescent="0.25">
      <c r="A736">
        <v>9997</v>
      </c>
      <c r="B736">
        <v>1</v>
      </c>
      <c r="C736">
        <v>43802</v>
      </c>
      <c r="D736" s="1">
        <v>2</v>
      </c>
      <c r="E736" t="s">
        <v>7</v>
      </c>
      <c r="F736" t="s">
        <v>8</v>
      </c>
      <c r="G736" t="s">
        <v>9</v>
      </c>
      <c r="H736">
        <f t="shared" si="178"/>
        <v>0</v>
      </c>
      <c r="I736" s="2">
        <f t="shared" si="176"/>
        <v>0</v>
      </c>
      <c r="J736" s="2">
        <f t="shared" si="177"/>
        <v>0</v>
      </c>
      <c r="K736" s="2">
        <f t="shared" si="179"/>
        <v>1</v>
      </c>
      <c r="L736" s="2">
        <f t="shared" si="180"/>
        <v>0</v>
      </c>
      <c r="M736" s="2">
        <f t="shared" si="181"/>
        <v>0</v>
      </c>
      <c r="N736" s="2">
        <f t="shared" si="182"/>
        <v>0</v>
      </c>
      <c r="O736" s="2">
        <f t="shared" si="183"/>
        <v>0</v>
      </c>
      <c r="P736" s="2">
        <f t="shared" si="184"/>
        <v>0</v>
      </c>
      <c r="Q736" s="2">
        <f t="shared" si="185"/>
        <v>0</v>
      </c>
      <c r="R736" s="2">
        <f t="shared" si="186"/>
        <v>0</v>
      </c>
      <c r="S736" s="2">
        <f t="shared" si="187"/>
        <v>0</v>
      </c>
      <c r="T736" s="2">
        <f t="shared" si="188"/>
        <v>0</v>
      </c>
      <c r="U736" s="2">
        <f t="shared" si="189"/>
        <v>0</v>
      </c>
      <c r="V736" s="4">
        <f t="shared" si="190"/>
        <v>0</v>
      </c>
      <c r="W736" s="4">
        <f t="shared" si="191"/>
        <v>0</v>
      </c>
    </row>
    <row r="737" spans="1:23" x14ac:dyDescent="0.25">
      <c r="A737">
        <v>9997</v>
      </c>
      <c r="B737">
        <v>1</v>
      </c>
      <c r="C737">
        <v>43802</v>
      </c>
      <c r="D737" s="1">
        <v>9</v>
      </c>
      <c r="E737" t="s">
        <v>7</v>
      </c>
      <c r="F737" t="s">
        <v>8</v>
      </c>
      <c r="G737" t="s">
        <v>8</v>
      </c>
      <c r="H737">
        <f t="shared" si="178"/>
        <v>0</v>
      </c>
      <c r="I737" s="2">
        <f t="shared" si="176"/>
        <v>0</v>
      </c>
      <c r="J737" s="2">
        <f t="shared" si="177"/>
        <v>0</v>
      </c>
      <c r="K737" s="2">
        <f t="shared" si="179"/>
        <v>0</v>
      </c>
      <c r="L737" s="2">
        <f t="shared" si="180"/>
        <v>0</v>
      </c>
      <c r="M737" s="2">
        <f t="shared" si="181"/>
        <v>0</v>
      </c>
      <c r="N737" s="2">
        <f t="shared" si="182"/>
        <v>0</v>
      </c>
      <c r="O737" s="2">
        <f t="shared" si="183"/>
        <v>0</v>
      </c>
      <c r="P737" s="2">
        <f t="shared" si="184"/>
        <v>0</v>
      </c>
      <c r="Q737" s="2">
        <f t="shared" si="185"/>
        <v>0</v>
      </c>
      <c r="R737" s="2">
        <f t="shared" si="186"/>
        <v>1</v>
      </c>
      <c r="S737" s="2">
        <f t="shared" si="187"/>
        <v>0</v>
      </c>
      <c r="T737" s="2">
        <f t="shared" si="188"/>
        <v>0</v>
      </c>
      <c r="U737" s="2">
        <f t="shared" si="189"/>
        <v>0</v>
      </c>
      <c r="V737" s="4">
        <f t="shared" si="190"/>
        <v>0</v>
      </c>
      <c r="W737" s="4">
        <f t="shared" si="191"/>
        <v>0</v>
      </c>
    </row>
    <row r="738" spans="1:23" x14ac:dyDescent="0.25">
      <c r="A738">
        <v>9997</v>
      </c>
      <c r="B738">
        <v>0.746479</v>
      </c>
      <c r="C738">
        <v>43802</v>
      </c>
      <c r="D738" s="1">
        <v>2</v>
      </c>
      <c r="E738" t="s">
        <v>7</v>
      </c>
      <c r="F738" t="s">
        <v>8</v>
      </c>
      <c r="G738" t="s">
        <v>9</v>
      </c>
      <c r="H738">
        <f t="shared" si="178"/>
        <v>0</v>
      </c>
      <c r="I738" s="2">
        <f t="shared" si="176"/>
        <v>0</v>
      </c>
      <c r="J738" s="2">
        <f t="shared" si="177"/>
        <v>0</v>
      </c>
      <c r="K738" s="2">
        <f t="shared" si="179"/>
        <v>0.746479</v>
      </c>
      <c r="L738" s="2">
        <f t="shared" si="180"/>
        <v>0</v>
      </c>
      <c r="M738" s="2">
        <f t="shared" si="181"/>
        <v>0</v>
      </c>
      <c r="N738" s="2">
        <f t="shared" si="182"/>
        <v>0</v>
      </c>
      <c r="O738" s="2">
        <f t="shared" si="183"/>
        <v>0</v>
      </c>
      <c r="P738" s="2">
        <f t="shared" si="184"/>
        <v>0</v>
      </c>
      <c r="Q738" s="2">
        <f t="shared" si="185"/>
        <v>0</v>
      </c>
      <c r="R738" s="2">
        <f t="shared" si="186"/>
        <v>0</v>
      </c>
      <c r="S738" s="2">
        <f t="shared" si="187"/>
        <v>0</v>
      </c>
      <c r="T738" s="2">
        <f t="shared" si="188"/>
        <v>0</v>
      </c>
      <c r="U738" s="2">
        <f t="shared" si="189"/>
        <v>0</v>
      </c>
      <c r="V738" s="4">
        <f t="shared" si="190"/>
        <v>0</v>
      </c>
      <c r="W738" s="4">
        <f t="shared" si="191"/>
        <v>0</v>
      </c>
    </row>
    <row r="739" spans="1:23" x14ac:dyDescent="0.25">
      <c r="A739">
        <v>9997</v>
      </c>
      <c r="B739">
        <v>1</v>
      </c>
      <c r="C739">
        <v>46979</v>
      </c>
      <c r="D739" s="1">
        <v>3</v>
      </c>
      <c r="E739" t="s">
        <v>7</v>
      </c>
      <c r="F739" t="s">
        <v>8</v>
      </c>
      <c r="G739" t="s">
        <v>9</v>
      </c>
      <c r="H739">
        <f t="shared" si="178"/>
        <v>0</v>
      </c>
      <c r="I739" s="2">
        <f t="shared" si="176"/>
        <v>0</v>
      </c>
      <c r="J739" s="2">
        <f t="shared" si="177"/>
        <v>0</v>
      </c>
      <c r="K739" s="2">
        <f t="shared" si="179"/>
        <v>0</v>
      </c>
      <c r="L739" s="2">
        <f t="shared" si="180"/>
        <v>1</v>
      </c>
      <c r="M739" s="2">
        <f t="shared" si="181"/>
        <v>0</v>
      </c>
      <c r="N739" s="2">
        <f t="shared" si="182"/>
        <v>0</v>
      </c>
      <c r="O739" s="2">
        <f t="shared" si="183"/>
        <v>0</v>
      </c>
      <c r="P739" s="2">
        <f t="shared" si="184"/>
        <v>0</v>
      </c>
      <c r="Q739" s="2">
        <f t="shared" si="185"/>
        <v>0</v>
      </c>
      <c r="R739" s="2">
        <f t="shared" si="186"/>
        <v>0</v>
      </c>
      <c r="S739" s="2">
        <f t="shared" si="187"/>
        <v>0</v>
      </c>
      <c r="T739" s="2">
        <f t="shared" si="188"/>
        <v>0</v>
      </c>
      <c r="U739" s="2">
        <f t="shared" si="189"/>
        <v>0</v>
      </c>
      <c r="V739" s="4">
        <f t="shared" si="190"/>
        <v>0</v>
      </c>
      <c r="W739" s="4">
        <f t="shared" si="191"/>
        <v>0</v>
      </c>
    </row>
    <row r="740" spans="1:23" x14ac:dyDescent="0.25">
      <c r="A740">
        <v>9997</v>
      </c>
      <c r="B740">
        <v>1</v>
      </c>
      <c r="C740">
        <v>43802</v>
      </c>
      <c r="D740" s="1">
        <v>1</v>
      </c>
      <c r="E740" t="s">
        <v>7</v>
      </c>
      <c r="F740" t="s">
        <v>8</v>
      </c>
      <c r="G740" t="s">
        <v>9</v>
      </c>
      <c r="H740">
        <f t="shared" si="178"/>
        <v>0</v>
      </c>
      <c r="I740" s="2">
        <f t="shared" si="176"/>
        <v>0</v>
      </c>
      <c r="J740" s="2">
        <f t="shared" si="177"/>
        <v>1</v>
      </c>
      <c r="K740" s="2">
        <f t="shared" si="179"/>
        <v>0</v>
      </c>
      <c r="L740" s="2">
        <f t="shared" si="180"/>
        <v>0</v>
      </c>
      <c r="M740" s="2">
        <f t="shared" si="181"/>
        <v>0</v>
      </c>
      <c r="N740" s="2">
        <f t="shared" si="182"/>
        <v>0</v>
      </c>
      <c r="O740" s="2">
        <f t="shared" si="183"/>
        <v>0</v>
      </c>
      <c r="P740" s="2">
        <f t="shared" si="184"/>
        <v>0</v>
      </c>
      <c r="Q740" s="2">
        <f t="shared" si="185"/>
        <v>0</v>
      </c>
      <c r="R740" s="2">
        <f t="shared" si="186"/>
        <v>0</v>
      </c>
      <c r="S740" s="2">
        <f t="shared" si="187"/>
        <v>0</v>
      </c>
      <c r="T740" s="2">
        <f t="shared" si="188"/>
        <v>0</v>
      </c>
      <c r="U740" s="2">
        <f t="shared" si="189"/>
        <v>0</v>
      </c>
      <c r="V740" s="4">
        <f t="shared" si="190"/>
        <v>0</v>
      </c>
      <c r="W740" s="4">
        <f t="shared" si="191"/>
        <v>6010</v>
      </c>
    </row>
    <row r="741" spans="1:23" x14ac:dyDescent="0.25">
      <c r="A741">
        <v>9997</v>
      </c>
      <c r="B741">
        <v>1</v>
      </c>
      <c r="C741">
        <v>43802</v>
      </c>
      <c r="D741" s="1">
        <v>3</v>
      </c>
      <c r="E741" t="s">
        <v>7</v>
      </c>
      <c r="F741" t="s">
        <v>8</v>
      </c>
      <c r="G741" t="s">
        <v>9</v>
      </c>
      <c r="H741">
        <f t="shared" si="178"/>
        <v>0</v>
      </c>
      <c r="I741" s="2">
        <f t="shared" si="176"/>
        <v>0</v>
      </c>
      <c r="J741" s="2">
        <f t="shared" si="177"/>
        <v>0</v>
      </c>
      <c r="K741" s="2">
        <f t="shared" si="179"/>
        <v>0</v>
      </c>
      <c r="L741" s="2">
        <f t="shared" si="180"/>
        <v>1</v>
      </c>
      <c r="M741" s="2">
        <f t="shared" si="181"/>
        <v>0</v>
      </c>
      <c r="N741" s="2">
        <f t="shared" si="182"/>
        <v>0</v>
      </c>
      <c r="O741" s="2">
        <f t="shared" si="183"/>
        <v>0</v>
      </c>
      <c r="P741" s="2">
        <f t="shared" si="184"/>
        <v>0</v>
      </c>
      <c r="Q741" s="2">
        <f t="shared" si="185"/>
        <v>0</v>
      </c>
      <c r="R741" s="2">
        <f t="shared" si="186"/>
        <v>0</v>
      </c>
      <c r="S741" s="2">
        <f t="shared" si="187"/>
        <v>0</v>
      </c>
      <c r="T741" s="2">
        <f t="shared" si="188"/>
        <v>0</v>
      </c>
      <c r="U741" s="2">
        <f t="shared" si="189"/>
        <v>0</v>
      </c>
      <c r="V741" s="4">
        <f t="shared" si="190"/>
        <v>0</v>
      </c>
      <c r="W741" s="4">
        <f t="shared" si="191"/>
        <v>0</v>
      </c>
    </row>
    <row r="742" spans="1:23" x14ac:dyDescent="0.25">
      <c r="A742">
        <v>9997</v>
      </c>
      <c r="B742">
        <v>1</v>
      </c>
      <c r="C742">
        <v>43802</v>
      </c>
      <c r="D742" s="1">
        <v>3</v>
      </c>
      <c r="E742" t="s">
        <v>7</v>
      </c>
      <c r="F742" t="s">
        <v>8</v>
      </c>
      <c r="G742" t="s">
        <v>9</v>
      </c>
      <c r="H742">
        <f t="shared" si="178"/>
        <v>0</v>
      </c>
      <c r="I742" s="2">
        <f t="shared" si="176"/>
        <v>0</v>
      </c>
      <c r="J742" s="2">
        <f t="shared" si="177"/>
        <v>0</v>
      </c>
      <c r="K742" s="2">
        <f t="shared" si="179"/>
        <v>0</v>
      </c>
      <c r="L742" s="2">
        <f t="shared" si="180"/>
        <v>1</v>
      </c>
      <c r="M742" s="2">
        <f t="shared" si="181"/>
        <v>0</v>
      </c>
      <c r="N742" s="2">
        <f t="shared" si="182"/>
        <v>0</v>
      </c>
      <c r="O742" s="2">
        <f t="shared" si="183"/>
        <v>0</v>
      </c>
      <c r="P742" s="2">
        <f t="shared" si="184"/>
        <v>0</v>
      </c>
      <c r="Q742" s="2">
        <f t="shared" si="185"/>
        <v>0</v>
      </c>
      <c r="R742" s="2">
        <f t="shared" si="186"/>
        <v>0</v>
      </c>
      <c r="S742" s="2">
        <f t="shared" si="187"/>
        <v>0</v>
      </c>
      <c r="T742" s="2">
        <f t="shared" si="188"/>
        <v>0</v>
      </c>
      <c r="U742" s="2">
        <f t="shared" si="189"/>
        <v>0</v>
      </c>
      <c r="V742" s="4">
        <f t="shared" si="190"/>
        <v>0</v>
      </c>
      <c r="W742" s="4">
        <f t="shared" si="191"/>
        <v>0</v>
      </c>
    </row>
    <row r="743" spans="1:23" x14ac:dyDescent="0.25">
      <c r="A743">
        <v>9997</v>
      </c>
      <c r="B743">
        <v>1</v>
      </c>
      <c r="C743">
        <v>43802</v>
      </c>
      <c r="D743" s="1">
        <v>1</v>
      </c>
      <c r="E743" t="s">
        <v>7</v>
      </c>
      <c r="F743" t="s">
        <v>8</v>
      </c>
      <c r="G743" t="s">
        <v>9</v>
      </c>
      <c r="H743">
        <f t="shared" si="178"/>
        <v>0</v>
      </c>
      <c r="I743" s="2">
        <f t="shared" si="176"/>
        <v>0</v>
      </c>
      <c r="J743" s="2">
        <f t="shared" si="177"/>
        <v>1</v>
      </c>
      <c r="K743" s="2">
        <f t="shared" si="179"/>
        <v>0</v>
      </c>
      <c r="L743" s="2">
        <f t="shared" si="180"/>
        <v>0</v>
      </c>
      <c r="M743" s="2">
        <f t="shared" si="181"/>
        <v>0</v>
      </c>
      <c r="N743" s="2">
        <f t="shared" si="182"/>
        <v>0</v>
      </c>
      <c r="O743" s="2">
        <f t="shared" si="183"/>
        <v>0</v>
      </c>
      <c r="P743" s="2">
        <f t="shared" si="184"/>
        <v>0</v>
      </c>
      <c r="Q743" s="2">
        <f t="shared" si="185"/>
        <v>0</v>
      </c>
      <c r="R743" s="2">
        <f t="shared" si="186"/>
        <v>0</v>
      </c>
      <c r="S743" s="2">
        <f t="shared" si="187"/>
        <v>0</v>
      </c>
      <c r="T743" s="2">
        <f t="shared" si="188"/>
        <v>0</v>
      </c>
      <c r="U743" s="2">
        <f t="shared" si="189"/>
        <v>0</v>
      </c>
      <c r="V743" s="4">
        <f t="shared" si="190"/>
        <v>0</v>
      </c>
      <c r="W743" s="4">
        <f t="shared" si="191"/>
        <v>6010</v>
      </c>
    </row>
    <row r="744" spans="1:23" x14ac:dyDescent="0.25">
      <c r="A744">
        <v>9997</v>
      </c>
      <c r="B744">
        <v>1</v>
      </c>
      <c r="C744">
        <v>43802</v>
      </c>
      <c r="D744" s="1">
        <v>2</v>
      </c>
      <c r="E744" t="s">
        <v>7</v>
      </c>
      <c r="F744" t="s">
        <v>8</v>
      </c>
      <c r="G744" t="s">
        <v>9</v>
      </c>
      <c r="H744">
        <f t="shared" si="178"/>
        <v>0</v>
      </c>
      <c r="I744" s="2">
        <f t="shared" si="176"/>
        <v>0</v>
      </c>
      <c r="J744" s="2">
        <f t="shared" si="177"/>
        <v>0</v>
      </c>
      <c r="K744" s="2">
        <f t="shared" si="179"/>
        <v>1</v>
      </c>
      <c r="L744" s="2">
        <f t="shared" si="180"/>
        <v>0</v>
      </c>
      <c r="M744" s="2">
        <f t="shared" si="181"/>
        <v>0</v>
      </c>
      <c r="N744" s="2">
        <f t="shared" si="182"/>
        <v>0</v>
      </c>
      <c r="O744" s="2">
        <f t="shared" si="183"/>
        <v>0</v>
      </c>
      <c r="P744" s="2">
        <f t="shared" si="184"/>
        <v>0</v>
      </c>
      <c r="Q744" s="2">
        <f t="shared" si="185"/>
        <v>0</v>
      </c>
      <c r="R744" s="2">
        <f t="shared" si="186"/>
        <v>0</v>
      </c>
      <c r="S744" s="2">
        <f t="shared" si="187"/>
        <v>0</v>
      </c>
      <c r="T744" s="2">
        <f t="shared" si="188"/>
        <v>0</v>
      </c>
      <c r="U744" s="2">
        <f t="shared" si="189"/>
        <v>0</v>
      </c>
      <c r="V744" s="4">
        <f t="shared" si="190"/>
        <v>0</v>
      </c>
      <c r="W744" s="4">
        <f t="shared" si="191"/>
        <v>0</v>
      </c>
    </row>
    <row r="745" spans="1:23" x14ac:dyDescent="0.25">
      <c r="A745">
        <v>9997</v>
      </c>
      <c r="B745">
        <v>1</v>
      </c>
      <c r="C745">
        <v>43802</v>
      </c>
      <c r="D745" s="1">
        <v>7</v>
      </c>
      <c r="E745" t="s">
        <v>7</v>
      </c>
      <c r="F745" t="s">
        <v>8</v>
      </c>
      <c r="G745" t="s">
        <v>9</v>
      </c>
      <c r="H745">
        <f t="shared" si="178"/>
        <v>0</v>
      </c>
      <c r="I745" s="2">
        <f t="shared" si="176"/>
        <v>0</v>
      </c>
      <c r="J745" s="2">
        <f t="shared" si="177"/>
        <v>0</v>
      </c>
      <c r="K745" s="2">
        <f t="shared" si="179"/>
        <v>0</v>
      </c>
      <c r="L745" s="2">
        <f t="shared" si="180"/>
        <v>0</v>
      </c>
      <c r="M745" s="2">
        <f t="shared" si="181"/>
        <v>0</v>
      </c>
      <c r="N745" s="2">
        <f t="shared" si="182"/>
        <v>0</v>
      </c>
      <c r="O745" s="2">
        <f t="shared" si="183"/>
        <v>0</v>
      </c>
      <c r="P745" s="2">
        <f t="shared" si="184"/>
        <v>1</v>
      </c>
      <c r="Q745" s="2">
        <f t="shared" si="185"/>
        <v>0</v>
      </c>
      <c r="R745" s="2">
        <f t="shared" si="186"/>
        <v>0</v>
      </c>
      <c r="S745" s="2">
        <f t="shared" si="187"/>
        <v>0</v>
      </c>
      <c r="T745" s="2">
        <f t="shared" si="188"/>
        <v>0</v>
      </c>
      <c r="U745" s="2">
        <f t="shared" si="189"/>
        <v>0</v>
      </c>
      <c r="V745" s="4">
        <f t="shared" si="190"/>
        <v>0</v>
      </c>
      <c r="W745" s="4">
        <f t="shared" si="191"/>
        <v>0</v>
      </c>
    </row>
    <row r="746" spans="1:23" x14ac:dyDescent="0.25">
      <c r="A746">
        <v>9997</v>
      </c>
      <c r="B746">
        <v>1</v>
      </c>
      <c r="C746">
        <v>43802</v>
      </c>
      <c r="D746" s="1">
        <v>9</v>
      </c>
      <c r="E746" t="s">
        <v>7</v>
      </c>
      <c r="F746" t="s">
        <v>8</v>
      </c>
      <c r="G746" t="s">
        <v>8</v>
      </c>
      <c r="H746">
        <f t="shared" si="178"/>
        <v>0</v>
      </c>
      <c r="I746" s="2">
        <f t="shared" si="176"/>
        <v>0</v>
      </c>
      <c r="J746" s="2">
        <f t="shared" si="177"/>
        <v>0</v>
      </c>
      <c r="K746" s="2">
        <f t="shared" si="179"/>
        <v>0</v>
      </c>
      <c r="L746" s="2">
        <f t="shared" si="180"/>
        <v>0</v>
      </c>
      <c r="M746" s="2">
        <f t="shared" si="181"/>
        <v>0</v>
      </c>
      <c r="N746" s="2">
        <f t="shared" si="182"/>
        <v>0</v>
      </c>
      <c r="O746" s="2">
        <f t="shared" si="183"/>
        <v>0</v>
      </c>
      <c r="P746" s="2">
        <f t="shared" si="184"/>
        <v>0</v>
      </c>
      <c r="Q746" s="2">
        <f t="shared" si="185"/>
        <v>0</v>
      </c>
      <c r="R746" s="2">
        <f t="shared" si="186"/>
        <v>1</v>
      </c>
      <c r="S746" s="2">
        <f t="shared" si="187"/>
        <v>0</v>
      </c>
      <c r="T746" s="2">
        <f t="shared" si="188"/>
        <v>0</v>
      </c>
      <c r="U746" s="2">
        <f t="shared" si="189"/>
        <v>0</v>
      </c>
      <c r="V746" s="4">
        <f t="shared" si="190"/>
        <v>0</v>
      </c>
      <c r="W746" s="4">
        <f t="shared" si="191"/>
        <v>0</v>
      </c>
    </row>
    <row r="747" spans="1:23" x14ac:dyDescent="0.25">
      <c r="A747">
        <v>9997</v>
      </c>
      <c r="B747">
        <v>1</v>
      </c>
      <c r="C747">
        <v>43802</v>
      </c>
      <c r="D747" s="1">
        <v>2</v>
      </c>
      <c r="E747">
        <v>1</v>
      </c>
      <c r="F747" t="s">
        <v>8</v>
      </c>
      <c r="G747" t="s">
        <v>9</v>
      </c>
      <c r="H747">
        <f t="shared" si="178"/>
        <v>0</v>
      </c>
      <c r="I747" s="2">
        <f t="shared" si="176"/>
        <v>0</v>
      </c>
      <c r="J747" s="2">
        <f t="shared" si="177"/>
        <v>0</v>
      </c>
      <c r="K747" s="2">
        <f t="shared" si="179"/>
        <v>1</v>
      </c>
      <c r="L747" s="2">
        <f t="shared" si="180"/>
        <v>0</v>
      </c>
      <c r="M747" s="2">
        <f t="shared" si="181"/>
        <v>0</v>
      </c>
      <c r="N747" s="2">
        <f t="shared" si="182"/>
        <v>0</v>
      </c>
      <c r="O747" s="2">
        <f t="shared" si="183"/>
        <v>0</v>
      </c>
      <c r="P747" s="2">
        <f t="shared" si="184"/>
        <v>0</v>
      </c>
      <c r="Q747" s="2">
        <f t="shared" si="185"/>
        <v>0</v>
      </c>
      <c r="R747" s="2">
        <f t="shared" si="186"/>
        <v>0</v>
      </c>
      <c r="S747" s="2">
        <f t="shared" si="187"/>
        <v>0</v>
      </c>
      <c r="T747" s="2">
        <f t="shared" si="188"/>
        <v>0</v>
      </c>
      <c r="U747" s="2">
        <f t="shared" si="189"/>
        <v>0</v>
      </c>
      <c r="V747" s="4">
        <f t="shared" si="190"/>
        <v>0</v>
      </c>
      <c r="W747" s="4">
        <f t="shared" si="191"/>
        <v>0</v>
      </c>
    </row>
    <row r="748" spans="1:23" x14ac:dyDescent="0.25">
      <c r="A748">
        <v>9997</v>
      </c>
      <c r="B748">
        <v>1</v>
      </c>
      <c r="C748">
        <v>43802</v>
      </c>
      <c r="D748" s="1">
        <v>7</v>
      </c>
      <c r="E748" t="s">
        <v>7</v>
      </c>
      <c r="F748" t="s">
        <v>8</v>
      </c>
      <c r="G748" t="s">
        <v>8</v>
      </c>
      <c r="H748">
        <f t="shared" si="178"/>
        <v>0</v>
      </c>
      <c r="I748" s="2">
        <f t="shared" si="176"/>
        <v>0</v>
      </c>
      <c r="J748" s="2">
        <f t="shared" si="177"/>
        <v>0</v>
      </c>
      <c r="K748" s="2">
        <f t="shared" si="179"/>
        <v>0</v>
      </c>
      <c r="L748" s="2">
        <f t="shared" si="180"/>
        <v>0</v>
      </c>
      <c r="M748" s="2">
        <f t="shared" si="181"/>
        <v>0</v>
      </c>
      <c r="N748" s="2">
        <f t="shared" si="182"/>
        <v>0</v>
      </c>
      <c r="O748" s="2">
        <f t="shared" si="183"/>
        <v>0</v>
      </c>
      <c r="P748" s="2">
        <f t="shared" si="184"/>
        <v>1</v>
      </c>
      <c r="Q748" s="2">
        <f t="shared" si="185"/>
        <v>0</v>
      </c>
      <c r="R748" s="2">
        <f t="shared" si="186"/>
        <v>0</v>
      </c>
      <c r="S748" s="2">
        <f t="shared" si="187"/>
        <v>0</v>
      </c>
      <c r="T748" s="2">
        <f t="shared" si="188"/>
        <v>0</v>
      </c>
      <c r="U748" s="2">
        <f t="shared" si="189"/>
        <v>0</v>
      </c>
      <c r="V748" s="4">
        <f t="shared" si="190"/>
        <v>0</v>
      </c>
      <c r="W748" s="4">
        <f t="shared" si="191"/>
        <v>0</v>
      </c>
    </row>
    <row r="749" spans="1:23" x14ac:dyDescent="0.25">
      <c r="A749">
        <v>9997</v>
      </c>
      <c r="B749">
        <v>1</v>
      </c>
      <c r="C749">
        <v>43802</v>
      </c>
      <c r="D749" s="1">
        <v>3</v>
      </c>
      <c r="E749">
        <v>2</v>
      </c>
      <c r="F749" t="s">
        <v>8</v>
      </c>
      <c r="G749" t="s">
        <v>9</v>
      </c>
      <c r="H749">
        <f t="shared" si="178"/>
        <v>0</v>
      </c>
      <c r="I749" s="2">
        <f t="shared" si="176"/>
        <v>0</v>
      </c>
      <c r="J749" s="2">
        <f t="shared" si="177"/>
        <v>0</v>
      </c>
      <c r="K749" s="2">
        <f t="shared" si="179"/>
        <v>0</v>
      </c>
      <c r="L749" s="2">
        <f t="shared" si="180"/>
        <v>1</v>
      </c>
      <c r="M749" s="2">
        <f t="shared" si="181"/>
        <v>0</v>
      </c>
      <c r="N749" s="2">
        <f t="shared" si="182"/>
        <v>0</v>
      </c>
      <c r="O749" s="2">
        <f t="shared" si="183"/>
        <v>0</v>
      </c>
      <c r="P749" s="2">
        <f t="shared" si="184"/>
        <v>0</v>
      </c>
      <c r="Q749" s="2">
        <f t="shared" si="185"/>
        <v>0</v>
      </c>
      <c r="R749" s="2">
        <f t="shared" si="186"/>
        <v>0</v>
      </c>
      <c r="S749" s="2">
        <f t="shared" si="187"/>
        <v>0</v>
      </c>
      <c r="T749" s="2">
        <f t="shared" si="188"/>
        <v>0</v>
      </c>
      <c r="U749" s="2">
        <f t="shared" si="189"/>
        <v>0</v>
      </c>
      <c r="V749" s="4">
        <f t="shared" si="190"/>
        <v>0</v>
      </c>
      <c r="W749" s="4">
        <f t="shared" si="191"/>
        <v>0</v>
      </c>
    </row>
    <row r="750" spans="1:23" x14ac:dyDescent="0.25">
      <c r="A750">
        <v>9997</v>
      </c>
      <c r="B750">
        <v>1</v>
      </c>
      <c r="C750">
        <v>43802</v>
      </c>
      <c r="D750" s="1">
        <v>4</v>
      </c>
      <c r="E750" t="s">
        <v>7</v>
      </c>
      <c r="F750" t="s">
        <v>8</v>
      </c>
      <c r="G750" t="s">
        <v>9</v>
      </c>
      <c r="H750">
        <f t="shared" si="178"/>
        <v>0</v>
      </c>
      <c r="I750" s="2">
        <f t="shared" si="176"/>
        <v>0</v>
      </c>
      <c r="J750" s="2">
        <f t="shared" si="177"/>
        <v>0</v>
      </c>
      <c r="K750" s="2">
        <f t="shared" si="179"/>
        <v>0</v>
      </c>
      <c r="L750" s="2">
        <f t="shared" si="180"/>
        <v>0</v>
      </c>
      <c r="M750" s="2">
        <f t="shared" si="181"/>
        <v>1</v>
      </c>
      <c r="N750" s="2">
        <f t="shared" si="182"/>
        <v>0</v>
      </c>
      <c r="O750" s="2">
        <f t="shared" si="183"/>
        <v>0</v>
      </c>
      <c r="P750" s="2">
        <f t="shared" si="184"/>
        <v>0</v>
      </c>
      <c r="Q750" s="2">
        <f t="shared" si="185"/>
        <v>0</v>
      </c>
      <c r="R750" s="2">
        <f t="shared" si="186"/>
        <v>0</v>
      </c>
      <c r="S750" s="2">
        <f t="shared" si="187"/>
        <v>0</v>
      </c>
      <c r="T750" s="2">
        <f t="shared" si="188"/>
        <v>0</v>
      </c>
      <c r="U750" s="2">
        <f t="shared" si="189"/>
        <v>0</v>
      </c>
      <c r="V750" s="4">
        <f t="shared" si="190"/>
        <v>6010</v>
      </c>
      <c r="W750" s="4">
        <f t="shared" si="191"/>
        <v>0</v>
      </c>
    </row>
    <row r="751" spans="1:23" x14ac:dyDescent="0.25">
      <c r="A751">
        <v>9997</v>
      </c>
      <c r="B751">
        <v>1</v>
      </c>
      <c r="C751">
        <v>43802</v>
      </c>
      <c r="D751" s="1" t="s">
        <v>10</v>
      </c>
      <c r="E751" t="s">
        <v>7</v>
      </c>
      <c r="F751" t="s">
        <v>8</v>
      </c>
      <c r="G751" t="s">
        <v>9</v>
      </c>
      <c r="H751">
        <f t="shared" si="178"/>
        <v>0</v>
      </c>
      <c r="I751" s="2">
        <f t="shared" si="176"/>
        <v>1</v>
      </c>
      <c r="J751" s="2">
        <f t="shared" si="177"/>
        <v>0</v>
      </c>
      <c r="K751" s="2">
        <f t="shared" si="179"/>
        <v>0</v>
      </c>
      <c r="L751" s="2">
        <f t="shared" si="180"/>
        <v>0</v>
      </c>
      <c r="M751" s="2">
        <f t="shared" si="181"/>
        <v>0</v>
      </c>
      <c r="N751" s="2">
        <f t="shared" si="182"/>
        <v>0</v>
      </c>
      <c r="O751" s="2">
        <f t="shared" si="183"/>
        <v>0</v>
      </c>
      <c r="P751" s="2">
        <f t="shared" si="184"/>
        <v>0</v>
      </c>
      <c r="Q751" s="2">
        <f t="shared" si="185"/>
        <v>0</v>
      </c>
      <c r="R751" s="2">
        <f t="shared" si="186"/>
        <v>0</v>
      </c>
      <c r="S751" s="2">
        <f t="shared" si="187"/>
        <v>0</v>
      </c>
      <c r="T751" s="2">
        <f t="shared" si="188"/>
        <v>0</v>
      </c>
      <c r="U751" s="2">
        <f t="shared" si="189"/>
        <v>0</v>
      </c>
      <c r="V751" s="4">
        <f t="shared" si="190"/>
        <v>0</v>
      </c>
      <c r="W751" s="4">
        <f t="shared" si="191"/>
        <v>0</v>
      </c>
    </row>
    <row r="752" spans="1:23" x14ac:dyDescent="0.25">
      <c r="A752">
        <v>9997</v>
      </c>
      <c r="B752">
        <v>1</v>
      </c>
      <c r="C752">
        <v>43802</v>
      </c>
      <c r="D752" s="1">
        <v>2</v>
      </c>
      <c r="E752">
        <v>2</v>
      </c>
      <c r="F752" t="s">
        <v>8</v>
      </c>
      <c r="G752" t="s">
        <v>9</v>
      </c>
      <c r="H752">
        <f t="shared" si="178"/>
        <v>0</v>
      </c>
      <c r="I752" s="2">
        <f t="shared" si="176"/>
        <v>0</v>
      </c>
      <c r="J752" s="2">
        <f t="shared" si="177"/>
        <v>0</v>
      </c>
      <c r="K752" s="2">
        <f t="shared" si="179"/>
        <v>1</v>
      </c>
      <c r="L752" s="2">
        <f t="shared" si="180"/>
        <v>0</v>
      </c>
      <c r="M752" s="2">
        <f t="shared" si="181"/>
        <v>0</v>
      </c>
      <c r="N752" s="2">
        <f t="shared" si="182"/>
        <v>0</v>
      </c>
      <c r="O752" s="2">
        <f t="shared" si="183"/>
        <v>0</v>
      </c>
      <c r="P752" s="2">
        <f t="shared" si="184"/>
        <v>0</v>
      </c>
      <c r="Q752" s="2">
        <f t="shared" si="185"/>
        <v>0</v>
      </c>
      <c r="R752" s="2">
        <f t="shared" si="186"/>
        <v>0</v>
      </c>
      <c r="S752" s="2">
        <f t="shared" si="187"/>
        <v>0</v>
      </c>
      <c r="T752" s="2">
        <f t="shared" si="188"/>
        <v>0</v>
      </c>
      <c r="U752" s="2">
        <f t="shared" si="189"/>
        <v>0</v>
      </c>
      <c r="V752" s="4">
        <f t="shared" si="190"/>
        <v>0</v>
      </c>
      <c r="W752" s="4">
        <f t="shared" si="191"/>
        <v>0</v>
      </c>
    </row>
    <row r="753" spans="1:23" x14ac:dyDescent="0.25">
      <c r="A753">
        <v>9997</v>
      </c>
      <c r="B753">
        <v>9.0140999999999999E-2</v>
      </c>
      <c r="C753">
        <v>43802</v>
      </c>
      <c r="D753" s="1">
        <v>7</v>
      </c>
      <c r="E753" t="s">
        <v>7</v>
      </c>
      <c r="F753" t="s">
        <v>8</v>
      </c>
      <c r="G753" t="s">
        <v>9</v>
      </c>
      <c r="H753">
        <f t="shared" si="178"/>
        <v>0</v>
      </c>
      <c r="I753" s="2">
        <f t="shared" si="176"/>
        <v>0</v>
      </c>
      <c r="J753" s="2">
        <f t="shared" si="177"/>
        <v>0</v>
      </c>
      <c r="K753" s="2">
        <f t="shared" si="179"/>
        <v>0</v>
      </c>
      <c r="L753" s="2">
        <f t="shared" si="180"/>
        <v>0</v>
      </c>
      <c r="M753" s="2">
        <f t="shared" si="181"/>
        <v>0</v>
      </c>
      <c r="N753" s="2">
        <f t="shared" si="182"/>
        <v>0</v>
      </c>
      <c r="O753" s="2">
        <f t="shared" si="183"/>
        <v>0</v>
      </c>
      <c r="P753" s="2">
        <f t="shared" si="184"/>
        <v>9.0140999999999999E-2</v>
      </c>
      <c r="Q753" s="2">
        <f t="shared" si="185"/>
        <v>0</v>
      </c>
      <c r="R753" s="2">
        <f t="shared" si="186"/>
        <v>0</v>
      </c>
      <c r="S753" s="2">
        <f t="shared" si="187"/>
        <v>0</v>
      </c>
      <c r="T753" s="2">
        <f t="shared" si="188"/>
        <v>0</v>
      </c>
      <c r="U753" s="2">
        <f t="shared" si="189"/>
        <v>0</v>
      </c>
      <c r="V753" s="4">
        <f t="shared" si="190"/>
        <v>0</v>
      </c>
      <c r="W753" s="4">
        <f t="shared" si="191"/>
        <v>0</v>
      </c>
    </row>
    <row r="754" spans="1:23" x14ac:dyDescent="0.25">
      <c r="A754">
        <v>9997</v>
      </c>
      <c r="B754">
        <v>1</v>
      </c>
      <c r="C754">
        <v>45047</v>
      </c>
      <c r="D754" s="1">
        <v>3</v>
      </c>
      <c r="E754" t="s">
        <v>7</v>
      </c>
      <c r="F754" t="s">
        <v>8</v>
      </c>
      <c r="G754" t="s">
        <v>9</v>
      </c>
      <c r="H754">
        <f t="shared" si="178"/>
        <v>0</v>
      </c>
      <c r="I754" s="2">
        <f t="shared" si="176"/>
        <v>0</v>
      </c>
      <c r="J754" s="2">
        <f t="shared" si="177"/>
        <v>0</v>
      </c>
      <c r="K754" s="2">
        <f t="shared" si="179"/>
        <v>0</v>
      </c>
      <c r="L754" s="2">
        <f t="shared" si="180"/>
        <v>1</v>
      </c>
      <c r="M754" s="2">
        <f t="shared" si="181"/>
        <v>0</v>
      </c>
      <c r="N754" s="2">
        <f t="shared" si="182"/>
        <v>0</v>
      </c>
      <c r="O754" s="2">
        <f t="shared" si="183"/>
        <v>0</v>
      </c>
      <c r="P754" s="2">
        <f t="shared" si="184"/>
        <v>0</v>
      </c>
      <c r="Q754" s="2">
        <f t="shared" si="185"/>
        <v>0</v>
      </c>
      <c r="R754" s="2">
        <f t="shared" si="186"/>
        <v>0</v>
      </c>
      <c r="S754" s="2">
        <f t="shared" si="187"/>
        <v>0</v>
      </c>
      <c r="T754" s="2">
        <f t="shared" si="188"/>
        <v>0</v>
      </c>
      <c r="U754" s="2">
        <f t="shared" si="189"/>
        <v>0</v>
      </c>
      <c r="V754" s="4">
        <f t="shared" si="190"/>
        <v>0</v>
      </c>
      <c r="W754" s="4">
        <f t="shared" si="191"/>
        <v>0</v>
      </c>
    </row>
    <row r="755" spans="1:23" x14ac:dyDescent="0.25">
      <c r="A755">
        <v>9997</v>
      </c>
      <c r="B755">
        <v>1</v>
      </c>
      <c r="C755">
        <v>43802</v>
      </c>
      <c r="D755" s="1">
        <v>8</v>
      </c>
      <c r="E755" t="s">
        <v>7</v>
      </c>
      <c r="F755" t="s">
        <v>8</v>
      </c>
      <c r="G755" t="s">
        <v>9</v>
      </c>
      <c r="H755">
        <f t="shared" si="178"/>
        <v>0</v>
      </c>
      <c r="I755" s="2">
        <f t="shared" si="176"/>
        <v>0</v>
      </c>
      <c r="J755" s="2">
        <f t="shared" si="177"/>
        <v>0</v>
      </c>
      <c r="K755" s="2">
        <f t="shared" si="179"/>
        <v>0</v>
      </c>
      <c r="L755" s="2">
        <f t="shared" si="180"/>
        <v>0</v>
      </c>
      <c r="M755" s="2">
        <f t="shared" si="181"/>
        <v>0</v>
      </c>
      <c r="N755" s="2">
        <f t="shared" si="182"/>
        <v>0</v>
      </c>
      <c r="O755" s="2">
        <f t="shared" si="183"/>
        <v>0</v>
      </c>
      <c r="P755" s="2">
        <f t="shared" si="184"/>
        <v>0</v>
      </c>
      <c r="Q755" s="2">
        <f t="shared" si="185"/>
        <v>1</v>
      </c>
      <c r="R755" s="2">
        <f t="shared" si="186"/>
        <v>0</v>
      </c>
      <c r="S755" s="2">
        <f t="shared" si="187"/>
        <v>0</v>
      </c>
      <c r="T755" s="2">
        <f t="shared" si="188"/>
        <v>0</v>
      </c>
      <c r="U755" s="2">
        <f t="shared" si="189"/>
        <v>0</v>
      </c>
      <c r="V755" s="4">
        <f t="shared" si="190"/>
        <v>0</v>
      </c>
      <c r="W755" s="4">
        <f t="shared" si="191"/>
        <v>0</v>
      </c>
    </row>
    <row r="756" spans="1:23" x14ac:dyDescent="0.25">
      <c r="A756">
        <v>9997</v>
      </c>
      <c r="B756">
        <v>1</v>
      </c>
      <c r="C756">
        <v>43802</v>
      </c>
      <c r="D756" s="1">
        <v>8</v>
      </c>
      <c r="E756">
        <v>2</v>
      </c>
      <c r="F756" t="s">
        <v>8</v>
      </c>
      <c r="G756" t="s">
        <v>9</v>
      </c>
      <c r="H756">
        <f t="shared" si="178"/>
        <v>0</v>
      </c>
      <c r="I756" s="2">
        <f t="shared" si="176"/>
        <v>0</v>
      </c>
      <c r="J756" s="2">
        <f t="shared" si="177"/>
        <v>0</v>
      </c>
      <c r="K756" s="2">
        <f t="shared" si="179"/>
        <v>0</v>
      </c>
      <c r="L756" s="2">
        <f t="shared" si="180"/>
        <v>0</v>
      </c>
      <c r="M756" s="2">
        <f t="shared" si="181"/>
        <v>0</v>
      </c>
      <c r="N756" s="2">
        <f t="shared" si="182"/>
        <v>0</v>
      </c>
      <c r="O756" s="2">
        <f t="shared" si="183"/>
        <v>0</v>
      </c>
      <c r="P756" s="2">
        <f t="shared" si="184"/>
        <v>0</v>
      </c>
      <c r="Q756" s="2">
        <f t="shared" si="185"/>
        <v>1</v>
      </c>
      <c r="R756" s="2">
        <f t="shared" si="186"/>
        <v>0</v>
      </c>
      <c r="S756" s="2">
        <f t="shared" si="187"/>
        <v>0</v>
      </c>
      <c r="T756" s="2">
        <f t="shared" si="188"/>
        <v>0</v>
      </c>
      <c r="U756" s="2">
        <f t="shared" si="189"/>
        <v>0</v>
      </c>
      <c r="V756" s="4">
        <f t="shared" si="190"/>
        <v>0</v>
      </c>
      <c r="W756" s="4">
        <f t="shared" si="191"/>
        <v>0</v>
      </c>
    </row>
    <row r="757" spans="1:23" x14ac:dyDescent="0.25">
      <c r="A757">
        <v>9997</v>
      </c>
      <c r="B757">
        <v>1</v>
      </c>
      <c r="C757">
        <v>43802</v>
      </c>
      <c r="D757" s="1">
        <v>4</v>
      </c>
      <c r="E757" t="s">
        <v>7</v>
      </c>
      <c r="F757" t="s">
        <v>8</v>
      </c>
      <c r="G757" t="s">
        <v>9</v>
      </c>
      <c r="H757">
        <f t="shared" si="178"/>
        <v>0</v>
      </c>
      <c r="I757" s="2">
        <f t="shared" si="176"/>
        <v>0</v>
      </c>
      <c r="J757" s="2">
        <f t="shared" si="177"/>
        <v>0</v>
      </c>
      <c r="K757" s="2">
        <f t="shared" si="179"/>
        <v>0</v>
      </c>
      <c r="L757" s="2">
        <f t="shared" si="180"/>
        <v>0</v>
      </c>
      <c r="M757" s="2">
        <f t="shared" si="181"/>
        <v>1</v>
      </c>
      <c r="N757" s="2">
        <f t="shared" si="182"/>
        <v>0</v>
      </c>
      <c r="O757" s="2">
        <f t="shared" si="183"/>
        <v>0</v>
      </c>
      <c r="P757" s="2">
        <f t="shared" si="184"/>
        <v>0</v>
      </c>
      <c r="Q757" s="2">
        <f t="shared" si="185"/>
        <v>0</v>
      </c>
      <c r="R757" s="2">
        <f t="shared" si="186"/>
        <v>0</v>
      </c>
      <c r="S757" s="2">
        <f t="shared" si="187"/>
        <v>0</v>
      </c>
      <c r="T757" s="2">
        <f t="shared" si="188"/>
        <v>0</v>
      </c>
      <c r="U757" s="2">
        <f t="shared" si="189"/>
        <v>0</v>
      </c>
      <c r="V757" s="4">
        <f t="shared" si="190"/>
        <v>6010</v>
      </c>
      <c r="W757" s="4">
        <f t="shared" si="191"/>
        <v>0</v>
      </c>
    </row>
    <row r="758" spans="1:23" x14ac:dyDescent="0.25">
      <c r="A758">
        <v>9997</v>
      </c>
      <c r="B758">
        <v>1</v>
      </c>
      <c r="C758">
        <v>43802</v>
      </c>
      <c r="D758" s="1">
        <v>5</v>
      </c>
      <c r="E758" t="s">
        <v>7</v>
      </c>
      <c r="F758" t="s">
        <v>8</v>
      </c>
      <c r="G758" t="s">
        <v>9</v>
      </c>
      <c r="H758">
        <f t="shared" si="178"/>
        <v>0</v>
      </c>
      <c r="I758" s="2">
        <f t="shared" si="176"/>
        <v>0</v>
      </c>
      <c r="J758" s="2">
        <f t="shared" si="177"/>
        <v>0</v>
      </c>
      <c r="K758" s="2">
        <f t="shared" si="179"/>
        <v>0</v>
      </c>
      <c r="L758" s="2">
        <f t="shared" si="180"/>
        <v>0</v>
      </c>
      <c r="M758" s="2">
        <f t="shared" si="181"/>
        <v>0</v>
      </c>
      <c r="N758" s="2">
        <f t="shared" si="182"/>
        <v>1</v>
      </c>
      <c r="O758" s="2">
        <f t="shared" si="183"/>
        <v>0</v>
      </c>
      <c r="P758" s="2">
        <f t="shared" si="184"/>
        <v>0</v>
      </c>
      <c r="Q758" s="2">
        <f t="shared" si="185"/>
        <v>0</v>
      </c>
      <c r="R758" s="2">
        <f t="shared" si="186"/>
        <v>0</v>
      </c>
      <c r="S758" s="2">
        <f t="shared" si="187"/>
        <v>0</v>
      </c>
      <c r="T758" s="2">
        <f t="shared" si="188"/>
        <v>0</v>
      </c>
      <c r="U758" s="2">
        <f t="shared" si="189"/>
        <v>0</v>
      </c>
      <c r="V758" s="4">
        <f t="shared" si="190"/>
        <v>0</v>
      </c>
      <c r="W758" s="4">
        <f t="shared" si="191"/>
        <v>0</v>
      </c>
    </row>
    <row r="759" spans="1:23" x14ac:dyDescent="0.25">
      <c r="A759">
        <v>9997</v>
      </c>
      <c r="B759">
        <v>1</v>
      </c>
      <c r="C759">
        <v>43802</v>
      </c>
      <c r="D759" s="1">
        <v>5</v>
      </c>
      <c r="E759" t="s">
        <v>7</v>
      </c>
      <c r="F759" t="s">
        <v>8</v>
      </c>
      <c r="G759" t="s">
        <v>9</v>
      </c>
      <c r="H759">
        <f t="shared" si="178"/>
        <v>0</v>
      </c>
      <c r="I759" s="2">
        <f t="shared" si="176"/>
        <v>0</v>
      </c>
      <c r="J759" s="2">
        <f t="shared" si="177"/>
        <v>0</v>
      </c>
      <c r="K759" s="2">
        <f t="shared" si="179"/>
        <v>0</v>
      </c>
      <c r="L759" s="2">
        <f t="shared" si="180"/>
        <v>0</v>
      </c>
      <c r="M759" s="2">
        <f t="shared" si="181"/>
        <v>0</v>
      </c>
      <c r="N759" s="2">
        <f t="shared" si="182"/>
        <v>1</v>
      </c>
      <c r="O759" s="2">
        <f t="shared" si="183"/>
        <v>0</v>
      </c>
      <c r="P759" s="2">
        <f t="shared" si="184"/>
        <v>0</v>
      </c>
      <c r="Q759" s="2">
        <f t="shared" si="185"/>
        <v>0</v>
      </c>
      <c r="R759" s="2">
        <f t="shared" si="186"/>
        <v>0</v>
      </c>
      <c r="S759" s="2">
        <f t="shared" si="187"/>
        <v>0</v>
      </c>
      <c r="T759" s="2">
        <f t="shared" si="188"/>
        <v>0</v>
      </c>
      <c r="U759" s="2">
        <f t="shared" si="189"/>
        <v>0</v>
      </c>
      <c r="V759" s="4">
        <f t="shared" si="190"/>
        <v>0</v>
      </c>
      <c r="W759" s="4">
        <f t="shared" si="191"/>
        <v>0</v>
      </c>
    </row>
    <row r="760" spans="1:23" x14ac:dyDescent="0.25">
      <c r="A760">
        <v>9997</v>
      </c>
      <c r="B760">
        <v>1</v>
      </c>
      <c r="C760">
        <v>43802</v>
      </c>
      <c r="D760" s="1">
        <v>5</v>
      </c>
      <c r="E760">
        <v>2</v>
      </c>
      <c r="F760" t="s">
        <v>8</v>
      </c>
      <c r="G760" t="s">
        <v>9</v>
      </c>
      <c r="H760">
        <f t="shared" si="178"/>
        <v>0</v>
      </c>
      <c r="I760" s="2">
        <f t="shared" si="176"/>
        <v>0</v>
      </c>
      <c r="J760" s="2">
        <f t="shared" si="177"/>
        <v>0</v>
      </c>
      <c r="K760" s="2">
        <f t="shared" si="179"/>
        <v>0</v>
      </c>
      <c r="L760" s="2">
        <f t="shared" si="180"/>
        <v>0</v>
      </c>
      <c r="M760" s="2">
        <f t="shared" si="181"/>
        <v>0</v>
      </c>
      <c r="N760" s="2">
        <f t="shared" si="182"/>
        <v>1</v>
      </c>
      <c r="O760" s="2">
        <f t="shared" si="183"/>
        <v>0</v>
      </c>
      <c r="P760" s="2">
        <f t="shared" si="184"/>
        <v>0</v>
      </c>
      <c r="Q760" s="2">
        <f t="shared" si="185"/>
        <v>0</v>
      </c>
      <c r="R760" s="2">
        <f t="shared" si="186"/>
        <v>0</v>
      </c>
      <c r="S760" s="2">
        <f t="shared" si="187"/>
        <v>0</v>
      </c>
      <c r="T760" s="2">
        <f t="shared" si="188"/>
        <v>0</v>
      </c>
      <c r="U760" s="2">
        <f t="shared" si="189"/>
        <v>0</v>
      </c>
      <c r="V760" s="4">
        <f t="shared" si="190"/>
        <v>0</v>
      </c>
      <c r="W760" s="4">
        <f t="shared" si="191"/>
        <v>0</v>
      </c>
    </row>
    <row r="761" spans="1:23" x14ac:dyDescent="0.25">
      <c r="A761">
        <v>9997</v>
      </c>
      <c r="B761">
        <v>1</v>
      </c>
      <c r="C761">
        <v>46979</v>
      </c>
      <c r="D761" s="1">
        <v>1</v>
      </c>
      <c r="E761" t="s">
        <v>7</v>
      </c>
      <c r="F761" t="s">
        <v>8</v>
      </c>
      <c r="G761" t="s">
        <v>9</v>
      </c>
      <c r="H761">
        <f t="shared" si="178"/>
        <v>0</v>
      </c>
      <c r="I761" s="2">
        <f t="shared" si="176"/>
        <v>0</v>
      </c>
      <c r="J761" s="2">
        <f t="shared" si="177"/>
        <v>1</v>
      </c>
      <c r="K761" s="2">
        <f t="shared" si="179"/>
        <v>0</v>
      </c>
      <c r="L761" s="2">
        <f t="shared" si="180"/>
        <v>0</v>
      </c>
      <c r="M761" s="2">
        <f t="shared" si="181"/>
        <v>0</v>
      </c>
      <c r="N761" s="2">
        <f t="shared" si="182"/>
        <v>0</v>
      </c>
      <c r="O761" s="2">
        <f t="shared" si="183"/>
        <v>0</v>
      </c>
      <c r="P761" s="2">
        <f t="shared" si="184"/>
        <v>0</v>
      </c>
      <c r="Q761" s="2">
        <f t="shared" si="185"/>
        <v>0</v>
      </c>
      <c r="R761" s="2">
        <f t="shared" si="186"/>
        <v>0</v>
      </c>
      <c r="S761" s="2">
        <f t="shared" si="187"/>
        <v>0</v>
      </c>
      <c r="T761" s="2">
        <f t="shared" si="188"/>
        <v>0</v>
      </c>
      <c r="U761" s="2">
        <f t="shared" si="189"/>
        <v>0</v>
      </c>
      <c r="V761" s="4">
        <f t="shared" si="190"/>
        <v>0</v>
      </c>
      <c r="W761" s="4">
        <f t="shared" si="191"/>
        <v>6010</v>
      </c>
    </row>
    <row r="762" spans="1:23" x14ac:dyDescent="0.25">
      <c r="A762">
        <v>9997</v>
      </c>
      <c r="B762">
        <v>1</v>
      </c>
      <c r="C762">
        <v>43802</v>
      </c>
      <c r="D762" s="1">
        <v>7</v>
      </c>
      <c r="E762" t="s">
        <v>7</v>
      </c>
      <c r="F762" t="s">
        <v>8</v>
      </c>
      <c r="G762" t="s">
        <v>9</v>
      </c>
      <c r="H762">
        <f t="shared" si="178"/>
        <v>0</v>
      </c>
      <c r="I762" s="2">
        <f t="shared" si="176"/>
        <v>0</v>
      </c>
      <c r="J762" s="2">
        <f t="shared" si="177"/>
        <v>0</v>
      </c>
      <c r="K762" s="2">
        <f t="shared" si="179"/>
        <v>0</v>
      </c>
      <c r="L762" s="2">
        <f t="shared" si="180"/>
        <v>0</v>
      </c>
      <c r="M762" s="2">
        <f t="shared" si="181"/>
        <v>0</v>
      </c>
      <c r="N762" s="2">
        <f t="shared" si="182"/>
        <v>0</v>
      </c>
      <c r="O762" s="2">
        <f t="shared" si="183"/>
        <v>0</v>
      </c>
      <c r="P762" s="2">
        <f t="shared" si="184"/>
        <v>1</v>
      </c>
      <c r="Q762" s="2">
        <f t="shared" si="185"/>
        <v>0</v>
      </c>
      <c r="R762" s="2">
        <f t="shared" si="186"/>
        <v>0</v>
      </c>
      <c r="S762" s="2">
        <f t="shared" si="187"/>
        <v>0</v>
      </c>
      <c r="T762" s="2">
        <f t="shared" si="188"/>
        <v>0</v>
      </c>
      <c r="U762" s="2">
        <f t="shared" si="189"/>
        <v>0</v>
      </c>
      <c r="V762" s="4">
        <f t="shared" si="190"/>
        <v>0</v>
      </c>
      <c r="W762" s="4">
        <f t="shared" si="191"/>
        <v>0</v>
      </c>
    </row>
    <row r="763" spans="1:23" x14ac:dyDescent="0.25">
      <c r="A763">
        <v>9997</v>
      </c>
      <c r="B763">
        <v>1</v>
      </c>
      <c r="C763">
        <v>43802</v>
      </c>
      <c r="D763" s="1">
        <v>1</v>
      </c>
      <c r="E763" t="s">
        <v>7</v>
      </c>
      <c r="F763" t="s">
        <v>8</v>
      </c>
      <c r="G763" t="s">
        <v>9</v>
      </c>
      <c r="H763">
        <f t="shared" si="178"/>
        <v>0</v>
      </c>
      <c r="I763" s="2">
        <f t="shared" si="176"/>
        <v>0</v>
      </c>
      <c r="J763" s="2">
        <f t="shared" si="177"/>
        <v>1</v>
      </c>
      <c r="K763" s="2">
        <f t="shared" si="179"/>
        <v>0</v>
      </c>
      <c r="L763" s="2">
        <f t="shared" si="180"/>
        <v>0</v>
      </c>
      <c r="M763" s="2">
        <f t="shared" si="181"/>
        <v>0</v>
      </c>
      <c r="N763" s="2">
        <f t="shared" si="182"/>
        <v>0</v>
      </c>
      <c r="O763" s="2">
        <f t="shared" si="183"/>
        <v>0</v>
      </c>
      <c r="P763" s="2">
        <f t="shared" si="184"/>
        <v>0</v>
      </c>
      <c r="Q763" s="2">
        <f t="shared" si="185"/>
        <v>0</v>
      </c>
      <c r="R763" s="2">
        <f t="shared" si="186"/>
        <v>0</v>
      </c>
      <c r="S763" s="2">
        <f t="shared" si="187"/>
        <v>0</v>
      </c>
      <c r="T763" s="2">
        <f t="shared" si="188"/>
        <v>0</v>
      </c>
      <c r="U763" s="2">
        <f t="shared" si="189"/>
        <v>0</v>
      </c>
      <c r="V763" s="4">
        <f t="shared" si="190"/>
        <v>0</v>
      </c>
      <c r="W763" s="4">
        <f t="shared" si="191"/>
        <v>6010</v>
      </c>
    </row>
    <row r="764" spans="1:23" x14ac:dyDescent="0.25">
      <c r="A764">
        <v>9997</v>
      </c>
      <c r="B764">
        <v>1</v>
      </c>
      <c r="C764">
        <v>43802</v>
      </c>
      <c r="D764" s="1">
        <v>4</v>
      </c>
      <c r="E764" t="s">
        <v>7</v>
      </c>
      <c r="F764" t="s">
        <v>8</v>
      </c>
      <c r="G764" t="s">
        <v>9</v>
      </c>
      <c r="H764">
        <f t="shared" si="178"/>
        <v>0</v>
      </c>
      <c r="I764" s="2">
        <f t="shared" si="176"/>
        <v>0</v>
      </c>
      <c r="J764" s="2">
        <f t="shared" si="177"/>
        <v>0</v>
      </c>
      <c r="K764" s="2">
        <f t="shared" si="179"/>
        <v>0</v>
      </c>
      <c r="L764" s="2">
        <f t="shared" si="180"/>
        <v>0</v>
      </c>
      <c r="M764" s="2">
        <f t="shared" si="181"/>
        <v>1</v>
      </c>
      <c r="N764" s="2">
        <f t="shared" si="182"/>
        <v>0</v>
      </c>
      <c r="O764" s="2">
        <f t="shared" si="183"/>
        <v>0</v>
      </c>
      <c r="P764" s="2">
        <f t="shared" si="184"/>
        <v>0</v>
      </c>
      <c r="Q764" s="2">
        <f t="shared" si="185"/>
        <v>0</v>
      </c>
      <c r="R764" s="2">
        <f t="shared" si="186"/>
        <v>0</v>
      </c>
      <c r="S764" s="2">
        <f t="shared" si="187"/>
        <v>0</v>
      </c>
      <c r="T764" s="2">
        <f t="shared" si="188"/>
        <v>0</v>
      </c>
      <c r="U764" s="2">
        <f t="shared" si="189"/>
        <v>0</v>
      </c>
      <c r="V764" s="4">
        <f t="shared" si="190"/>
        <v>6010</v>
      </c>
      <c r="W764" s="4">
        <f t="shared" si="191"/>
        <v>0</v>
      </c>
    </row>
    <row r="765" spans="1:23" x14ac:dyDescent="0.25">
      <c r="A765">
        <v>9997</v>
      </c>
      <c r="B765">
        <v>1</v>
      </c>
      <c r="C765">
        <v>43802</v>
      </c>
      <c r="D765" s="1">
        <v>3</v>
      </c>
      <c r="E765" t="s">
        <v>7</v>
      </c>
      <c r="F765" t="s">
        <v>8</v>
      </c>
      <c r="G765" t="s">
        <v>9</v>
      </c>
      <c r="H765">
        <f t="shared" si="178"/>
        <v>0</v>
      </c>
      <c r="I765" s="2">
        <f t="shared" si="176"/>
        <v>0</v>
      </c>
      <c r="J765" s="2">
        <f t="shared" si="177"/>
        <v>0</v>
      </c>
      <c r="K765" s="2">
        <f t="shared" si="179"/>
        <v>0</v>
      </c>
      <c r="L765" s="2">
        <f t="shared" si="180"/>
        <v>1</v>
      </c>
      <c r="M765" s="2">
        <f t="shared" si="181"/>
        <v>0</v>
      </c>
      <c r="N765" s="2">
        <f t="shared" si="182"/>
        <v>0</v>
      </c>
      <c r="O765" s="2">
        <f t="shared" si="183"/>
        <v>0</v>
      </c>
      <c r="P765" s="2">
        <f t="shared" si="184"/>
        <v>0</v>
      </c>
      <c r="Q765" s="2">
        <f t="shared" si="185"/>
        <v>0</v>
      </c>
      <c r="R765" s="2">
        <f t="shared" si="186"/>
        <v>0</v>
      </c>
      <c r="S765" s="2">
        <f t="shared" si="187"/>
        <v>0</v>
      </c>
      <c r="T765" s="2">
        <f t="shared" si="188"/>
        <v>0</v>
      </c>
      <c r="U765" s="2">
        <f t="shared" si="189"/>
        <v>0</v>
      </c>
      <c r="V765" s="4">
        <f t="shared" si="190"/>
        <v>0</v>
      </c>
      <c r="W765" s="4">
        <f t="shared" si="191"/>
        <v>0</v>
      </c>
    </row>
    <row r="766" spans="1:23" x14ac:dyDescent="0.25">
      <c r="A766">
        <v>9997</v>
      </c>
      <c r="B766">
        <v>1</v>
      </c>
      <c r="C766">
        <v>43802</v>
      </c>
      <c r="D766" s="1">
        <v>5</v>
      </c>
      <c r="E766" t="s">
        <v>7</v>
      </c>
      <c r="F766" t="s">
        <v>8</v>
      </c>
      <c r="G766" t="s">
        <v>9</v>
      </c>
      <c r="H766">
        <f t="shared" si="178"/>
        <v>0</v>
      </c>
      <c r="I766" s="2">
        <f t="shared" si="176"/>
        <v>0</v>
      </c>
      <c r="J766" s="2">
        <f t="shared" si="177"/>
        <v>0</v>
      </c>
      <c r="K766" s="2">
        <f t="shared" si="179"/>
        <v>0</v>
      </c>
      <c r="L766" s="2">
        <f t="shared" si="180"/>
        <v>0</v>
      </c>
      <c r="M766" s="2">
        <f t="shared" si="181"/>
        <v>0</v>
      </c>
      <c r="N766" s="2">
        <f t="shared" si="182"/>
        <v>1</v>
      </c>
      <c r="O766" s="2">
        <f t="shared" si="183"/>
        <v>0</v>
      </c>
      <c r="P766" s="2">
        <f t="shared" si="184"/>
        <v>0</v>
      </c>
      <c r="Q766" s="2">
        <f t="shared" si="185"/>
        <v>0</v>
      </c>
      <c r="R766" s="2">
        <f t="shared" si="186"/>
        <v>0</v>
      </c>
      <c r="S766" s="2">
        <f t="shared" si="187"/>
        <v>0</v>
      </c>
      <c r="T766" s="2">
        <f t="shared" si="188"/>
        <v>0</v>
      </c>
      <c r="U766" s="2">
        <f t="shared" si="189"/>
        <v>0</v>
      </c>
      <c r="V766" s="4">
        <f t="shared" si="190"/>
        <v>0</v>
      </c>
      <c r="W766" s="4">
        <f t="shared" si="191"/>
        <v>0</v>
      </c>
    </row>
    <row r="767" spans="1:23" x14ac:dyDescent="0.25">
      <c r="A767">
        <v>9997</v>
      </c>
      <c r="B767">
        <v>1</v>
      </c>
      <c r="C767">
        <v>43802</v>
      </c>
      <c r="D767" s="1">
        <v>4</v>
      </c>
      <c r="E767" t="s">
        <v>7</v>
      </c>
      <c r="F767" t="s">
        <v>8</v>
      </c>
      <c r="G767" t="s">
        <v>9</v>
      </c>
      <c r="H767">
        <f t="shared" si="178"/>
        <v>0</v>
      </c>
      <c r="I767" s="2">
        <f t="shared" si="176"/>
        <v>0</v>
      </c>
      <c r="J767" s="2">
        <f t="shared" si="177"/>
        <v>0</v>
      </c>
      <c r="K767" s="2">
        <f t="shared" si="179"/>
        <v>0</v>
      </c>
      <c r="L767" s="2">
        <f t="shared" si="180"/>
        <v>0</v>
      </c>
      <c r="M767" s="2">
        <f t="shared" si="181"/>
        <v>1</v>
      </c>
      <c r="N767" s="2">
        <f t="shared" si="182"/>
        <v>0</v>
      </c>
      <c r="O767" s="2">
        <f t="shared" si="183"/>
        <v>0</v>
      </c>
      <c r="P767" s="2">
        <f t="shared" si="184"/>
        <v>0</v>
      </c>
      <c r="Q767" s="2">
        <f t="shared" si="185"/>
        <v>0</v>
      </c>
      <c r="R767" s="2">
        <f t="shared" si="186"/>
        <v>0</v>
      </c>
      <c r="S767" s="2">
        <f t="shared" si="187"/>
        <v>0</v>
      </c>
      <c r="T767" s="2">
        <f t="shared" si="188"/>
        <v>0</v>
      </c>
      <c r="U767" s="2">
        <f t="shared" si="189"/>
        <v>0</v>
      </c>
      <c r="V767" s="4">
        <f t="shared" si="190"/>
        <v>6010</v>
      </c>
      <c r="W767" s="4">
        <f t="shared" si="191"/>
        <v>0</v>
      </c>
    </row>
    <row r="768" spans="1:23" x14ac:dyDescent="0.25">
      <c r="A768">
        <v>9997</v>
      </c>
      <c r="B768">
        <v>1</v>
      </c>
      <c r="C768">
        <v>43802</v>
      </c>
      <c r="D768" s="1">
        <v>6</v>
      </c>
      <c r="E768" t="s">
        <v>7</v>
      </c>
      <c r="F768" t="s">
        <v>8</v>
      </c>
      <c r="G768" t="s">
        <v>8</v>
      </c>
      <c r="H768">
        <f t="shared" si="178"/>
        <v>0</v>
      </c>
      <c r="I768" s="2">
        <f t="shared" si="176"/>
        <v>0</v>
      </c>
      <c r="J768" s="2">
        <f t="shared" si="177"/>
        <v>0</v>
      </c>
      <c r="K768" s="2">
        <f t="shared" si="179"/>
        <v>0</v>
      </c>
      <c r="L768" s="2">
        <f t="shared" si="180"/>
        <v>0</v>
      </c>
      <c r="M768" s="2">
        <f t="shared" si="181"/>
        <v>0</v>
      </c>
      <c r="N768" s="2">
        <f t="shared" si="182"/>
        <v>0</v>
      </c>
      <c r="O768" s="2">
        <f t="shared" si="183"/>
        <v>1</v>
      </c>
      <c r="P768" s="2">
        <f t="shared" si="184"/>
        <v>0</v>
      </c>
      <c r="Q768" s="2">
        <f t="shared" si="185"/>
        <v>0</v>
      </c>
      <c r="R768" s="2">
        <f t="shared" si="186"/>
        <v>0</v>
      </c>
      <c r="S768" s="2">
        <f t="shared" si="187"/>
        <v>0</v>
      </c>
      <c r="T768" s="2">
        <f t="shared" si="188"/>
        <v>0</v>
      </c>
      <c r="U768" s="2">
        <f t="shared" si="189"/>
        <v>0</v>
      </c>
      <c r="V768" s="4">
        <f t="shared" si="190"/>
        <v>0</v>
      </c>
      <c r="W768" s="4">
        <f t="shared" si="191"/>
        <v>0</v>
      </c>
    </row>
    <row r="769" spans="1:23" x14ac:dyDescent="0.25">
      <c r="A769">
        <v>9997</v>
      </c>
      <c r="B769">
        <v>0.65070399999999995</v>
      </c>
      <c r="C769">
        <v>43802</v>
      </c>
      <c r="D769" s="1">
        <v>5</v>
      </c>
      <c r="E769" t="s">
        <v>7</v>
      </c>
      <c r="F769" t="s">
        <v>8</v>
      </c>
      <c r="G769" t="s">
        <v>9</v>
      </c>
      <c r="H769">
        <f t="shared" si="178"/>
        <v>0</v>
      </c>
      <c r="I769" s="2">
        <f t="shared" si="176"/>
        <v>0</v>
      </c>
      <c r="J769" s="2">
        <f t="shared" si="177"/>
        <v>0</v>
      </c>
      <c r="K769" s="2">
        <f t="shared" si="179"/>
        <v>0</v>
      </c>
      <c r="L769" s="2">
        <f t="shared" si="180"/>
        <v>0</v>
      </c>
      <c r="M769" s="2">
        <f t="shared" si="181"/>
        <v>0</v>
      </c>
      <c r="N769" s="2">
        <f t="shared" si="182"/>
        <v>0.65070399999999995</v>
      </c>
      <c r="O769" s="2">
        <f t="shared" si="183"/>
        <v>0</v>
      </c>
      <c r="P769" s="2">
        <f t="shared" si="184"/>
        <v>0</v>
      </c>
      <c r="Q769" s="2">
        <f t="shared" si="185"/>
        <v>0</v>
      </c>
      <c r="R769" s="2">
        <f t="shared" si="186"/>
        <v>0</v>
      </c>
      <c r="S769" s="2">
        <f t="shared" si="187"/>
        <v>0</v>
      </c>
      <c r="T769" s="2">
        <f t="shared" si="188"/>
        <v>0</v>
      </c>
      <c r="U769" s="2">
        <f t="shared" si="189"/>
        <v>0</v>
      </c>
      <c r="V769" s="4">
        <f t="shared" si="190"/>
        <v>0</v>
      </c>
      <c r="W769" s="4">
        <f t="shared" si="191"/>
        <v>0</v>
      </c>
    </row>
    <row r="770" spans="1:23" x14ac:dyDescent="0.25">
      <c r="A770">
        <v>9997</v>
      </c>
      <c r="B770">
        <v>1</v>
      </c>
      <c r="C770">
        <v>43802</v>
      </c>
      <c r="D770" s="1">
        <v>4</v>
      </c>
      <c r="E770" t="s">
        <v>7</v>
      </c>
      <c r="F770" t="s">
        <v>8</v>
      </c>
      <c r="G770" t="s">
        <v>9</v>
      </c>
      <c r="H770">
        <f t="shared" si="178"/>
        <v>0</v>
      </c>
      <c r="I770" s="2">
        <f t="shared" si="176"/>
        <v>0</v>
      </c>
      <c r="J770" s="2">
        <f t="shared" si="177"/>
        <v>0</v>
      </c>
      <c r="K770" s="2">
        <f t="shared" si="179"/>
        <v>0</v>
      </c>
      <c r="L770" s="2">
        <f t="shared" si="180"/>
        <v>0</v>
      </c>
      <c r="M770" s="2">
        <f t="shared" si="181"/>
        <v>1</v>
      </c>
      <c r="N770" s="2">
        <f t="shared" si="182"/>
        <v>0</v>
      </c>
      <c r="O770" s="2">
        <f t="shared" si="183"/>
        <v>0</v>
      </c>
      <c r="P770" s="2">
        <f t="shared" si="184"/>
        <v>0</v>
      </c>
      <c r="Q770" s="2">
        <f t="shared" si="185"/>
        <v>0</v>
      </c>
      <c r="R770" s="2">
        <f t="shared" si="186"/>
        <v>0</v>
      </c>
      <c r="S770" s="2">
        <f t="shared" si="187"/>
        <v>0</v>
      </c>
      <c r="T770" s="2">
        <f t="shared" si="188"/>
        <v>0</v>
      </c>
      <c r="U770" s="2">
        <f t="shared" si="189"/>
        <v>0</v>
      </c>
      <c r="V770" s="4">
        <f t="shared" si="190"/>
        <v>6010</v>
      </c>
      <c r="W770" s="4">
        <f t="shared" si="191"/>
        <v>0</v>
      </c>
    </row>
    <row r="771" spans="1:23" x14ac:dyDescent="0.25">
      <c r="A771">
        <v>9997</v>
      </c>
      <c r="B771">
        <v>1</v>
      </c>
      <c r="C771">
        <v>43802</v>
      </c>
      <c r="D771" s="1" t="s">
        <v>10</v>
      </c>
      <c r="E771" t="s">
        <v>7</v>
      </c>
      <c r="F771" t="s">
        <v>8</v>
      </c>
      <c r="G771" t="s">
        <v>9</v>
      </c>
      <c r="H771">
        <f t="shared" si="178"/>
        <v>0</v>
      </c>
      <c r="I771" s="2">
        <f t="shared" si="176"/>
        <v>1</v>
      </c>
      <c r="J771" s="2">
        <f t="shared" si="177"/>
        <v>0</v>
      </c>
      <c r="K771" s="2">
        <f t="shared" si="179"/>
        <v>0</v>
      </c>
      <c r="L771" s="2">
        <f t="shared" si="180"/>
        <v>0</v>
      </c>
      <c r="M771" s="2">
        <f t="shared" si="181"/>
        <v>0</v>
      </c>
      <c r="N771" s="2">
        <f t="shared" si="182"/>
        <v>0</v>
      </c>
      <c r="O771" s="2">
        <f t="shared" si="183"/>
        <v>0</v>
      </c>
      <c r="P771" s="2">
        <f t="shared" si="184"/>
        <v>0</v>
      </c>
      <c r="Q771" s="2">
        <f t="shared" si="185"/>
        <v>0</v>
      </c>
      <c r="R771" s="2">
        <f t="shared" si="186"/>
        <v>0</v>
      </c>
      <c r="S771" s="2">
        <f t="shared" si="187"/>
        <v>0</v>
      </c>
      <c r="T771" s="2">
        <f t="shared" si="188"/>
        <v>0</v>
      </c>
      <c r="U771" s="2">
        <f t="shared" si="189"/>
        <v>0</v>
      </c>
      <c r="V771" s="4">
        <f t="shared" si="190"/>
        <v>0</v>
      </c>
      <c r="W771" s="4">
        <f t="shared" si="191"/>
        <v>0</v>
      </c>
    </row>
    <row r="772" spans="1:23" x14ac:dyDescent="0.25">
      <c r="A772">
        <v>9997</v>
      </c>
      <c r="B772">
        <v>1</v>
      </c>
      <c r="C772">
        <v>43802</v>
      </c>
      <c r="D772" s="1">
        <v>10</v>
      </c>
      <c r="E772" t="s">
        <v>7</v>
      </c>
      <c r="F772" t="s">
        <v>8</v>
      </c>
      <c r="G772" t="s">
        <v>9</v>
      </c>
      <c r="H772">
        <f t="shared" si="178"/>
        <v>0</v>
      </c>
      <c r="I772" s="2">
        <f t="shared" si="176"/>
        <v>0</v>
      </c>
      <c r="J772" s="2">
        <f t="shared" si="177"/>
        <v>0</v>
      </c>
      <c r="K772" s="2">
        <f t="shared" si="179"/>
        <v>0</v>
      </c>
      <c r="L772" s="2">
        <f t="shared" si="180"/>
        <v>0</v>
      </c>
      <c r="M772" s="2">
        <f t="shared" si="181"/>
        <v>0</v>
      </c>
      <c r="N772" s="2">
        <f t="shared" si="182"/>
        <v>0</v>
      </c>
      <c r="O772" s="2">
        <f t="shared" si="183"/>
        <v>0</v>
      </c>
      <c r="P772" s="2">
        <f t="shared" si="184"/>
        <v>0</v>
      </c>
      <c r="Q772" s="2">
        <f t="shared" si="185"/>
        <v>0</v>
      </c>
      <c r="R772" s="2">
        <f t="shared" si="186"/>
        <v>0</v>
      </c>
      <c r="S772" s="2">
        <f t="shared" si="187"/>
        <v>1</v>
      </c>
      <c r="T772" s="2">
        <f t="shared" si="188"/>
        <v>0</v>
      </c>
      <c r="U772" s="2">
        <f t="shared" si="189"/>
        <v>0</v>
      </c>
      <c r="V772" s="4">
        <f t="shared" si="190"/>
        <v>0</v>
      </c>
      <c r="W772" s="4">
        <f t="shared" si="191"/>
        <v>0</v>
      </c>
    </row>
    <row r="773" spans="1:23" x14ac:dyDescent="0.25">
      <c r="A773">
        <v>9997</v>
      </c>
      <c r="B773">
        <v>1</v>
      </c>
      <c r="C773">
        <v>43802</v>
      </c>
      <c r="D773" s="1">
        <v>3</v>
      </c>
      <c r="E773" t="s">
        <v>7</v>
      </c>
      <c r="F773" t="s">
        <v>8</v>
      </c>
      <c r="G773" t="s">
        <v>9</v>
      </c>
      <c r="H773">
        <f t="shared" si="178"/>
        <v>0</v>
      </c>
      <c r="I773" s="2">
        <f t="shared" si="176"/>
        <v>0</v>
      </c>
      <c r="J773" s="2">
        <f t="shared" si="177"/>
        <v>0</v>
      </c>
      <c r="K773" s="2">
        <f t="shared" si="179"/>
        <v>0</v>
      </c>
      <c r="L773" s="2">
        <f t="shared" si="180"/>
        <v>1</v>
      </c>
      <c r="M773" s="2">
        <f t="shared" si="181"/>
        <v>0</v>
      </c>
      <c r="N773" s="2">
        <f t="shared" si="182"/>
        <v>0</v>
      </c>
      <c r="O773" s="2">
        <f t="shared" si="183"/>
        <v>0</v>
      </c>
      <c r="P773" s="2">
        <f t="shared" si="184"/>
        <v>0</v>
      </c>
      <c r="Q773" s="2">
        <f t="shared" si="185"/>
        <v>0</v>
      </c>
      <c r="R773" s="2">
        <f t="shared" si="186"/>
        <v>0</v>
      </c>
      <c r="S773" s="2">
        <f t="shared" si="187"/>
        <v>0</v>
      </c>
      <c r="T773" s="2">
        <f t="shared" si="188"/>
        <v>0</v>
      </c>
      <c r="U773" s="2">
        <f t="shared" si="189"/>
        <v>0</v>
      </c>
      <c r="V773" s="4">
        <f t="shared" si="190"/>
        <v>0</v>
      </c>
      <c r="W773" s="4">
        <f t="shared" si="191"/>
        <v>0</v>
      </c>
    </row>
    <row r="774" spans="1:23" x14ac:dyDescent="0.25">
      <c r="A774">
        <v>9997</v>
      </c>
      <c r="B774">
        <v>1</v>
      </c>
      <c r="C774">
        <v>43802</v>
      </c>
      <c r="D774" s="1" t="s">
        <v>10</v>
      </c>
      <c r="E774" t="s">
        <v>7</v>
      </c>
      <c r="F774" t="s">
        <v>8</v>
      </c>
      <c r="G774" t="s">
        <v>9</v>
      </c>
      <c r="H774">
        <f t="shared" si="178"/>
        <v>0</v>
      </c>
      <c r="I774" s="2">
        <f t="shared" ref="I774:I837" si="192">IF(D774="KG",B774,0)</f>
        <v>1</v>
      </c>
      <c r="J774" s="2">
        <f t="shared" ref="J774:J837" si="193">IF(D774=1,B774,0)</f>
        <v>0</v>
      </c>
      <c r="K774" s="2">
        <f t="shared" si="179"/>
        <v>0</v>
      </c>
      <c r="L774" s="2">
        <f t="shared" si="180"/>
        <v>0</v>
      </c>
      <c r="M774" s="2">
        <f t="shared" si="181"/>
        <v>0</v>
      </c>
      <c r="N774" s="2">
        <f t="shared" si="182"/>
        <v>0</v>
      </c>
      <c r="O774" s="2">
        <f t="shared" si="183"/>
        <v>0</v>
      </c>
      <c r="P774" s="2">
        <f t="shared" si="184"/>
        <v>0</v>
      </c>
      <c r="Q774" s="2">
        <f t="shared" si="185"/>
        <v>0</v>
      </c>
      <c r="R774" s="2">
        <f t="shared" si="186"/>
        <v>0</v>
      </c>
      <c r="S774" s="2">
        <f t="shared" si="187"/>
        <v>0</v>
      </c>
      <c r="T774" s="2">
        <f t="shared" si="188"/>
        <v>0</v>
      </c>
      <c r="U774" s="2">
        <f t="shared" si="189"/>
        <v>0</v>
      </c>
      <c r="V774" s="4">
        <f t="shared" si="190"/>
        <v>0</v>
      </c>
      <c r="W774" s="4">
        <f t="shared" si="191"/>
        <v>0</v>
      </c>
    </row>
    <row r="775" spans="1:23" x14ac:dyDescent="0.25">
      <c r="A775">
        <v>9997</v>
      </c>
      <c r="B775">
        <v>1</v>
      </c>
      <c r="C775">
        <v>43802</v>
      </c>
      <c r="D775" s="1">
        <v>5</v>
      </c>
      <c r="E775" t="s">
        <v>7</v>
      </c>
      <c r="F775" t="s">
        <v>8</v>
      </c>
      <c r="G775" t="s">
        <v>9</v>
      </c>
      <c r="H775">
        <f t="shared" ref="H775:H838" si="194">IF(AND(E775="*",F775="N",G775="N"),B775,0)</f>
        <v>0</v>
      </c>
      <c r="I775" s="2">
        <f t="shared" si="192"/>
        <v>0</v>
      </c>
      <c r="J775" s="2">
        <f t="shared" si="193"/>
        <v>0</v>
      </c>
      <c r="K775" s="2">
        <f t="shared" ref="K775:K838" si="195">IF(D775=2,B775,0)</f>
        <v>0</v>
      </c>
      <c r="L775" s="2">
        <f t="shared" ref="L775:L838" si="196">IF(D775=3,B775,0)</f>
        <v>0</v>
      </c>
      <c r="M775" s="2">
        <f t="shared" ref="M775:M838" si="197">IF(D775=4,B775,0)</f>
        <v>0</v>
      </c>
      <c r="N775" s="2">
        <f t="shared" ref="N775:N838" si="198">IF(D775=5,B775,0)</f>
        <v>1</v>
      </c>
      <c r="O775" s="2">
        <f t="shared" ref="O775:O838" si="199">IF(D775=6,B775,0)</f>
        <v>0</v>
      </c>
      <c r="P775" s="2">
        <f t="shared" ref="P775:P838" si="200">IF(D775=7,B775,0)</f>
        <v>0</v>
      </c>
      <c r="Q775" s="2">
        <f t="shared" ref="Q775:Q838" si="201">IF(D775=8,B775,0)</f>
        <v>0</v>
      </c>
      <c r="R775" s="2">
        <f t="shared" ref="R775:R838" si="202">IF(D775=9,B775,0)</f>
        <v>0</v>
      </c>
      <c r="S775" s="2">
        <f t="shared" ref="S775:S838" si="203">IF(D775=10,B775,0)</f>
        <v>0</v>
      </c>
      <c r="T775" s="2">
        <f t="shared" ref="T775:T838" si="204">IF(D775=11,B775,0)</f>
        <v>0</v>
      </c>
      <c r="U775" s="2">
        <f t="shared" ref="U775:U838" si="205">IF(D775=12,B775,0)</f>
        <v>0</v>
      </c>
      <c r="V775" s="4">
        <f t="shared" ref="V775:V838" si="206">M775*$V$1</f>
        <v>0</v>
      </c>
      <c r="W775" s="4">
        <f t="shared" ref="W775:W838" si="207">$V$1*J775</f>
        <v>0</v>
      </c>
    </row>
    <row r="776" spans="1:23" x14ac:dyDescent="0.25">
      <c r="A776">
        <v>9997</v>
      </c>
      <c r="B776">
        <v>1</v>
      </c>
      <c r="C776">
        <v>43802</v>
      </c>
      <c r="D776" s="1">
        <v>5</v>
      </c>
      <c r="E776" t="s">
        <v>7</v>
      </c>
      <c r="F776" t="s">
        <v>8</v>
      </c>
      <c r="G776" t="s">
        <v>9</v>
      </c>
      <c r="H776">
        <f t="shared" si="194"/>
        <v>0</v>
      </c>
      <c r="I776" s="2">
        <f t="shared" si="192"/>
        <v>0</v>
      </c>
      <c r="J776" s="2">
        <f t="shared" si="193"/>
        <v>0</v>
      </c>
      <c r="K776" s="2">
        <f t="shared" si="195"/>
        <v>0</v>
      </c>
      <c r="L776" s="2">
        <f t="shared" si="196"/>
        <v>0</v>
      </c>
      <c r="M776" s="2">
        <f t="shared" si="197"/>
        <v>0</v>
      </c>
      <c r="N776" s="2">
        <f t="shared" si="198"/>
        <v>1</v>
      </c>
      <c r="O776" s="2">
        <f t="shared" si="199"/>
        <v>0</v>
      </c>
      <c r="P776" s="2">
        <f t="shared" si="200"/>
        <v>0</v>
      </c>
      <c r="Q776" s="2">
        <f t="shared" si="201"/>
        <v>0</v>
      </c>
      <c r="R776" s="2">
        <f t="shared" si="202"/>
        <v>0</v>
      </c>
      <c r="S776" s="2">
        <f t="shared" si="203"/>
        <v>0</v>
      </c>
      <c r="T776" s="2">
        <f t="shared" si="204"/>
        <v>0</v>
      </c>
      <c r="U776" s="2">
        <f t="shared" si="205"/>
        <v>0</v>
      </c>
      <c r="V776" s="4">
        <f t="shared" si="206"/>
        <v>0</v>
      </c>
      <c r="W776" s="4">
        <f t="shared" si="207"/>
        <v>0</v>
      </c>
    </row>
    <row r="777" spans="1:23" x14ac:dyDescent="0.25">
      <c r="A777">
        <v>9997</v>
      </c>
      <c r="B777">
        <v>1</v>
      </c>
      <c r="C777">
        <v>43802</v>
      </c>
      <c r="D777" s="1">
        <v>2</v>
      </c>
      <c r="E777" t="s">
        <v>7</v>
      </c>
      <c r="F777" t="s">
        <v>8</v>
      </c>
      <c r="G777" t="s">
        <v>9</v>
      </c>
      <c r="H777">
        <f t="shared" si="194"/>
        <v>0</v>
      </c>
      <c r="I777" s="2">
        <f t="shared" si="192"/>
        <v>0</v>
      </c>
      <c r="J777" s="2">
        <f t="shared" si="193"/>
        <v>0</v>
      </c>
      <c r="K777" s="2">
        <f t="shared" si="195"/>
        <v>1</v>
      </c>
      <c r="L777" s="2">
        <f t="shared" si="196"/>
        <v>0</v>
      </c>
      <c r="M777" s="2">
        <f t="shared" si="197"/>
        <v>0</v>
      </c>
      <c r="N777" s="2">
        <f t="shared" si="198"/>
        <v>0</v>
      </c>
      <c r="O777" s="2">
        <f t="shared" si="199"/>
        <v>0</v>
      </c>
      <c r="P777" s="2">
        <f t="shared" si="200"/>
        <v>0</v>
      </c>
      <c r="Q777" s="2">
        <f t="shared" si="201"/>
        <v>0</v>
      </c>
      <c r="R777" s="2">
        <f t="shared" si="202"/>
        <v>0</v>
      </c>
      <c r="S777" s="2">
        <f t="shared" si="203"/>
        <v>0</v>
      </c>
      <c r="T777" s="2">
        <f t="shared" si="204"/>
        <v>0</v>
      </c>
      <c r="U777" s="2">
        <f t="shared" si="205"/>
        <v>0</v>
      </c>
      <c r="V777" s="4">
        <f t="shared" si="206"/>
        <v>0</v>
      </c>
      <c r="W777" s="4">
        <f t="shared" si="207"/>
        <v>0</v>
      </c>
    </row>
    <row r="778" spans="1:23" x14ac:dyDescent="0.25">
      <c r="A778">
        <v>9997</v>
      </c>
      <c r="B778">
        <v>1</v>
      </c>
      <c r="C778">
        <v>43802</v>
      </c>
      <c r="D778" s="1">
        <v>3</v>
      </c>
      <c r="E778" t="s">
        <v>7</v>
      </c>
      <c r="F778" t="s">
        <v>8</v>
      </c>
      <c r="G778" t="s">
        <v>9</v>
      </c>
      <c r="H778">
        <f t="shared" si="194"/>
        <v>0</v>
      </c>
      <c r="I778" s="2">
        <f t="shared" si="192"/>
        <v>0</v>
      </c>
      <c r="J778" s="2">
        <f t="shared" si="193"/>
        <v>0</v>
      </c>
      <c r="K778" s="2">
        <f t="shared" si="195"/>
        <v>0</v>
      </c>
      <c r="L778" s="2">
        <f t="shared" si="196"/>
        <v>1</v>
      </c>
      <c r="M778" s="2">
        <f t="shared" si="197"/>
        <v>0</v>
      </c>
      <c r="N778" s="2">
        <f t="shared" si="198"/>
        <v>0</v>
      </c>
      <c r="O778" s="2">
        <f t="shared" si="199"/>
        <v>0</v>
      </c>
      <c r="P778" s="2">
        <f t="shared" si="200"/>
        <v>0</v>
      </c>
      <c r="Q778" s="2">
        <f t="shared" si="201"/>
        <v>0</v>
      </c>
      <c r="R778" s="2">
        <f t="shared" si="202"/>
        <v>0</v>
      </c>
      <c r="S778" s="2">
        <f t="shared" si="203"/>
        <v>0</v>
      </c>
      <c r="T778" s="2">
        <f t="shared" si="204"/>
        <v>0</v>
      </c>
      <c r="U778" s="2">
        <f t="shared" si="205"/>
        <v>0</v>
      </c>
      <c r="V778" s="4">
        <f t="shared" si="206"/>
        <v>0</v>
      </c>
      <c r="W778" s="4">
        <f t="shared" si="207"/>
        <v>0</v>
      </c>
    </row>
    <row r="779" spans="1:23" x14ac:dyDescent="0.25">
      <c r="A779">
        <v>9997</v>
      </c>
      <c r="B779">
        <v>0.76337999999999995</v>
      </c>
      <c r="C779">
        <v>43802</v>
      </c>
      <c r="D779" s="1" t="s">
        <v>10</v>
      </c>
      <c r="E779" t="s">
        <v>7</v>
      </c>
      <c r="F779" t="s">
        <v>8</v>
      </c>
      <c r="G779" t="s">
        <v>9</v>
      </c>
      <c r="H779">
        <f t="shared" si="194"/>
        <v>0</v>
      </c>
      <c r="I779" s="2">
        <f t="shared" si="192"/>
        <v>0.76337999999999995</v>
      </c>
      <c r="J779" s="2">
        <f t="shared" si="193"/>
        <v>0</v>
      </c>
      <c r="K779" s="2">
        <f t="shared" si="195"/>
        <v>0</v>
      </c>
      <c r="L779" s="2">
        <f t="shared" si="196"/>
        <v>0</v>
      </c>
      <c r="M779" s="2">
        <f t="shared" si="197"/>
        <v>0</v>
      </c>
      <c r="N779" s="2">
        <f t="shared" si="198"/>
        <v>0</v>
      </c>
      <c r="O779" s="2">
        <f t="shared" si="199"/>
        <v>0</v>
      </c>
      <c r="P779" s="2">
        <f t="shared" si="200"/>
        <v>0</v>
      </c>
      <c r="Q779" s="2">
        <f t="shared" si="201"/>
        <v>0</v>
      </c>
      <c r="R779" s="2">
        <f t="shared" si="202"/>
        <v>0</v>
      </c>
      <c r="S779" s="2">
        <f t="shared" si="203"/>
        <v>0</v>
      </c>
      <c r="T779" s="2">
        <f t="shared" si="204"/>
        <v>0</v>
      </c>
      <c r="U779" s="2">
        <f t="shared" si="205"/>
        <v>0</v>
      </c>
      <c r="V779" s="4">
        <f t="shared" si="206"/>
        <v>0</v>
      </c>
      <c r="W779" s="4">
        <f t="shared" si="207"/>
        <v>0</v>
      </c>
    </row>
    <row r="780" spans="1:23" x14ac:dyDescent="0.25">
      <c r="A780">
        <v>9997</v>
      </c>
      <c r="B780">
        <v>1</v>
      </c>
      <c r="C780">
        <v>43802</v>
      </c>
      <c r="D780" s="1">
        <v>3</v>
      </c>
      <c r="E780" t="s">
        <v>7</v>
      </c>
      <c r="F780" t="s">
        <v>8</v>
      </c>
      <c r="G780" t="s">
        <v>9</v>
      </c>
      <c r="H780">
        <f t="shared" si="194"/>
        <v>0</v>
      </c>
      <c r="I780" s="2">
        <f t="shared" si="192"/>
        <v>0</v>
      </c>
      <c r="J780" s="2">
        <f t="shared" si="193"/>
        <v>0</v>
      </c>
      <c r="K780" s="2">
        <f t="shared" si="195"/>
        <v>0</v>
      </c>
      <c r="L780" s="2">
        <f t="shared" si="196"/>
        <v>1</v>
      </c>
      <c r="M780" s="2">
        <f t="shared" si="197"/>
        <v>0</v>
      </c>
      <c r="N780" s="2">
        <f t="shared" si="198"/>
        <v>0</v>
      </c>
      <c r="O780" s="2">
        <f t="shared" si="199"/>
        <v>0</v>
      </c>
      <c r="P780" s="2">
        <f t="shared" si="200"/>
        <v>0</v>
      </c>
      <c r="Q780" s="2">
        <f t="shared" si="201"/>
        <v>0</v>
      </c>
      <c r="R780" s="2">
        <f t="shared" si="202"/>
        <v>0</v>
      </c>
      <c r="S780" s="2">
        <f t="shared" si="203"/>
        <v>0</v>
      </c>
      <c r="T780" s="2">
        <f t="shared" si="204"/>
        <v>0</v>
      </c>
      <c r="U780" s="2">
        <f t="shared" si="205"/>
        <v>0</v>
      </c>
      <c r="V780" s="4">
        <f t="shared" si="206"/>
        <v>0</v>
      </c>
      <c r="W780" s="4">
        <f t="shared" si="207"/>
        <v>0</v>
      </c>
    </row>
    <row r="781" spans="1:23" x14ac:dyDescent="0.25">
      <c r="A781">
        <v>9997</v>
      </c>
      <c r="B781">
        <v>1</v>
      </c>
      <c r="C781">
        <v>43802</v>
      </c>
      <c r="D781" s="1">
        <v>9</v>
      </c>
      <c r="E781" t="s">
        <v>7</v>
      </c>
      <c r="F781" t="s">
        <v>8</v>
      </c>
      <c r="G781" t="s">
        <v>9</v>
      </c>
      <c r="H781">
        <f t="shared" si="194"/>
        <v>0</v>
      </c>
      <c r="I781" s="2">
        <f t="shared" si="192"/>
        <v>0</v>
      </c>
      <c r="J781" s="2">
        <f t="shared" si="193"/>
        <v>0</v>
      </c>
      <c r="K781" s="2">
        <f t="shared" si="195"/>
        <v>0</v>
      </c>
      <c r="L781" s="2">
        <f t="shared" si="196"/>
        <v>0</v>
      </c>
      <c r="M781" s="2">
        <f t="shared" si="197"/>
        <v>0</v>
      </c>
      <c r="N781" s="2">
        <f t="shared" si="198"/>
        <v>0</v>
      </c>
      <c r="O781" s="2">
        <f t="shared" si="199"/>
        <v>0</v>
      </c>
      <c r="P781" s="2">
        <f t="shared" si="200"/>
        <v>0</v>
      </c>
      <c r="Q781" s="2">
        <f t="shared" si="201"/>
        <v>0</v>
      </c>
      <c r="R781" s="2">
        <f t="shared" si="202"/>
        <v>1</v>
      </c>
      <c r="S781" s="2">
        <f t="shared" si="203"/>
        <v>0</v>
      </c>
      <c r="T781" s="2">
        <f t="shared" si="204"/>
        <v>0</v>
      </c>
      <c r="U781" s="2">
        <f t="shared" si="205"/>
        <v>0</v>
      </c>
      <c r="V781" s="4">
        <f t="shared" si="206"/>
        <v>0</v>
      </c>
      <c r="W781" s="4">
        <f t="shared" si="207"/>
        <v>0</v>
      </c>
    </row>
    <row r="782" spans="1:23" x14ac:dyDescent="0.25">
      <c r="A782">
        <v>9997</v>
      </c>
      <c r="B782">
        <v>1</v>
      </c>
      <c r="C782">
        <v>43802</v>
      </c>
      <c r="D782" s="1" t="s">
        <v>10</v>
      </c>
      <c r="E782" t="s">
        <v>7</v>
      </c>
      <c r="F782" t="s">
        <v>8</v>
      </c>
      <c r="G782" t="s">
        <v>9</v>
      </c>
      <c r="H782">
        <f t="shared" si="194"/>
        <v>0</v>
      </c>
      <c r="I782" s="2">
        <f t="shared" si="192"/>
        <v>1</v>
      </c>
      <c r="J782" s="2">
        <f t="shared" si="193"/>
        <v>0</v>
      </c>
      <c r="K782" s="2">
        <f t="shared" si="195"/>
        <v>0</v>
      </c>
      <c r="L782" s="2">
        <f t="shared" si="196"/>
        <v>0</v>
      </c>
      <c r="M782" s="2">
        <f t="shared" si="197"/>
        <v>0</v>
      </c>
      <c r="N782" s="2">
        <f t="shared" si="198"/>
        <v>0</v>
      </c>
      <c r="O782" s="2">
        <f t="shared" si="199"/>
        <v>0</v>
      </c>
      <c r="P782" s="2">
        <f t="shared" si="200"/>
        <v>0</v>
      </c>
      <c r="Q782" s="2">
        <f t="shared" si="201"/>
        <v>0</v>
      </c>
      <c r="R782" s="2">
        <f t="shared" si="202"/>
        <v>0</v>
      </c>
      <c r="S782" s="2">
        <f t="shared" si="203"/>
        <v>0</v>
      </c>
      <c r="T782" s="2">
        <f t="shared" si="204"/>
        <v>0</v>
      </c>
      <c r="U782" s="2">
        <f t="shared" si="205"/>
        <v>0</v>
      </c>
      <c r="V782" s="4">
        <f t="shared" si="206"/>
        <v>0</v>
      </c>
      <c r="W782" s="4">
        <f t="shared" si="207"/>
        <v>0</v>
      </c>
    </row>
    <row r="783" spans="1:23" x14ac:dyDescent="0.25">
      <c r="A783">
        <v>9997</v>
      </c>
      <c r="B783">
        <v>1</v>
      </c>
      <c r="C783">
        <v>43802</v>
      </c>
      <c r="D783" s="1">
        <v>2</v>
      </c>
      <c r="E783">
        <v>2</v>
      </c>
      <c r="F783" t="s">
        <v>8</v>
      </c>
      <c r="G783" t="s">
        <v>9</v>
      </c>
      <c r="H783">
        <f t="shared" si="194"/>
        <v>0</v>
      </c>
      <c r="I783" s="2">
        <f t="shared" si="192"/>
        <v>0</v>
      </c>
      <c r="J783" s="2">
        <f t="shared" si="193"/>
        <v>0</v>
      </c>
      <c r="K783" s="2">
        <f t="shared" si="195"/>
        <v>1</v>
      </c>
      <c r="L783" s="2">
        <f t="shared" si="196"/>
        <v>0</v>
      </c>
      <c r="M783" s="2">
        <f t="shared" si="197"/>
        <v>0</v>
      </c>
      <c r="N783" s="2">
        <f t="shared" si="198"/>
        <v>0</v>
      </c>
      <c r="O783" s="2">
        <f t="shared" si="199"/>
        <v>0</v>
      </c>
      <c r="P783" s="2">
        <f t="shared" si="200"/>
        <v>0</v>
      </c>
      <c r="Q783" s="2">
        <f t="shared" si="201"/>
        <v>0</v>
      </c>
      <c r="R783" s="2">
        <f t="shared" si="202"/>
        <v>0</v>
      </c>
      <c r="S783" s="2">
        <f t="shared" si="203"/>
        <v>0</v>
      </c>
      <c r="T783" s="2">
        <f t="shared" si="204"/>
        <v>0</v>
      </c>
      <c r="U783" s="2">
        <f t="shared" si="205"/>
        <v>0</v>
      </c>
      <c r="V783" s="4">
        <f t="shared" si="206"/>
        <v>0</v>
      </c>
      <c r="W783" s="4">
        <f t="shared" si="207"/>
        <v>0</v>
      </c>
    </row>
    <row r="784" spans="1:23" x14ac:dyDescent="0.25">
      <c r="A784">
        <v>9997</v>
      </c>
      <c r="B784">
        <v>1</v>
      </c>
      <c r="C784">
        <v>43802</v>
      </c>
      <c r="D784" s="1">
        <v>2</v>
      </c>
      <c r="E784" t="s">
        <v>7</v>
      </c>
      <c r="F784" t="s">
        <v>8</v>
      </c>
      <c r="G784" t="s">
        <v>9</v>
      </c>
      <c r="H784">
        <f t="shared" si="194"/>
        <v>0</v>
      </c>
      <c r="I784" s="2">
        <f t="shared" si="192"/>
        <v>0</v>
      </c>
      <c r="J784" s="2">
        <f t="shared" si="193"/>
        <v>0</v>
      </c>
      <c r="K784" s="2">
        <f t="shared" si="195"/>
        <v>1</v>
      </c>
      <c r="L784" s="2">
        <f t="shared" si="196"/>
        <v>0</v>
      </c>
      <c r="M784" s="2">
        <f t="shared" si="197"/>
        <v>0</v>
      </c>
      <c r="N784" s="2">
        <f t="shared" si="198"/>
        <v>0</v>
      </c>
      <c r="O784" s="2">
        <f t="shared" si="199"/>
        <v>0</v>
      </c>
      <c r="P784" s="2">
        <f t="shared" si="200"/>
        <v>0</v>
      </c>
      <c r="Q784" s="2">
        <f t="shared" si="201"/>
        <v>0</v>
      </c>
      <c r="R784" s="2">
        <f t="shared" si="202"/>
        <v>0</v>
      </c>
      <c r="S784" s="2">
        <f t="shared" si="203"/>
        <v>0</v>
      </c>
      <c r="T784" s="2">
        <f t="shared" si="204"/>
        <v>0</v>
      </c>
      <c r="U784" s="2">
        <f t="shared" si="205"/>
        <v>0</v>
      </c>
      <c r="V784" s="4">
        <f t="shared" si="206"/>
        <v>0</v>
      </c>
      <c r="W784" s="4">
        <f t="shared" si="207"/>
        <v>0</v>
      </c>
    </row>
    <row r="785" spans="1:23" x14ac:dyDescent="0.25">
      <c r="A785">
        <v>9997</v>
      </c>
      <c r="B785">
        <v>1</v>
      </c>
      <c r="C785">
        <v>43802</v>
      </c>
      <c r="D785" s="1">
        <v>7</v>
      </c>
      <c r="E785" t="s">
        <v>7</v>
      </c>
      <c r="F785" t="s">
        <v>8</v>
      </c>
      <c r="G785" t="s">
        <v>9</v>
      </c>
      <c r="H785">
        <f t="shared" si="194"/>
        <v>0</v>
      </c>
      <c r="I785" s="2">
        <f t="shared" si="192"/>
        <v>0</v>
      </c>
      <c r="J785" s="2">
        <f t="shared" si="193"/>
        <v>0</v>
      </c>
      <c r="K785" s="2">
        <f t="shared" si="195"/>
        <v>0</v>
      </c>
      <c r="L785" s="2">
        <f t="shared" si="196"/>
        <v>0</v>
      </c>
      <c r="M785" s="2">
        <f t="shared" si="197"/>
        <v>0</v>
      </c>
      <c r="N785" s="2">
        <f t="shared" si="198"/>
        <v>0</v>
      </c>
      <c r="O785" s="2">
        <f t="shared" si="199"/>
        <v>0</v>
      </c>
      <c r="P785" s="2">
        <f t="shared" si="200"/>
        <v>1</v>
      </c>
      <c r="Q785" s="2">
        <f t="shared" si="201"/>
        <v>0</v>
      </c>
      <c r="R785" s="2">
        <f t="shared" si="202"/>
        <v>0</v>
      </c>
      <c r="S785" s="2">
        <f t="shared" si="203"/>
        <v>0</v>
      </c>
      <c r="T785" s="2">
        <f t="shared" si="204"/>
        <v>0</v>
      </c>
      <c r="U785" s="2">
        <f t="shared" si="205"/>
        <v>0</v>
      </c>
      <c r="V785" s="4">
        <f t="shared" si="206"/>
        <v>0</v>
      </c>
      <c r="W785" s="4">
        <f t="shared" si="207"/>
        <v>0</v>
      </c>
    </row>
    <row r="786" spans="1:23" x14ac:dyDescent="0.25">
      <c r="A786">
        <v>9997</v>
      </c>
      <c r="B786">
        <v>1</v>
      </c>
      <c r="C786">
        <v>43802</v>
      </c>
      <c r="D786" s="1">
        <v>4</v>
      </c>
      <c r="E786" t="s">
        <v>7</v>
      </c>
      <c r="F786" t="s">
        <v>8</v>
      </c>
      <c r="G786" t="s">
        <v>9</v>
      </c>
      <c r="H786">
        <f t="shared" si="194"/>
        <v>0</v>
      </c>
      <c r="I786" s="2">
        <f t="shared" si="192"/>
        <v>0</v>
      </c>
      <c r="J786" s="2">
        <f t="shared" si="193"/>
        <v>0</v>
      </c>
      <c r="K786" s="2">
        <f t="shared" si="195"/>
        <v>0</v>
      </c>
      <c r="L786" s="2">
        <f t="shared" si="196"/>
        <v>0</v>
      </c>
      <c r="M786" s="2">
        <f t="shared" si="197"/>
        <v>1</v>
      </c>
      <c r="N786" s="2">
        <f t="shared" si="198"/>
        <v>0</v>
      </c>
      <c r="O786" s="2">
        <f t="shared" si="199"/>
        <v>0</v>
      </c>
      <c r="P786" s="2">
        <f t="shared" si="200"/>
        <v>0</v>
      </c>
      <c r="Q786" s="2">
        <f t="shared" si="201"/>
        <v>0</v>
      </c>
      <c r="R786" s="2">
        <f t="shared" si="202"/>
        <v>0</v>
      </c>
      <c r="S786" s="2">
        <f t="shared" si="203"/>
        <v>0</v>
      </c>
      <c r="T786" s="2">
        <f t="shared" si="204"/>
        <v>0</v>
      </c>
      <c r="U786" s="2">
        <f t="shared" si="205"/>
        <v>0</v>
      </c>
      <c r="V786" s="4">
        <f t="shared" si="206"/>
        <v>6010</v>
      </c>
      <c r="W786" s="4">
        <f t="shared" si="207"/>
        <v>0</v>
      </c>
    </row>
    <row r="787" spans="1:23" x14ac:dyDescent="0.25">
      <c r="A787">
        <v>9997</v>
      </c>
      <c r="B787">
        <v>1</v>
      </c>
      <c r="C787">
        <v>43802</v>
      </c>
      <c r="D787" s="1">
        <v>2</v>
      </c>
      <c r="E787" t="s">
        <v>7</v>
      </c>
      <c r="F787" t="s">
        <v>8</v>
      </c>
      <c r="G787" t="s">
        <v>9</v>
      </c>
      <c r="H787">
        <f t="shared" si="194"/>
        <v>0</v>
      </c>
      <c r="I787" s="2">
        <f t="shared" si="192"/>
        <v>0</v>
      </c>
      <c r="J787" s="2">
        <f t="shared" si="193"/>
        <v>0</v>
      </c>
      <c r="K787" s="2">
        <f t="shared" si="195"/>
        <v>1</v>
      </c>
      <c r="L787" s="2">
        <f t="shared" si="196"/>
        <v>0</v>
      </c>
      <c r="M787" s="2">
        <f t="shared" si="197"/>
        <v>0</v>
      </c>
      <c r="N787" s="2">
        <f t="shared" si="198"/>
        <v>0</v>
      </c>
      <c r="O787" s="2">
        <f t="shared" si="199"/>
        <v>0</v>
      </c>
      <c r="P787" s="2">
        <f t="shared" si="200"/>
        <v>0</v>
      </c>
      <c r="Q787" s="2">
        <f t="shared" si="201"/>
        <v>0</v>
      </c>
      <c r="R787" s="2">
        <f t="shared" si="202"/>
        <v>0</v>
      </c>
      <c r="S787" s="2">
        <f t="shared" si="203"/>
        <v>0</v>
      </c>
      <c r="T787" s="2">
        <f t="shared" si="204"/>
        <v>0</v>
      </c>
      <c r="U787" s="2">
        <f t="shared" si="205"/>
        <v>0</v>
      </c>
      <c r="V787" s="4">
        <f t="shared" si="206"/>
        <v>0</v>
      </c>
      <c r="W787" s="4">
        <f t="shared" si="207"/>
        <v>0</v>
      </c>
    </row>
    <row r="788" spans="1:23" x14ac:dyDescent="0.25">
      <c r="A788">
        <v>9997</v>
      </c>
      <c r="B788">
        <v>1</v>
      </c>
      <c r="C788">
        <v>43802</v>
      </c>
      <c r="D788" s="1">
        <v>2</v>
      </c>
      <c r="E788" t="s">
        <v>7</v>
      </c>
      <c r="F788" t="s">
        <v>8</v>
      </c>
      <c r="G788" t="s">
        <v>9</v>
      </c>
      <c r="H788">
        <f t="shared" si="194"/>
        <v>0</v>
      </c>
      <c r="I788" s="2">
        <f t="shared" si="192"/>
        <v>0</v>
      </c>
      <c r="J788" s="2">
        <f t="shared" si="193"/>
        <v>0</v>
      </c>
      <c r="K788" s="2">
        <f t="shared" si="195"/>
        <v>1</v>
      </c>
      <c r="L788" s="2">
        <f t="shared" si="196"/>
        <v>0</v>
      </c>
      <c r="M788" s="2">
        <f t="shared" si="197"/>
        <v>0</v>
      </c>
      <c r="N788" s="2">
        <f t="shared" si="198"/>
        <v>0</v>
      </c>
      <c r="O788" s="2">
        <f t="shared" si="199"/>
        <v>0</v>
      </c>
      <c r="P788" s="2">
        <f t="shared" si="200"/>
        <v>0</v>
      </c>
      <c r="Q788" s="2">
        <f t="shared" si="201"/>
        <v>0</v>
      </c>
      <c r="R788" s="2">
        <f t="shared" si="202"/>
        <v>0</v>
      </c>
      <c r="S788" s="2">
        <f t="shared" si="203"/>
        <v>0</v>
      </c>
      <c r="T788" s="2">
        <f t="shared" si="204"/>
        <v>0</v>
      </c>
      <c r="U788" s="2">
        <f t="shared" si="205"/>
        <v>0</v>
      </c>
      <c r="V788" s="4">
        <f t="shared" si="206"/>
        <v>0</v>
      </c>
      <c r="W788" s="4">
        <f t="shared" si="207"/>
        <v>0</v>
      </c>
    </row>
    <row r="789" spans="1:23" x14ac:dyDescent="0.25">
      <c r="A789">
        <v>9997</v>
      </c>
      <c r="B789">
        <v>0.60563400000000001</v>
      </c>
      <c r="C789">
        <v>43802</v>
      </c>
      <c r="D789" s="1">
        <v>10</v>
      </c>
      <c r="E789" t="s">
        <v>7</v>
      </c>
      <c r="F789" t="s">
        <v>8</v>
      </c>
      <c r="G789" t="s">
        <v>9</v>
      </c>
      <c r="H789">
        <f t="shared" si="194"/>
        <v>0</v>
      </c>
      <c r="I789" s="2">
        <f t="shared" si="192"/>
        <v>0</v>
      </c>
      <c r="J789" s="2">
        <f t="shared" si="193"/>
        <v>0</v>
      </c>
      <c r="K789" s="2">
        <f t="shared" si="195"/>
        <v>0</v>
      </c>
      <c r="L789" s="2">
        <f t="shared" si="196"/>
        <v>0</v>
      </c>
      <c r="M789" s="2">
        <f t="shared" si="197"/>
        <v>0</v>
      </c>
      <c r="N789" s="2">
        <f t="shared" si="198"/>
        <v>0</v>
      </c>
      <c r="O789" s="2">
        <f t="shared" si="199"/>
        <v>0</v>
      </c>
      <c r="P789" s="2">
        <f t="shared" si="200"/>
        <v>0</v>
      </c>
      <c r="Q789" s="2">
        <f t="shared" si="201"/>
        <v>0</v>
      </c>
      <c r="R789" s="2">
        <f t="shared" si="202"/>
        <v>0</v>
      </c>
      <c r="S789" s="2">
        <f t="shared" si="203"/>
        <v>0.60563400000000001</v>
      </c>
      <c r="T789" s="2">
        <f t="shared" si="204"/>
        <v>0</v>
      </c>
      <c r="U789" s="2">
        <f t="shared" si="205"/>
        <v>0</v>
      </c>
      <c r="V789" s="4">
        <f t="shared" si="206"/>
        <v>0</v>
      </c>
      <c r="W789" s="4">
        <f t="shared" si="207"/>
        <v>0</v>
      </c>
    </row>
    <row r="790" spans="1:23" x14ac:dyDescent="0.25">
      <c r="A790">
        <v>9997</v>
      </c>
      <c r="B790">
        <v>1</v>
      </c>
      <c r="C790">
        <v>43802</v>
      </c>
      <c r="D790" s="1">
        <v>3</v>
      </c>
      <c r="E790" t="s">
        <v>7</v>
      </c>
      <c r="F790" t="s">
        <v>8</v>
      </c>
      <c r="G790" t="s">
        <v>9</v>
      </c>
      <c r="H790">
        <f t="shared" si="194"/>
        <v>0</v>
      </c>
      <c r="I790" s="2">
        <f t="shared" si="192"/>
        <v>0</v>
      </c>
      <c r="J790" s="2">
        <f t="shared" si="193"/>
        <v>0</v>
      </c>
      <c r="K790" s="2">
        <f t="shared" si="195"/>
        <v>0</v>
      </c>
      <c r="L790" s="2">
        <f t="shared" si="196"/>
        <v>1</v>
      </c>
      <c r="M790" s="2">
        <f t="shared" si="197"/>
        <v>0</v>
      </c>
      <c r="N790" s="2">
        <f t="shared" si="198"/>
        <v>0</v>
      </c>
      <c r="O790" s="2">
        <f t="shared" si="199"/>
        <v>0</v>
      </c>
      <c r="P790" s="2">
        <f t="shared" si="200"/>
        <v>0</v>
      </c>
      <c r="Q790" s="2">
        <f t="shared" si="201"/>
        <v>0</v>
      </c>
      <c r="R790" s="2">
        <f t="shared" si="202"/>
        <v>0</v>
      </c>
      <c r="S790" s="2">
        <f t="shared" si="203"/>
        <v>0</v>
      </c>
      <c r="T790" s="2">
        <f t="shared" si="204"/>
        <v>0</v>
      </c>
      <c r="U790" s="2">
        <f t="shared" si="205"/>
        <v>0</v>
      </c>
      <c r="V790" s="4">
        <f t="shared" si="206"/>
        <v>0</v>
      </c>
      <c r="W790" s="4">
        <f t="shared" si="207"/>
        <v>0</v>
      </c>
    </row>
    <row r="791" spans="1:23" x14ac:dyDescent="0.25">
      <c r="A791">
        <v>9997</v>
      </c>
      <c r="B791">
        <v>1</v>
      </c>
      <c r="C791">
        <v>43802</v>
      </c>
      <c r="D791" s="1" t="s">
        <v>10</v>
      </c>
      <c r="E791" t="s">
        <v>7</v>
      </c>
      <c r="F791" t="s">
        <v>8</v>
      </c>
      <c r="G791" t="s">
        <v>9</v>
      </c>
      <c r="H791">
        <f t="shared" si="194"/>
        <v>0</v>
      </c>
      <c r="I791" s="2">
        <f t="shared" si="192"/>
        <v>1</v>
      </c>
      <c r="J791" s="2">
        <f t="shared" si="193"/>
        <v>0</v>
      </c>
      <c r="K791" s="2">
        <f t="shared" si="195"/>
        <v>0</v>
      </c>
      <c r="L791" s="2">
        <f t="shared" si="196"/>
        <v>0</v>
      </c>
      <c r="M791" s="2">
        <f t="shared" si="197"/>
        <v>0</v>
      </c>
      <c r="N791" s="2">
        <f t="shared" si="198"/>
        <v>0</v>
      </c>
      <c r="O791" s="2">
        <f t="shared" si="199"/>
        <v>0</v>
      </c>
      <c r="P791" s="2">
        <f t="shared" si="200"/>
        <v>0</v>
      </c>
      <c r="Q791" s="2">
        <f t="shared" si="201"/>
        <v>0</v>
      </c>
      <c r="R791" s="2">
        <f t="shared" si="202"/>
        <v>0</v>
      </c>
      <c r="S791" s="2">
        <f t="shared" si="203"/>
        <v>0</v>
      </c>
      <c r="T791" s="2">
        <f t="shared" si="204"/>
        <v>0</v>
      </c>
      <c r="U791" s="2">
        <f t="shared" si="205"/>
        <v>0</v>
      </c>
      <c r="V791" s="4">
        <f t="shared" si="206"/>
        <v>0</v>
      </c>
      <c r="W791" s="4">
        <f t="shared" si="207"/>
        <v>0</v>
      </c>
    </row>
    <row r="792" spans="1:23" x14ac:dyDescent="0.25">
      <c r="A792">
        <v>9997</v>
      </c>
      <c r="B792">
        <v>0.129577</v>
      </c>
      <c r="C792">
        <v>43802</v>
      </c>
      <c r="D792" s="1">
        <v>5</v>
      </c>
      <c r="E792" t="s">
        <v>7</v>
      </c>
      <c r="F792" t="s">
        <v>8</v>
      </c>
      <c r="G792" t="s">
        <v>9</v>
      </c>
      <c r="H792">
        <f t="shared" si="194"/>
        <v>0</v>
      </c>
      <c r="I792" s="2">
        <f t="shared" si="192"/>
        <v>0</v>
      </c>
      <c r="J792" s="2">
        <f t="shared" si="193"/>
        <v>0</v>
      </c>
      <c r="K792" s="2">
        <f t="shared" si="195"/>
        <v>0</v>
      </c>
      <c r="L792" s="2">
        <f t="shared" si="196"/>
        <v>0</v>
      </c>
      <c r="M792" s="2">
        <f t="shared" si="197"/>
        <v>0</v>
      </c>
      <c r="N792" s="2">
        <f t="shared" si="198"/>
        <v>0.129577</v>
      </c>
      <c r="O792" s="2">
        <f t="shared" si="199"/>
        <v>0</v>
      </c>
      <c r="P792" s="2">
        <f t="shared" si="200"/>
        <v>0</v>
      </c>
      <c r="Q792" s="2">
        <f t="shared" si="201"/>
        <v>0</v>
      </c>
      <c r="R792" s="2">
        <f t="shared" si="202"/>
        <v>0</v>
      </c>
      <c r="S792" s="2">
        <f t="shared" si="203"/>
        <v>0</v>
      </c>
      <c r="T792" s="2">
        <f t="shared" si="204"/>
        <v>0</v>
      </c>
      <c r="U792" s="2">
        <f t="shared" si="205"/>
        <v>0</v>
      </c>
      <c r="V792" s="4">
        <f t="shared" si="206"/>
        <v>0</v>
      </c>
      <c r="W792" s="4">
        <f t="shared" si="207"/>
        <v>0</v>
      </c>
    </row>
    <row r="793" spans="1:23" x14ac:dyDescent="0.25">
      <c r="A793">
        <v>9997</v>
      </c>
      <c r="B793">
        <v>0.71831</v>
      </c>
      <c r="C793">
        <v>43802</v>
      </c>
      <c r="D793" s="1">
        <v>5</v>
      </c>
      <c r="E793">
        <v>2</v>
      </c>
      <c r="F793" t="s">
        <v>8</v>
      </c>
      <c r="G793" t="s">
        <v>9</v>
      </c>
      <c r="H793">
        <f t="shared" si="194"/>
        <v>0</v>
      </c>
      <c r="I793" s="2">
        <f t="shared" si="192"/>
        <v>0</v>
      </c>
      <c r="J793" s="2">
        <f t="shared" si="193"/>
        <v>0</v>
      </c>
      <c r="K793" s="2">
        <f t="shared" si="195"/>
        <v>0</v>
      </c>
      <c r="L793" s="2">
        <f t="shared" si="196"/>
        <v>0</v>
      </c>
      <c r="M793" s="2">
        <f t="shared" si="197"/>
        <v>0</v>
      </c>
      <c r="N793" s="2">
        <f t="shared" si="198"/>
        <v>0.71831</v>
      </c>
      <c r="O793" s="2">
        <f t="shared" si="199"/>
        <v>0</v>
      </c>
      <c r="P793" s="2">
        <f t="shared" si="200"/>
        <v>0</v>
      </c>
      <c r="Q793" s="2">
        <f t="shared" si="201"/>
        <v>0</v>
      </c>
      <c r="R793" s="2">
        <f t="shared" si="202"/>
        <v>0</v>
      </c>
      <c r="S793" s="2">
        <f t="shared" si="203"/>
        <v>0</v>
      </c>
      <c r="T793" s="2">
        <f t="shared" si="204"/>
        <v>0</v>
      </c>
      <c r="U793" s="2">
        <f t="shared" si="205"/>
        <v>0</v>
      </c>
      <c r="V793" s="4">
        <f t="shared" si="206"/>
        <v>0</v>
      </c>
      <c r="W793" s="4">
        <f t="shared" si="207"/>
        <v>0</v>
      </c>
    </row>
    <row r="794" spans="1:23" x14ac:dyDescent="0.25">
      <c r="A794">
        <v>9997</v>
      </c>
      <c r="B794">
        <v>1</v>
      </c>
      <c r="C794">
        <v>43802</v>
      </c>
      <c r="D794" s="1">
        <v>1</v>
      </c>
      <c r="E794" t="s">
        <v>7</v>
      </c>
      <c r="F794" t="s">
        <v>8</v>
      </c>
      <c r="G794" t="s">
        <v>9</v>
      </c>
      <c r="H794">
        <f t="shared" si="194"/>
        <v>0</v>
      </c>
      <c r="I794" s="2">
        <f t="shared" si="192"/>
        <v>0</v>
      </c>
      <c r="J794" s="2">
        <f t="shared" si="193"/>
        <v>1</v>
      </c>
      <c r="K794" s="2">
        <f t="shared" si="195"/>
        <v>0</v>
      </c>
      <c r="L794" s="2">
        <f t="shared" si="196"/>
        <v>0</v>
      </c>
      <c r="M794" s="2">
        <f t="shared" si="197"/>
        <v>0</v>
      </c>
      <c r="N794" s="2">
        <f t="shared" si="198"/>
        <v>0</v>
      </c>
      <c r="O794" s="2">
        <f t="shared" si="199"/>
        <v>0</v>
      </c>
      <c r="P794" s="2">
        <f t="shared" si="200"/>
        <v>0</v>
      </c>
      <c r="Q794" s="2">
        <f t="shared" si="201"/>
        <v>0</v>
      </c>
      <c r="R794" s="2">
        <f t="shared" si="202"/>
        <v>0</v>
      </c>
      <c r="S794" s="2">
        <f t="shared" si="203"/>
        <v>0</v>
      </c>
      <c r="T794" s="2">
        <f t="shared" si="204"/>
        <v>0</v>
      </c>
      <c r="U794" s="2">
        <f t="shared" si="205"/>
        <v>0</v>
      </c>
      <c r="V794" s="4">
        <f t="shared" si="206"/>
        <v>0</v>
      </c>
      <c r="W794" s="4">
        <f t="shared" si="207"/>
        <v>6010</v>
      </c>
    </row>
    <row r="795" spans="1:23" x14ac:dyDescent="0.25">
      <c r="A795">
        <v>9997</v>
      </c>
      <c r="B795">
        <v>1</v>
      </c>
      <c r="C795">
        <v>43802</v>
      </c>
      <c r="D795" s="1">
        <v>4</v>
      </c>
      <c r="E795" t="s">
        <v>7</v>
      </c>
      <c r="F795" t="s">
        <v>8</v>
      </c>
      <c r="G795" t="s">
        <v>9</v>
      </c>
      <c r="H795">
        <f t="shared" si="194"/>
        <v>0</v>
      </c>
      <c r="I795" s="2">
        <f t="shared" si="192"/>
        <v>0</v>
      </c>
      <c r="J795" s="2">
        <f t="shared" si="193"/>
        <v>0</v>
      </c>
      <c r="K795" s="2">
        <f t="shared" si="195"/>
        <v>0</v>
      </c>
      <c r="L795" s="2">
        <f t="shared" si="196"/>
        <v>0</v>
      </c>
      <c r="M795" s="2">
        <f t="shared" si="197"/>
        <v>1</v>
      </c>
      <c r="N795" s="2">
        <f t="shared" si="198"/>
        <v>0</v>
      </c>
      <c r="O795" s="2">
        <f t="shared" si="199"/>
        <v>0</v>
      </c>
      <c r="P795" s="2">
        <f t="shared" si="200"/>
        <v>0</v>
      </c>
      <c r="Q795" s="2">
        <f t="shared" si="201"/>
        <v>0</v>
      </c>
      <c r="R795" s="2">
        <f t="shared" si="202"/>
        <v>0</v>
      </c>
      <c r="S795" s="2">
        <f t="shared" si="203"/>
        <v>0</v>
      </c>
      <c r="T795" s="2">
        <f t="shared" si="204"/>
        <v>0</v>
      </c>
      <c r="U795" s="2">
        <f t="shared" si="205"/>
        <v>0</v>
      </c>
      <c r="V795" s="4">
        <f t="shared" si="206"/>
        <v>6010</v>
      </c>
      <c r="W795" s="4">
        <f t="shared" si="207"/>
        <v>0</v>
      </c>
    </row>
    <row r="796" spans="1:23" x14ac:dyDescent="0.25">
      <c r="A796">
        <v>9997</v>
      </c>
      <c r="B796">
        <v>1</v>
      </c>
      <c r="C796">
        <v>43802</v>
      </c>
      <c r="D796" s="1">
        <v>9</v>
      </c>
      <c r="E796" t="s">
        <v>7</v>
      </c>
      <c r="F796" t="s">
        <v>8</v>
      </c>
      <c r="G796" t="s">
        <v>8</v>
      </c>
      <c r="H796">
        <f t="shared" si="194"/>
        <v>0</v>
      </c>
      <c r="I796" s="2">
        <f t="shared" si="192"/>
        <v>0</v>
      </c>
      <c r="J796" s="2">
        <f t="shared" si="193"/>
        <v>0</v>
      </c>
      <c r="K796" s="2">
        <f t="shared" si="195"/>
        <v>0</v>
      </c>
      <c r="L796" s="2">
        <f t="shared" si="196"/>
        <v>0</v>
      </c>
      <c r="M796" s="2">
        <f t="shared" si="197"/>
        <v>0</v>
      </c>
      <c r="N796" s="2">
        <f t="shared" si="198"/>
        <v>0</v>
      </c>
      <c r="O796" s="2">
        <f t="shared" si="199"/>
        <v>0</v>
      </c>
      <c r="P796" s="2">
        <f t="shared" si="200"/>
        <v>0</v>
      </c>
      <c r="Q796" s="2">
        <f t="shared" si="201"/>
        <v>0</v>
      </c>
      <c r="R796" s="2">
        <f t="shared" si="202"/>
        <v>1</v>
      </c>
      <c r="S796" s="2">
        <f t="shared" si="203"/>
        <v>0</v>
      </c>
      <c r="T796" s="2">
        <f t="shared" si="204"/>
        <v>0</v>
      </c>
      <c r="U796" s="2">
        <f t="shared" si="205"/>
        <v>0</v>
      </c>
      <c r="V796" s="4">
        <f t="shared" si="206"/>
        <v>0</v>
      </c>
      <c r="W796" s="4">
        <f t="shared" si="207"/>
        <v>0</v>
      </c>
    </row>
    <row r="797" spans="1:23" x14ac:dyDescent="0.25">
      <c r="A797">
        <v>9997</v>
      </c>
      <c r="B797">
        <v>1</v>
      </c>
      <c r="C797">
        <v>43802</v>
      </c>
      <c r="D797" s="1">
        <v>5</v>
      </c>
      <c r="E797" t="s">
        <v>7</v>
      </c>
      <c r="F797" t="s">
        <v>8</v>
      </c>
      <c r="G797" t="s">
        <v>9</v>
      </c>
      <c r="H797">
        <f t="shared" si="194"/>
        <v>0</v>
      </c>
      <c r="I797" s="2">
        <f t="shared" si="192"/>
        <v>0</v>
      </c>
      <c r="J797" s="2">
        <f t="shared" si="193"/>
        <v>0</v>
      </c>
      <c r="K797" s="2">
        <f t="shared" si="195"/>
        <v>0</v>
      </c>
      <c r="L797" s="2">
        <f t="shared" si="196"/>
        <v>0</v>
      </c>
      <c r="M797" s="2">
        <f t="shared" si="197"/>
        <v>0</v>
      </c>
      <c r="N797" s="2">
        <f t="shared" si="198"/>
        <v>1</v>
      </c>
      <c r="O797" s="2">
        <f t="shared" si="199"/>
        <v>0</v>
      </c>
      <c r="P797" s="2">
        <f t="shared" si="200"/>
        <v>0</v>
      </c>
      <c r="Q797" s="2">
        <f t="shared" si="201"/>
        <v>0</v>
      </c>
      <c r="R797" s="2">
        <f t="shared" si="202"/>
        <v>0</v>
      </c>
      <c r="S797" s="2">
        <f t="shared" si="203"/>
        <v>0</v>
      </c>
      <c r="T797" s="2">
        <f t="shared" si="204"/>
        <v>0</v>
      </c>
      <c r="U797" s="2">
        <f t="shared" si="205"/>
        <v>0</v>
      </c>
      <c r="V797" s="4">
        <f t="shared" si="206"/>
        <v>0</v>
      </c>
      <c r="W797" s="4">
        <f t="shared" si="207"/>
        <v>0</v>
      </c>
    </row>
    <row r="798" spans="1:23" x14ac:dyDescent="0.25">
      <c r="A798">
        <v>9997</v>
      </c>
      <c r="B798">
        <v>1</v>
      </c>
      <c r="C798">
        <v>43802</v>
      </c>
      <c r="D798" s="1">
        <v>10</v>
      </c>
      <c r="E798" t="s">
        <v>7</v>
      </c>
      <c r="F798" t="s">
        <v>8</v>
      </c>
      <c r="G798" t="s">
        <v>9</v>
      </c>
      <c r="H798">
        <f t="shared" si="194"/>
        <v>0</v>
      </c>
      <c r="I798" s="2">
        <f t="shared" si="192"/>
        <v>0</v>
      </c>
      <c r="J798" s="2">
        <f t="shared" si="193"/>
        <v>0</v>
      </c>
      <c r="K798" s="2">
        <f t="shared" si="195"/>
        <v>0</v>
      </c>
      <c r="L798" s="2">
        <f t="shared" si="196"/>
        <v>0</v>
      </c>
      <c r="M798" s="2">
        <f t="shared" si="197"/>
        <v>0</v>
      </c>
      <c r="N798" s="2">
        <f t="shared" si="198"/>
        <v>0</v>
      </c>
      <c r="O798" s="2">
        <f t="shared" si="199"/>
        <v>0</v>
      </c>
      <c r="P798" s="2">
        <f t="shared" si="200"/>
        <v>0</v>
      </c>
      <c r="Q798" s="2">
        <f t="shared" si="201"/>
        <v>0</v>
      </c>
      <c r="R798" s="2">
        <f t="shared" si="202"/>
        <v>0</v>
      </c>
      <c r="S798" s="2">
        <f t="shared" si="203"/>
        <v>1</v>
      </c>
      <c r="T798" s="2">
        <f t="shared" si="204"/>
        <v>0</v>
      </c>
      <c r="U798" s="2">
        <f t="shared" si="205"/>
        <v>0</v>
      </c>
      <c r="V798" s="4">
        <f t="shared" si="206"/>
        <v>0</v>
      </c>
      <c r="W798" s="4">
        <f t="shared" si="207"/>
        <v>0</v>
      </c>
    </row>
    <row r="799" spans="1:23" x14ac:dyDescent="0.25">
      <c r="A799">
        <v>9997</v>
      </c>
      <c r="B799">
        <v>1</v>
      </c>
      <c r="C799">
        <v>43802</v>
      </c>
      <c r="D799" s="1" t="s">
        <v>10</v>
      </c>
      <c r="E799" t="s">
        <v>7</v>
      </c>
      <c r="F799" t="s">
        <v>8</v>
      </c>
      <c r="G799" t="s">
        <v>9</v>
      </c>
      <c r="H799">
        <f t="shared" si="194"/>
        <v>0</v>
      </c>
      <c r="I799" s="2">
        <f t="shared" si="192"/>
        <v>1</v>
      </c>
      <c r="J799" s="2">
        <f t="shared" si="193"/>
        <v>0</v>
      </c>
      <c r="K799" s="2">
        <f t="shared" si="195"/>
        <v>0</v>
      </c>
      <c r="L799" s="2">
        <f t="shared" si="196"/>
        <v>0</v>
      </c>
      <c r="M799" s="2">
        <f t="shared" si="197"/>
        <v>0</v>
      </c>
      <c r="N799" s="2">
        <f t="shared" si="198"/>
        <v>0</v>
      </c>
      <c r="O799" s="2">
        <f t="shared" si="199"/>
        <v>0</v>
      </c>
      <c r="P799" s="2">
        <f t="shared" si="200"/>
        <v>0</v>
      </c>
      <c r="Q799" s="2">
        <f t="shared" si="201"/>
        <v>0</v>
      </c>
      <c r="R799" s="2">
        <f t="shared" si="202"/>
        <v>0</v>
      </c>
      <c r="S799" s="2">
        <f t="shared" si="203"/>
        <v>0</v>
      </c>
      <c r="T799" s="2">
        <f t="shared" si="204"/>
        <v>0</v>
      </c>
      <c r="U799" s="2">
        <f t="shared" si="205"/>
        <v>0</v>
      </c>
      <c r="V799" s="4">
        <f t="shared" si="206"/>
        <v>0</v>
      </c>
      <c r="W799" s="4">
        <f t="shared" si="207"/>
        <v>0</v>
      </c>
    </row>
    <row r="800" spans="1:23" x14ac:dyDescent="0.25">
      <c r="A800">
        <v>9997</v>
      </c>
      <c r="B800">
        <v>0.202817</v>
      </c>
      <c r="C800">
        <v>43802</v>
      </c>
      <c r="D800" s="1">
        <v>5</v>
      </c>
      <c r="E800" t="s">
        <v>7</v>
      </c>
      <c r="F800" t="s">
        <v>8</v>
      </c>
      <c r="G800" t="s">
        <v>9</v>
      </c>
      <c r="H800">
        <f t="shared" si="194"/>
        <v>0</v>
      </c>
      <c r="I800" s="2">
        <f t="shared" si="192"/>
        <v>0</v>
      </c>
      <c r="J800" s="2">
        <f t="shared" si="193"/>
        <v>0</v>
      </c>
      <c r="K800" s="2">
        <f t="shared" si="195"/>
        <v>0</v>
      </c>
      <c r="L800" s="2">
        <f t="shared" si="196"/>
        <v>0</v>
      </c>
      <c r="M800" s="2">
        <f t="shared" si="197"/>
        <v>0</v>
      </c>
      <c r="N800" s="2">
        <f t="shared" si="198"/>
        <v>0.202817</v>
      </c>
      <c r="O800" s="2">
        <f t="shared" si="199"/>
        <v>0</v>
      </c>
      <c r="P800" s="2">
        <f t="shared" si="200"/>
        <v>0</v>
      </c>
      <c r="Q800" s="2">
        <f t="shared" si="201"/>
        <v>0</v>
      </c>
      <c r="R800" s="2">
        <f t="shared" si="202"/>
        <v>0</v>
      </c>
      <c r="S800" s="2">
        <f t="shared" si="203"/>
        <v>0</v>
      </c>
      <c r="T800" s="2">
        <f t="shared" si="204"/>
        <v>0</v>
      </c>
      <c r="U800" s="2">
        <f t="shared" si="205"/>
        <v>0</v>
      </c>
      <c r="V800" s="4">
        <f t="shared" si="206"/>
        <v>0</v>
      </c>
      <c r="W800" s="4">
        <f t="shared" si="207"/>
        <v>0</v>
      </c>
    </row>
    <row r="801" spans="1:23" x14ac:dyDescent="0.25">
      <c r="A801">
        <v>9997</v>
      </c>
      <c r="B801">
        <v>1</v>
      </c>
      <c r="C801">
        <v>43802</v>
      </c>
      <c r="D801" s="1">
        <v>9</v>
      </c>
      <c r="E801" t="s">
        <v>7</v>
      </c>
      <c r="F801" t="s">
        <v>8</v>
      </c>
      <c r="G801" t="s">
        <v>9</v>
      </c>
      <c r="H801">
        <f t="shared" si="194"/>
        <v>0</v>
      </c>
      <c r="I801" s="2">
        <f t="shared" si="192"/>
        <v>0</v>
      </c>
      <c r="J801" s="2">
        <f t="shared" si="193"/>
        <v>0</v>
      </c>
      <c r="K801" s="2">
        <f t="shared" si="195"/>
        <v>0</v>
      </c>
      <c r="L801" s="2">
        <f t="shared" si="196"/>
        <v>0</v>
      </c>
      <c r="M801" s="2">
        <f t="shared" si="197"/>
        <v>0</v>
      </c>
      <c r="N801" s="2">
        <f t="shared" si="198"/>
        <v>0</v>
      </c>
      <c r="O801" s="2">
        <f t="shared" si="199"/>
        <v>0</v>
      </c>
      <c r="P801" s="2">
        <f t="shared" si="200"/>
        <v>0</v>
      </c>
      <c r="Q801" s="2">
        <f t="shared" si="201"/>
        <v>0</v>
      </c>
      <c r="R801" s="2">
        <f t="shared" si="202"/>
        <v>1</v>
      </c>
      <c r="S801" s="2">
        <f t="shared" si="203"/>
        <v>0</v>
      </c>
      <c r="T801" s="2">
        <f t="shared" si="204"/>
        <v>0</v>
      </c>
      <c r="U801" s="2">
        <f t="shared" si="205"/>
        <v>0</v>
      </c>
      <c r="V801" s="4">
        <f t="shared" si="206"/>
        <v>0</v>
      </c>
      <c r="W801" s="4">
        <f t="shared" si="207"/>
        <v>0</v>
      </c>
    </row>
    <row r="802" spans="1:23" x14ac:dyDescent="0.25">
      <c r="A802">
        <v>9997</v>
      </c>
      <c r="B802">
        <v>1</v>
      </c>
      <c r="C802">
        <v>43802</v>
      </c>
      <c r="D802" s="1">
        <v>7</v>
      </c>
      <c r="E802" t="s">
        <v>7</v>
      </c>
      <c r="F802" t="s">
        <v>8</v>
      </c>
      <c r="G802" t="s">
        <v>9</v>
      </c>
      <c r="H802">
        <f t="shared" si="194"/>
        <v>0</v>
      </c>
      <c r="I802" s="2">
        <f t="shared" si="192"/>
        <v>0</v>
      </c>
      <c r="J802" s="2">
        <f t="shared" si="193"/>
        <v>0</v>
      </c>
      <c r="K802" s="2">
        <f t="shared" si="195"/>
        <v>0</v>
      </c>
      <c r="L802" s="2">
        <f t="shared" si="196"/>
        <v>0</v>
      </c>
      <c r="M802" s="2">
        <f t="shared" si="197"/>
        <v>0</v>
      </c>
      <c r="N802" s="2">
        <f t="shared" si="198"/>
        <v>0</v>
      </c>
      <c r="O802" s="2">
        <f t="shared" si="199"/>
        <v>0</v>
      </c>
      <c r="P802" s="2">
        <f t="shared" si="200"/>
        <v>1</v>
      </c>
      <c r="Q802" s="2">
        <f t="shared" si="201"/>
        <v>0</v>
      </c>
      <c r="R802" s="2">
        <f t="shared" si="202"/>
        <v>0</v>
      </c>
      <c r="S802" s="2">
        <f t="shared" si="203"/>
        <v>0</v>
      </c>
      <c r="T802" s="2">
        <f t="shared" si="204"/>
        <v>0</v>
      </c>
      <c r="U802" s="2">
        <f t="shared" si="205"/>
        <v>0</v>
      </c>
      <c r="V802" s="4">
        <f t="shared" si="206"/>
        <v>0</v>
      </c>
      <c r="W802" s="4">
        <f t="shared" si="207"/>
        <v>0</v>
      </c>
    </row>
    <row r="803" spans="1:23" x14ac:dyDescent="0.25">
      <c r="A803">
        <v>9997</v>
      </c>
      <c r="B803">
        <v>1</v>
      </c>
      <c r="C803">
        <v>43802</v>
      </c>
      <c r="D803" s="1">
        <v>3</v>
      </c>
      <c r="E803" t="s">
        <v>7</v>
      </c>
      <c r="F803" t="s">
        <v>8</v>
      </c>
      <c r="G803" t="s">
        <v>9</v>
      </c>
      <c r="H803">
        <f t="shared" si="194"/>
        <v>0</v>
      </c>
      <c r="I803" s="2">
        <f t="shared" si="192"/>
        <v>0</v>
      </c>
      <c r="J803" s="2">
        <f t="shared" si="193"/>
        <v>0</v>
      </c>
      <c r="K803" s="2">
        <f t="shared" si="195"/>
        <v>0</v>
      </c>
      <c r="L803" s="2">
        <f t="shared" si="196"/>
        <v>1</v>
      </c>
      <c r="M803" s="2">
        <f t="shared" si="197"/>
        <v>0</v>
      </c>
      <c r="N803" s="2">
        <f t="shared" si="198"/>
        <v>0</v>
      </c>
      <c r="O803" s="2">
        <f t="shared" si="199"/>
        <v>0</v>
      </c>
      <c r="P803" s="2">
        <f t="shared" si="200"/>
        <v>0</v>
      </c>
      <c r="Q803" s="2">
        <f t="shared" si="201"/>
        <v>0</v>
      </c>
      <c r="R803" s="2">
        <f t="shared" si="202"/>
        <v>0</v>
      </c>
      <c r="S803" s="2">
        <f t="shared" si="203"/>
        <v>0</v>
      </c>
      <c r="T803" s="2">
        <f t="shared" si="204"/>
        <v>0</v>
      </c>
      <c r="U803" s="2">
        <f t="shared" si="205"/>
        <v>0</v>
      </c>
      <c r="V803" s="4">
        <f t="shared" si="206"/>
        <v>0</v>
      </c>
      <c r="W803" s="4">
        <f t="shared" si="207"/>
        <v>0</v>
      </c>
    </row>
    <row r="804" spans="1:23" x14ac:dyDescent="0.25">
      <c r="A804">
        <v>9997</v>
      </c>
      <c r="B804">
        <v>1</v>
      </c>
      <c r="C804">
        <v>46979</v>
      </c>
      <c r="D804" s="1">
        <v>1</v>
      </c>
      <c r="E804" t="s">
        <v>7</v>
      </c>
      <c r="F804" t="s">
        <v>8</v>
      </c>
      <c r="G804" t="s">
        <v>9</v>
      </c>
      <c r="H804">
        <f t="shared" si="194"/>
        <v>0</v>
      </c>
      <c r="I804" s="2">
        <f t="shared" si="192"/>
        <v>0</v>
      </c>
      <c r="J804" s="2">
        <f t="shared" si="193"/>
        <v>1</v>
      </c>
      <c r="K804" s="2">
        <f t="shared" si="195"/>
        <v>0</v>
      </c>
      <c r="L804" s="2">
        <f t="shared" si="196"/>
        <v>0</v>
      </c>
      <c r="M804" s="2">
        <f t="shared" si="197"/>
        <v>0</v>
      </c>
      <c r="N804" s="2">
        <f t="shared" si="198"/>
        <v>0</v>
      </c>
      <c r="O804" s="2">
        <f t="shared" si="199"/>
        <v>0</v>
      </c>
      <c r="P804" s="2">
        <f t="shared" si="200"/>
        <v>0</v>
      </c>
      <c r="Q804" s="2">
        <f t="shared" si="201"/>
        <v>0</v>
      </c>
      <c r="R804" s="2">
        <f t="shared" si="202"/>
        <v>0</v>
      </c>
      <c r="S804" s="2">
        <f t="shared" si="203"/>
        <v>0</v>
      </c>
      <c r="T804" s="2">
        <f t="shared" si="204"/>
        <v>0</v>
      </c>
      <c r="U804" s="2">
        <f t="shared" si="205"/>
        <v>0</v>
      </c>
      <c r="V804" s="4">
        <f t="shared" si="206"/>
        <v>0</v>
      </c>
      <c r="W804" s="4">
        <f t="shared" si="207"/>
        <v>6010</v>
      </c>
    </row>
    <row r="805" spans="1:23" x14ac:dyDescent="0.25">
      <c r="A805">
        <v>9997</v>
      </c>
      <c r="B805">
        <v>1</v>
      </c>
      <c r="C805">
        <v>43802</v>
      </c>
      <c r="D805" s="1">
        <v>8</v>
      </c>
      <c r="E805" t="s">
        <v>7</v>
      </c>
      <c r="F805" t="s">
        <v>8</v>
      </c>
      <c r="G805" t="s">
        <v>9</v>
      </c>
      <c r="H805">
        <f t="shared" si="194"/>
        <v>0</v>
      </c>
      <c r="I805" s="2">
        <f t="shared" si="192"/>
        <v>0</v>
      </c>
      <c r="J805" s="2">
        <f t="shared" si="193"/>
        <v>0</v>
      </c>
      <c r="K805" s="2">
        <f t="shared" si="195"/>
        <v>0</v>
      </c>
      <c r="L805" s="2">
        <f t="shared" si="196"/>
        <v>0</v>
      </c>
      <c r="M805" s="2">
        <f t="shared" si="197"/>
        <v>0</v>
      </c>
      <c r="N805" s="2">
        <f t="shared" si="198"/>
        <v>0</v>
      </c>
      <c r="O805" s="2">
        <f t="shared" si="199"/>
        <v>0</v>
      </c>
      <c r="P805" s="2">
        <f t="shared" si="200"/>
        <v>0</v>
      </c>
      <c r="Q805" s="2">
        <f t="shared" si="201"/>
        <v>1</v>
      </c>
      <c r="R805" s="2">
        <f t="shared" si="202"/>
        <v>0</v>
      </c>
      <c r="S805" s="2">
        <f t="shared" si="203"/>
        <v>0</v>
      </c>
      <c r="T805" s="2">
        <f t="shared" si="204"/>
        <v>0</v>
      </c>
      <c r="U805" s="2">
        <f t="shared" si="205"/>
        <v>0</v>
      </c>
      <c r="V805" s="4">
        <f t="shared" si="206"/>
        <v>0</v>
      </c>
      <c r="W805" s="4">
        <f t="shared" si="207"/>
        <v>0</v>
      </c>
    </row>
    <row r="806" spans="1:23" x14ac:dyDescent="0.25">
      <c r="A806">
        <v>9997</v>
      </c>
      <c r="B806">
        <v>1</v>
      </c>
      <c r="C806">
        <v>43802</v>
      </c>
      <c r="D806" s="1" t="s">
        <v>10</v>
      </c>
      <c r="E806" t="s">
        <v>7</v>
      </c>
      <c r="F806" t="s">
        <v>8</v>
      </c>
      <c r="G806" t="s">
        <v>9</v>
      </c>
      <c r="H806">
        <f t="shared" si="194"/>
        <v>0</v>
      </c>
      <c r="I806" s="2">
        <f t="shared" si="192"/>
        <v>1</v>
      </c>
      <c r="J806" s="2">
        <f t="shared" si="193"/>
        <v>0</v>
      </c>
      <c r="K806" s="2">
        <f t="shared" si="195"/>
        <v>0</v>
      </c>
      <c r="L806" s="2">
        <f t="shared" si="196"/>
        <v>0</v>
      </c>
      <c r="M806" s="2">
        <f t="shared" si="197"/>
        <v>0</v>
      </c>
      <c r="N806" s="2">
        <f t="shared" si="198"/>
        <v>0</v>
      </c>
      <c r="O806" s="2">
        <f t="shared" si="199"/>
        <v>0</v>
      </c>
      <c r="P806" s="2">
        <f t="shared" si="200"/>
        <v>0</v>
      </c>
      <c r="Q806" s="2">
        <f t="shared" si="201"/>
        <v>0</v>
      </c>
      <c r="R806" s="2">
        <f t="shared" si="202"/>
        <v>0</v>
      </c>
      <c r="S806" s="2">
        <f t="shared" si="203"/>
        <v>0</v>
      </c>
      <c r="T806" s="2">
        <f t="shared" si="204"/>
        <v>0</v>
      </c>
      <c r="U806" s="2">
        <f t="shared" si="205"/>
        <v>0</v>
      </c>
      <c r="V806" s="4">
        <f t="shared" si="206"/>
        <v>0</v>
      </c>
      <c r="W806" s="4">
        <f t="shared" si="207"/>
        <v>0</v>
      </c>
    </row>
    <row r="807" spans="1:23" x14ac:dyDescent="0.25">
      <c r="A807">
        <v>9997</v>
      </c>
      <c r="B807">
        <v>1</v>
      </c>
      <c r="C807">
        <v>43802</v>
      </c>
      <c r="D807" s="1">
        <v>2</v>
      </c>
      <c r="E807" t="s">
        <v>7</v>
      </c>
      <c r="F807" t="s">
        <v>8</v>
      </c>
      <c r="G807" t="s">
        <v>9</v>
      </c>
      <c r="H807">
        <f t="shared" si="194"/>
        <v>0</v>
      </c>
      <c r="I807" s="2">
        <f t="shared" si="192"/>
        <v>0</v>
      </c>
      <c r="J807" s="2">
        <f t="shared" si="193"/>
        <v>0</v>
      </c>
      <c r="K807" s="2">
        <f t="shared" si="195"/>
        <v>1</v>
      </c>
      <c r="L807" s="2">
        <f t="shared" si="196"/>
        <v>0</v>
      </c>
      <c r="M807" s="2">
        <f t="shared" si="197"/>
        <v>0</v>
      </c>
      <c r="N807" s="2">
        <f t="shared" si="198"/>
        <v>0</v>
      </c>
      <c r="O807" s="2">
        <f t="shared" si="199"/>
        <v>0</v>
      </c>
      <c r="P807" s="2">
        <f t="shared" si="200"/>
        <v>0</v>
      </c>
      <c r="Q807" s="2">
        <f t="shared" si="201"/>
        <v>0</v>
      </c>
      <c r="R807" s="2">
        <f t="shared" si="202"/>
        <v>0</v>
      </c>
      <c r="S807" s="2">
        <f t="shared" si="203"/>
        <v>0</v>
      </c>
      <c r="T807" s="2">
        <f t="shared" si="204"/>
        <v>0</v>
      </c>
      <c r="U807" s="2">
        <f t="shared" si="205"/>
        <v>0</v>
      </c>
      <c r="V807" s="4">
        <f t="shared" si="206"/>
        <v>0</v>
      </c>
      <c r="W807" s="4">
        <f t="shared" si="207"/>
        <v>0</v>
      </c>
    </row>
    <row r="808" spans="1:23" x14ac:dyDescent="0.25">
      <c r="A808">
        <v>9997</v>
      </c>
      <c r="B808">
        <v>0.746479</v>
      </c>
      <c r="C808">
        <v>43802</v>
      </c>
      <c r="D808" s="1">
        <v>3</v>
      </c>
      <c r="E808" t="s">
        <v>7</v>
      </c>
      <c r="F808" t="s">
        <v>8</v>
      </c>
      <c r="G808" t="s">
        <v>9</v>
      </c>
      <c r="H808">
        <f t="shared" si="194"/>
        <v>0</v>
      </c>
      <c r="I808" s="2">
        <f t="shared" si="192"/>
        <v>0</v>
      </c>
      <c r="J808" s="2">
        <f t="shared" si="193"/>
        <v>0</v>
      </c>
      <c r="K808" s="2">
        <f t="shared" si="195"/>
        <v>0</v>
      </c>
      <c r="L808" s="2">
        <f t="shared" si="196"/>
        <v>0.746479</v>
      </c>
      <c r="M808" s="2">
        <f t="shared" si="197"/>
        <v>0</v>
      </c>
      <c r="N808" s="2">
        <f t="shared" si="198"/>
        <v>0</v>
      </c>
      <c r="O808" s="2">
        <f t="shared" si="199"/>
        <v>0</v>
      </c>
      <c r="P808" s="2">
        <f t="shared" si="200"/>
        <v>0</v>
      </c>
      <c r="Q808" s="2">
        <f t="shared" si="201"/>
        <v>0</v>
      </c>
      <c r="R808" s="2">
        <f t="shared" si="202"/>
        <v>0</v>
      </c>
      <c r="S808" s="2">
        <f t="shared" si="203"/>
        <v>0</v>
      </c>
      <c r="T808" s="2">
        <f t="shared" si="204"/>
        <v>0</v>
      </c>
      <c r="U808" s="2">
        <f t="shared" si="205"/>
        <v>0</v>
      </c>
      <c r="V808" s="4">
        <f t="shared" si="206"/>
        <v>0</v>
      </c>
      <c r="W808" s="4">
        <f t="shared" si="207"/>
        <v>0</v>
      </c>
    </row>
    <row r="809" spans="1:23" x14ac:dyDescent="0.25">
      <c r="A809">
        <v>9997</v>
      </c>
      <c r="B809">
        <v>1</v>
      </c>
      <c r="C809">
        <v>43802</v>
      </c>
      <c r="D809" s="1">
        <v>2</v>
      </c>
      <c r="E809" t="s">
        <v>7</v>
      </c>
      <c r="F809" t="s">
        <v>8</v>
      </c>
      <c r="G809" t="s">
        <v>9</v>
      </c>
      <c r="H809">
        <f t="shared" si="194"/>
        <v>0</v>
      </c>
      <c r="I809" s="2">
        <f t="shared" si="192"/>
        <v>0</v>
      </c>
      <c r="J809" s="2">
        <f t="shared" si="193"/>
        <v>0</v>
      </c>
      <c r="K809" s="2">
        <f t="shared" si="195"/>
        <v>1</v>
      </c>
      <c r="L809" s="2">
        <f t="shared" si="196"/>
        <v>0</v>
      </c>
      <c r="M809" s="2">
        <f t="shared" si="197"/>
        <v>0</v>
      </c>
      <c r="N809" s="2">
        <f t="shared" si="198"/>
        <v>0</v>
      </c>
      <c r="O809" s="2">
        <f t="shared" si="199"/>
        <v>0</v>
      </c>
      <c r="P809" s="2">
        <f t="shared" si="200"/>
        <v>0</v>
      </c>
      <c r="Q809" s="2">
        <f t="shared" si="201"/>
        <v>0</v>
      </c>
      <c r="R809" s="2">
        <f t="shared" si="202"/>
        <v>0</v>
      </c>
      <c r="S809" s="2">
        <f t="shared" si="203"/>
        <v>0</v>
      </c>
      <c r="T809" s="2">
        <f t="shared" si="204"/>
        <v>0</v>
      </c>
      <c r="U809" s="2">
        <f t="shared" si="205"/>
        <v>0</v>
      </c>
      <c r="V809" s="4">
        <f t="shared" si="206"/>
        <v>0</v>
      </c>
      <c r="W809" s="4">
        <f t="shared" si="207"/>
        <v>0</v>
      </c>
    </row>
    <row r="810" spans="1:23" x14ac:dyDescent="0.25">
      <c r="A810">
        <v>9997</v>
      </c>
      <c r="B810">
        <v>1</v>
      </c>
      <c r="C810">
        <v>43802</v>
      </c>
      <c r="D810" s="1">
        <v>1</v>
      </c>
      <c r="E810" t="s">
        <v>7</v>
      </c>
      <c r="F810" t="s">
        <v>8</v>
      </c>
      <c r="G810" t="s">
        <v>9</v>
      </c>
      <c r="H810">
        <f t="shared" si="194"/>
        <v>0</v>
      </c>
      <c r="I810" s="2">
        <f t="shared" si="192"/>
        <v>0</v>
      </c>
      <c r="J810" s="2">
        <f t="shared" si="193"/>
        <v>1</v>
      </c>
      <c r="K810" s="2">
        <f t="shared" si="195"/>
        <v>0</v>
      </c>
      <c r="L810" s="2">
        <f t="shared" si="196"/>
        <v>0</v>
      </c>
      <c r="M810" s="2">
        <f t="shared" si="197"/>
        <v>0</v>
      </c>
      <c r="N810" s="2">
        <f t="shared" si="198"/>
        <v>0</v>
      </c>
      <c r="O810" s="2">
        <f t="shared" si="199"/>
        <v>0</v>
      </c>
      <c r="P810" s="2">
        <f t="shared" si="200"/>
        <v>0</v>
      </c>
      <c r="Q810" s="2">
        <f t="shared" si="201"/>
        <v>0</v>
      </c>
      <c r="R810" s="2">
        <f t="shared" si="202"/>
        <v>0</v>
      </c>
      <c r="S810" s="2">
        <f t="shared" si="203"/>
        <v>0</v>
      </c>
      <c r="T810" s="2">
        <f t="shared" si="204"/>
        <v>0</v>
      </c>
      <c r="U810" s="2">
        <f t="shared" si="205"/>
        <v>0</v>
      </c>
      <c r="V810" s="4">
        <f t="shared" si="206"/>
        <v>0</v>
      </c>
      <c r="W810" s="4">
        <f t="shared" si="207"/>
        <v>6010</v>
      </c>
    </row>
    <row r="811" spans="1:23" x14ac:dyDescent="0.25">
      <c r="A811">
        <v>9997</v>
      </c>
      <c r="B811">
        <v>1</v>
      </c>
      <c r="C811">
        <v>43802</v>
      </c>
      <c r="D811" s="1">
        <v>2</v>
      </c>
      <c r="E811" t="s">
        <v>7</v>
      </c>
      <c r="F811" t="s">
        <v>8</v>
      </c>
      <c r="G811" t="s">
        <v>8</v>
      </c>
      <c r="H811">
        <f t="shared" si="194"/>
        <v>0</v>
      </c>
      <c r="I811" s="2">
        <f t="shared" si="192"/>
        <v>0</v>
      </c>
      <c r="J811" s="2">
        <f t="shared" si="193"/>
        <v>0</v>
      </c>
      <c r="K811" s="2">
        <f t="shared" si="195"/>
        <v>1</v>
      </c>
      <c r="L811" s="2">
        <f t="shared" si="196"/>
        <v>0</v>
      </c>
      <c r="M811" s="2">
        <f t="shared" si="197"/>
        <v>0</v>
      </c>
      <c r="N811" s="2">
        <f t="shared" si="198"/>
        <v>0</v>
      </c>
      <c r="O811" s="2">
        <f t="shared" si="199"/>
        <v>0</v>
      </c>
      <c r="P811" s="2">
        <f t="shared" si="200"/>
        <v>0</v>
      </c>
      <c r="Q811" s="2">
        <f t="shared" si="201"/>
        <v>0</v>
      </c>
      <c r="R811" s="2">
        <f t="shared" si="202"/>
        <v>0</v>
      </c>
      <c r="S811" s="2">
        <f t="shared" si="203"/>
        <v>0</v>
      </c>
      <c r="T811" s="2">
        <f t="shared" si="204"/>
        <v>0</v>
      </c>
      <c r="U811" s="2">
        <f t="shared" si="205"/>
        <v>0</v>
      </c>
      <c r="V811" s="4">
        <f t="shared" si="206"/>
        <v>0</v>
      </c>
      <c r="W811" s="4">
        <f t="shared" si="207"/>
        <v>0</v>
      </c>
    </row>
    <row r="812" spans="1:23" x14ac:dyDescent="0.25">
      <c r="A812">
        <v>9997</v>
      </c>
      <c r="B812">
        <v>1</v>
      </c>
      <c r="C812">
        <v>43802</v>
      </c>
      <c r="D812" s="1">
        <v>3</v>
      </c>
      <c r="E812" t="s">
        <v>7</v>
      </c>
      <c r="F812" t="s">
        <v>8</v>
      </c>
      <c r="G812" t="s">
        <v>9</v>
      </c>
      <c r="H812">
        <f t="shared" si="194"/>
        <v>0</v>
      </c>
      <c r="I812" s="2">
        <f t="shared" si="192"/>
        <v>0</v>
      </c>
      <c r="J812" s="2">
        <f t="shared" si="193"/>
        <v>0</v>
      </c>
      <c r="K812" s="2">
        <f t="shared" si="195"/>
        <v>0</v>
      </c>
      <c r="L812" s="2">
        <f t="shared" si="196"/>
        <v>1</v>
      </c>
      <c r="M812" s="2">
        <f t="shared" si="197"/>
        <v>0</v>
      </c>
      <c r="N812" s="2">
        <f t="shared" si="198"/>
        <v>0</v>
      </c>
      <c r="O812" s="2">
        <f t="shared" si="199"/>
        <v>0</v>
      </c>
      <c r="P812" s="2">
        <f t="shared" si="200"/>
        <v>0</v>
      </c>
      <c r="Q812" s="2">
        <f t="shared" si="201"/>
        <v>0</v>
      </c>
      <c r="R812" s="2">
        <f t="shared" si="202"/>
        <v>0</v>
      </c>
      <c r="S812" s="2">
        <f t="shared" si="203"/>
        <v>0</v>
      </c>
      <c r="T812" s="2">
        <f t="shared" si="204"/>
        <v>0</v>
      </c>
      <c r="U812" s="2">
        <f t="shared" si="205"/>
        <v>0</v>
      </c>
      <c r="V812" s="4">
        <f t="shared" si="206"/>
        <v>0</v>
      </c>
      <c r="W812" s="4">
        <f t="shared" si="207"/>
        <v>0</v>
      </c>
    </row>
    <row r="813" spans="1:23" x14ac:dyDescent="0.25">
      <c r="A813">
        <v>9997</v>
      </c>
      <c r="B813">
        <v>1</v>
      </c>
      <c r="C813">
        <v>45070</v>
      </c>
      <c r="D813" s="1">
        <v>4</v>
      </c>
      <c r="E813">
        <v>3</v>
      </c>
      <c r="F813" t="s">
        <v>8</v>
      </c>
      <c r="G813" t="s">
        <v>9</v>
      </c>
      <c r="H813">
        <f t="shared" si="194"/>
        <v>0</v>
      </c>
      <c r="I813" s="2">
        <f t="shared" si="192"/>
        <v>0</v>
      </c>
      <c r="J813" s="2">
        <f t="shared" si="193"/>
        <v>0</v>
      </c>
      <c r="K813" s="2">
        <f t="shared" si="195"/>
        <v>0</v>
      </c>
      <c r="L813" s="2">
        <f t="shared" si="196"/>
        <v>0</v>
      </c>
      <c r="M813" s="2">
        <f t="shared" si="197"/>
        <v>1</v>
      </c>
      <c r="N813" s="2">
        <f t="shared" si="198"/>
        <v>0</v>
      </c>
      <c r="O813" s="2">
        <f t="shared" si="199"/>
        <v>0</v>
      </c>
      <c r="P813" s="2">
        <f t="shared" si="200"/>
        <v>0</v>
      </c>
      <c r="Q813" s="2">
        <f t="shared" si="201"/>
        <v>0</v>
      </c>
      <c r="R813" s="2">
        <f t="shared" si="202"/>
        <v>0</v>
      </c>
      <c r="S813" s="2">
        <f t="shared" si="203"/>
        <v>0</v>
      </c>
      <c r="T813" s="2">
        <f t="shared" si="204"/>
        <v>0</v>
      </c>
      <c r="U813" s="2">
        <f t="shared" si="205"/>
        <v>0</v>
      </c>
      <c r="V813" s="4">
        <f t="shared" si="206"/>
        <v>6010</v>
      </c>
      <c r="W813" s="4">
        <f t="shared" si="207"/>
        <v>0</v>
      </c>
    </row>
    <row r="814" spans="1:23" x14ac:dyDescent="0.25">
      <c r="A814">
        <v>9997</v>
      </c>
      <c r="B814">
        <v>1</v>
      </c>
      <c r="C814">
        <v>43802</v>
      </c>
      <c r="D814" s="1">
        <v>2</v>
      </c>
      <c r="E814" t="s">
        <v>7</v>
      </c>
      <c r="F814" t="s">
        <v>8</v>
      </c>
      <c r="G814" t="s">
        <v>9</v>
      </c>
      <c r="H814">
        <f t="shared" si="194"/>
        <v>0</v>
      </c>
      <c r="I814" s="2">
        <f t="shared" si="192"/>
        <v>0</v>
      </c>
      <c r="J814" s="2">
        <f t="shared" si="193"/>
        <v>0</v>
      </c>
      <c r="K814" s="2">
        <f t="shared" si="195"/>
        <v>1</v>
      </c>
      <c r="L814" s="2">
        <f t="shared" si="196"/>
        <v>0</v>
      </c>
      <c r="M814" s="2">
        <f t="shared" si="197"/>
        <v>0</v>
      </c>
      <c r="N814" s="2">
        <f t="shared" si="198"/>
        <v>0</v>
      </c>
      <c r="O814" s="2">
        <f t="shared" si="199"/>
        <v>0</v>
      </c>
      <c r="P814" s="2">
        <f t="shared" si="200"/>
        <v>0</v>
      </c>
      <c r="Q814" s="2">
        <f t="shared" si="201"/>
        <v>0</v>
      </c>
      <c r="R814" s="2">
        <f t="shared" si="202"/>
        <v>0</v>
      </c>
      <c r="S814" s="2">
        <f t="shared" si="203"/>
        <v>0</v>
      </c>
      <c r="T814" s="2">
        <f t="shared" si="204"/>
        <v>0</v>
      </c>
      <c r="U814" s="2">
        <f t="shared" si="205"/>
        <v>0</v>
      </c>
      <c r="V814" s="4">
        <f t="shared" si="206"/>
        <v>0</v>
      </c>
      <c r="W814" s="4">
        <f t="shared" si="207"/>
        <v>0</v>
      </c>
    </row>
    <row r="815" spans="1:23" x14ac:dyDescent="0.25">
      <c r="A815">
        <v>9997</v>
      </c>
      <c r="B815">
        <v>1</v>
      </c>
      <c r="C815">
        <v>43802</v>
      </c>
      <c r="D815" s="1">
        <v>5</v>
      </c>
      <c r="E815" t="s">
        <v>7</v>
      </c>
      <c r="F815" t="s">
        <v>8</v>
      </c>
      <c r="G815" t="s">
        <v>9</v>
      </c>
      <c r="H815">
        <f t="shared" si="194"/>
        <v>0</v>
      </c>
      <c r="I815" s="2">
        <f t="shared" si="192"/>
        <v>0</v>
      </c>
      <c r="J815" s="2">
        <f t="shared" si="193"/>
        <v>0</v>
      </c>
      <c r="K815" s="2">
        <f t="shared" si="195"/>
        <v>0</v>
      </c>
      <c r="L815" s="2">
        <f t="shared" si="196"/>
        <v>0</v>
      </c>
      <c r="M815" s="2">
        <f t="shared" si="197"/>
        <v>0</v>
      </c>
      <c r="N815" s="2">
        <f t="shared" si="198"/>
        <v>1</v>
      </c>
      <c r="O815" s="2">
        <f t="shared" si="199"/>
        <v>0</v>
      </c>
      <c r="P815" s="2">
        <f t="shared" si="200"/>
        <v>0</v>
      </c>
      <c r="Q815" s="2">
        <f t="shared" si="201"/>
        <v>0</v>
      </c>
      <c r="R815" s="2">
        <f t="shared" si="202"/>
        <v>0</v>
      </c>
      <c r="S815" s="2">
        <f t="shared" si="203"/>
        <v>0</v>
      </c>
      <c r="T815" s="2">
        <f t="shared" si="204"/>
        <v>0</v>
      </c>
      <c r="U815" s="2">
        <f t="shared" si="205"/>
        <v>0</v>
      </c>
      <c r="V815" s="4">
        <f t="shared" si="206"/>
        <v>0</v>
      </c>
      <c r="W815" s="4">
        <f t="shared" si="207"/>
        <v>0</v>
      </c>
    </row>
    <row r="816" spans="1:23" x14ac:dyDescent="0.25">
      <c r="A816">
        <v>9997</v>
      </c>
      <c r="B816">
        <v>1</v>
      </c>
      <c r="C816">
        <v>43802</v>
      </c>
      <c r="D816" s="1">
        <v>3</v>
      </c>
      <c r="E816" t="s">
        <v>7</v>
      </c>
      <c r="F816" t="s">
        <v>8</v>
      </c>
      <c r="G816" t="s">
        <v>9</v>
      </c>
      <c r="H816">
        <f t="shared" si="194"/>
        <v>0</v>
      </c>
      <c r="I816" s="2">
        <f t="shared" si="192"/>
        <v>0</v>
      </c>
      <c r="J816" s="2">
        <f t="shared" si="193"/>
        <v>0</v>
      </c>
      <c r="K816" s="2">
        <f t="shared" si="195"/>
        <v>0</v>
      </c>
      <c r="L816" s="2">
        <f t="shared" si="196"/>
        <v>1</v>
      </c>
      <c r="M816" s="2">
        <f t="shared" si="197"/>
        <v>0</v>
      </c>
      <c r="N816" s="2">
        <f t="shared" si="198"/>
        <v>0</v>
      </c>
      <c r="O816" s="2">
        <f t="shared" si="199"/>
        <v>0</v>
      </c>
      <c r="P816" s="2">
        <f t="shared" si="200"/>
        <v>0</v>
      </c>
      <c r="Q816" s="2">
        <f t="shared" si="201"/>
        <v>0</v>
      </c>
      <c r="R816" s="2">
        <f t="shared" si="202"/>
        <v>0</v>
      </c>
      <c r="S816" s="2">
        <f t="shared" si="203"/>
        <v>0</v>
      </c>
      <c r="T816" s="2">
        <f t="shared" si="204"/>
        <v>0</v>
      </c>
      <c r="U816" s="2">
        <f t="shared" si="205"/>
        <v>0</v>
      </c>
      <c r="V816" s="4">
        <f t="shared" si="206"/>
        <v>0</v>
      </c>
      <c r="W816" s="4">
        <f t="shared" si="207"/>
        <v>0</v>
      </c>
    </row>
    <row r="817" spans="1:23" x14ac:dyDescent="0.25">
      <c r="A817">
        <v>9997</v>
      </c>
      <c r="B817">
        <v>1</v>
      </c>
      <c r="C817">
        <v>43802</v>
      </c>
      <c r="D817" s="1">
        <v>10</v>
      </c>
      <c r="E817" t="s">
        <v>7</v>
      </c>
      <c r="F817" t="s">
        <v>8</v>
      </c>
      <c r="G817" t="s">
        <v>9</v>
      </c>
      <c r="H817">
        <f t="shared" si="194"/>
        <v>0</v>
      </c>
      <c r="I817" s="2">
        <f t="shared" si="192"/>
        <v>0</v>
      </c>
      <c r="J817" s="2">
        <f t="shared" si="193"/>
        <v>0</v>
      </c>
      <c r="K817" s="2">
        <f t="shared" si="195"/>
        <v>0</v>
      </c>
      <c r="L817" s="2">
        <f t="shared" si="196"/>
        <v>0</v>
      </c>
      <c r="M817" s="2">
        <f t="shared" si="197"/>
        <v>0</v>
      </c>
      <c r="N817" s="2">
        <f t="shared" si="198"/>
        <v>0</v>
      </c>
      <c r="O817" s="2">
        <f t="shared" si="199"/>
        <v>0</v>
      </c>
      <c r="P817" s="2">
        <f t="shared" si="200"/>
        <v>0</v>
      </c>
      <c r="Q817" s="2">
        <f t="shared" si="201"/>
        <v>0</v>
      </c>
      <c r="R817" s="2">
        <f t="shared" si="202"/>
        <v>0</v>
      </c>
      <c r="S817" s="2">
        <f t="shared" si="203"/>
        <v>1</v>
      </c>
      <c r="T817" s="2">
        <f t="shared" si="204"/>
        <v>0</v>
      </c>
      <c r="U817" s="2">
        <f t="shared" si="205"/>
        <v>0</v>
      </c>
      <c r="V817" s="4">
        <f t="shared" si="206"/>
        <v>0</v>
      </c>
      <c r="W817" s="4">
        <f t="shared" si="207"/>
        <v>0</v>
      </c>
    </row>
    <row r="818" spans="1:23" x14ac:dyDescent="0.25">
      <c r="A818">
        <v>9997</v>
      </c>
      <c r="B818">
        <v>1</v>
      </c>
      <c r="C818">
        <v>43802</v>
      </c>
      <c r="D818" s="1">
        <v>8</v>
      </c>
      <c r="E818" t="s">
        <v>7</v>
      </c>
      <c r="F818" t="s">
        <v>8</v>
      </c>
      <c r="G818" t="s">
        <v>9</v>
      </c>
      <c r="H818">
        <f t="shared" si="194"/>
        <v>0</v>
      </c>
      <c r="I818" s="2">
        <f t="shared" si="192"/>
        <v>0</v>
      </c>
      <c r="J818" s="2">
        <f t="shared" si="193"/>
        <v>0</v>
      </c>
      <c r="K818" s="2">
        <f t="shared" si="195"/>
        <v>0</v>
      </c>
      <c r="L818" s="2">
        <f t="shared" si="196"/>
        <v>0</v>
      </c>
      <c r="M818" s="2">
        <f t="shared" si="197"/>
        <v>0</v>
      </c>
      <c r="N818" s="2">
        <f t="shared" si="198"/>
        <v>0</v>
      </c>
      <c r="O818" s="2">
        <f t="shared" si="199"/>
        <v>0</v>
      </c>
      <c r="P818" s="2">
        <f t="shared" si="200"/>
        <v>0</v>
      </c>
      <c r="Q818" s="2">
        <f t="shared" si="201"/>
        <v>1</v>
      </c>
      <c r="R818" s="2">
        <f t="shared" si="202"/>
        <v>0</v>
      </c>
      <c r="S818" s="2">
        <f t="shared" si="203"/>
        <v>0</v>
      </c>
      <c r="T818" s="2">
        <f t="shared" si="204"/>
        <v>0</v>
      </c>
      <c r="U818" s="2">
        <f t="shared" si="205"/>
        <v>0</v>
      </c>
      <c r="V818" s="4">
        <f t="shared" si="206"/>
        <v>0</v>
      </c>
      <c r="W818" s="4">
        <f t="shared" si="207"/>
        <v>0</v>
      </c>
    </row>
    <row r="819" spans="1:23" x14ac:dyDescent="0.25">
      <c r="A819">
        <v>9997</v>
      </c>
      <c r="B819">
        <v>1</v>
      </c>
      <c r="C819">
        <v>46979</v>
      </c>
      <c r="D819" s="1">
        <v>2</v>
      </c>
      <c r="E819" t="s">
        <v>7</v>
      </c>
      <c r="F819" t="s">
        <v>8</v>
      </c>
      <c r="G819" t="s">
        <v>9</v>
      </c>
      <c r="H819">
        <f t="shared" si="194"/>
        <v>0</v>
      </c>
      <c r="I819" s="2">
        <f t="shared" si="192"/>
        <v>0</v>
      </c>
      <c r="J819" s="2">
        <f t="shared" si="193"/>
        <v>0</v>
      </c>
      <c r="K819" s="2">
        <f t="shared" si="195"/>
        <v>1</v>
      </c>
      <c r="L819" s="2">
        <f t="shared" si="196"/>
        <v>0</v>
      </c>
      <c r="M819" s="2">
        <f t="shared" si="197"/>
        <v>0</v>
      </c>
      <c r="N819" s="2">
        <f t="shared" si="198"/>
        <v>0</v>
      </c>
      <c r="O819" s="2">
        <f t="shared" si="199"/>
        <v>0</v>
      </c>
      <c r="P819" s="2">
        <f t="shared" si="200"/>
        <v>0</v>
      </c>
      <c r="Q819" s="2">
        <f t="shared" si="201"/>
        <v>0</v>
      </c>
      <c r="R819" s="2">
        <f t="shared" si="202"/>
        <v>0</v>
      </c>
      <c r="S819" s="2">
        <f t="shared" si="203"/>
        <v>0</v>
      </c>
      <c r="T819" s="2">
        <f t="shared" si="204"/>
        <v>0</v>
      </c>
      <c r="U819" s="2">
        <f t="shared" si="205"/>
        <v>0</v>
      </c>
      <c r="V819" s="4">
        <f t="shared" si="206"/>
        <v>0</v>
      </c>
      <c r="W819" s="4">
        <f t="shared" si="207"/>
        <v>0</v>
      </c>
    </row>
    <row r="820" spans="1:23" x14ac:dyDescent="0.25">
      <c r="A820">
        <v>9997</v>
      </c>
      <c r="B820">
        <v>1</v>
      </c>
      <c r="C820">
        <v>43802</v>
      </c>
      <c r="D820" s="1">
        <v>9</v>
      </c>
      <c r="E820">
        <v>2</v>
      </c>
      <c r="F820" t="s">
        <v>8</v>
      </c>
      <c r="G820" t="s">
        <v>9</v>
      </c>
      <c r="H820">
        <f t="shared" si="194"/>
        <v>0</v>
      </c>
      <c r="I820" s="2">
        <f t="shared" si="192"/>
        <v>0</v>
      </c>
      <c r="J820" s="2">
        <f t="shared" si="193"/>
        <v>0</v>
      </c>
      <c r="K820" s="2">
        <f t="shared" si="195"/>
        <v>0</v>
      </c>
      <c r="L820" s="2">
        <f t="shared" si="196"/>
        <v>0</v>
      </c>
      <c r="M820" s="2">
        <f t="shared" si="197"/>
        <v>0</v>
      </c>
      <c r="N820" s="2">
        <f t="shared" si="198"/>
        <v>0</v>
      </c>
      <c r="O820" s="2">
        <f t="shared" si="199"/>
        <v>0</v>
      </c>
      <c r="P820" s="2">
        <f t="shared" si="200"/>
        <v>0</v>
      </c>
      <c r="Q820" s="2">
        <f t="shared" si="201"/>
        <v>0</v>
      </c>
      <c r="R820" s="2">
        <f t="shared" si="202"/>
        <v>1</v>
      </c>
      <c r="S820" s="2">
        <f t="shared" si="203"/>
        <v>0</v>
      </c>
      <c r="T820" s="2">
        <f t="shared" si="204"/>
        <v>0</v>
      </c>
      <c r="U820" s="2">
        <f t="shared" si="205"/>
        <v>0</v>
      </c>
      <c r="V820" s="4">
        <f t="shared" si="206"/>
        <v>0</v>
      </c>
      <c r="W820" s="4">
        <f t="shared" si="207"/>
        <v>0</v>
      </c>
    </row>
    <row r="821" spans="1:23" x14ac:dyDescent="0.25">
      <c r="A821">
        <v>9997</v>
      </c>
      <c r="B821">
        <v>0.52676100000000003</v>
      </c>
      <c r="C821">
        <v>48041</v>
      </c>
      <c r="D821" s="1">
        <v>6</v>
      </c>
      <c r="E821" t="s">
        <v>7</v>
      </c>
      <c r="F821" t="s">
        <v>8</v>
      </c>
      <c r="G821" t="s">
        <v>9</v>
      </c>
      <c r="H821">
        <f t="shared" si="194"/>
        <v>0</v>
      </c>
      <c r="I821" s="2">
        <f t="shared" si="192"/>
        <v>0</v>
      </c>
      <c r="J821" s="2">
        <f t="shared" si="193"/>
        <v>0</v>
      </c>
      <c r="K821" s="2">
        <f t="shared" si="195"/>
        <v>0</v>
      </c>
      <c r="L821" s="2">
        <f t="shared" si="196"/>
        <v>0</v>
      </c>
      <c r="M821" s="2">
        <f t="shared" si="197"/>
        <v>0</v>
      </c>
      <c r="N821" s="2">
        <f t="shared" si="198"/>
        <v>0</v>
      </c>
      <c r="O821" s="2">
        <f t="shared" si="199"/>
        <v>0.52676100000000003</v>
      </c>
      <c r="P821" s="2">
        <f t="shared" si="200"/>
        <v>0</v>
      </c>
      <c r="Q821" s="2">
        <f t="shared" si="201"/>
        <v>0</v>
      </c>
      <c r="R821" s="2">
        <f t="shared" si="202"/>
        <v>0</v>
      </c>
      <c r="S821" s="2">
        <f t="shared" si="203"/>
        <v>0</v>
      </c>
      <c r="T821" s="2">
        <f t="shared" si="204"/>
        <v>0</v>
      </c>
      <c r="U821" s="2">
        <f t="shared" si="205"/>
        <v>0</v>
      </c>
      <c r="V821" s="4">
        <f t="shared" si="206"/>
        <v>0</v>
      </c>
      <c r="W821" s="4">
        <f t="shared" si="207"/>
        <v>0</v>
      </c>
    </row>
    <row r="822" spans="1:23" x14ac:dyDescent="0.25">
      <c r="A822">
        <v>9997</v>
      </c>
      <c r="B822">
        <v>1</v>
      </c>
      <c r="C822">
        <v>48041</v>
      </c>
      <c r="D822" s="1">
        <v>4</v>
      </c>
      <c r="E822" t="s">
        <v>7</v>
      </c>
      <c r="F822" t="s">
        <v>8</v>
      </c>
      <c r="G822" t="s">
        <v>9</v>
      </c>
      <c r="H822">
        <f t="shared" si="194"/>
        <v>0</v>
      </c>
      <c r="I822" s="2">
        <f t="shared" si="192"/>
        <v>0</v>
      </c>
      <c r="J822" s="2">
        <f t="shared" si="193"/>
        <v>0</v>
      </c>
      <c r="K822" s="2">
        <f t="shared" si="195"/>
        <v>0</v>
      </c>
      <c r="L822" s="2">
        <f t="shared" si="196"/>
        <v>0</v>
      </c>
      <c r="M822" s="2">
        <f t="shared" si="197"/>
        <v>1</v>
      </c>
      <c r="N822" s="2">
        <f t="shared" si="198"/>
        <v>0</v>
      </c>
      <c r="O822" s="2">
        <f t="shared" si="199"/>
        <v>0</v>
      </c>
      <c r="P822" s="2">
        <f t="shared" si="200"/>
        <v>0</v>
      </c>
      <c r="Q822" s="2">
        <f t="shared" si="201"/>
        <v>0</v>
      </c>
      <c r="R822" s="2">
        <f t="shared" si="202"/>
        <v>0</v>
      </c>
      <c r="S822" s="2">
        <f t="shared" si="203"/>
        <v>0</v>
      </c>
      <c r="T822" s="2">
        <f t="shared" si="204"/>
        <v>0</v>
      </c>
      <c r="U822" s="2">
        <f t="shared" si="205"/>
        <v>0</v>
      </c>
      <c r="V822" s="4">
        <f t="shared" si="206"/>
        <v>6010</v>
      </c>
      <c r="W822" s="4">
        <f t="shared" si="207"/>
        <v>0</v>
      </c>
    </row>
    <row r="823" spans="1:23" x14ac:dyDescent="0.25">
      <c r="A823">
        <v>9997</v>
      </c>
      <c r="B823">
        <v>0.174648</v>
      </c>
      <c r="C823">
        <v>43802</v>
      </c>
      <c r="D823" s="1" t="s">
        <v>10</v>
      </c>
      <c r="E823" t="s">
        <v>7</v>
      </c>
      <c r="F823" t="s">
        <v>8</v>
      </c>
      <c r="G823" t="s">
        <v>9</v>
      </c>
      <c r="H823">
        <f t="shared" si="194"/>
        <v>0</v>
      </c>
      <c r="I823" s="2">
        <f t="shared" si="192"/>
        <v>0.174648</v>
      </c>
      <c r="J823" s="2">
        <f t="shared" si="193"/>
        <v>0</v>
      </c>
      <c r="K823" s="2">
        <f t="shared" si="195"/>
        <v>0</v>
      </c>
      <c r="L823" s="2">
        <f t="shared" si="196"/>
        <v>0</v>
      </c>
      <c r="M823" s="2">
        <f t="shared" si="197"/>
        <v>0</v>
      </c>
      <c r="N823" s="2">
        <f t="shared" si="198"/>
        <v>0</v>
      </c>
      <c r="O823" s="2">
        <f t="shared" si="199"/>
        <v>0</v>
      </c>
      <c r="P823" s="2">
        <f t="shared" si="200"/>
        <v>0</v>
      </c>
      <c r="Q823" s="2">
        <f t="shared" si="201"/>
        <v>0</v>
      </c>
      <c r="R823" s="2">
        <f t="shared" si="202"/>
        <v>0</v>
      </c>
      <c r="S823" s="2">
        <f t="shared" si="203"/>
        <v>0</v>
      </c>
      <c r="T823" s="2">
        <f t="shared" si="204"/>
        <v>0</v>
      </c>
      <c r="U823" s="2">
        <f t="shared" si="205"/>
        <v>0</v>
      </c>
      <c r="V823" s="4">
        <f t="shared" si="206"/>
        <v>0</v>
      </c>
      <c r="W823" s="4">
        <f t="shared" si="207"/>
        <v>0</v>
      </c>
    </row>
    <row r="824" spans="1:23" x14ac:dyDescent="0.25">
      <c r="A824">
        <v>9997</v>
      </c>
      <c r="B824">
        <v>0.82535199999999997</v>
      </c>
      <c r="C824">
        <v>43802</v>
      </c>
      <c r="D824" s="1" t="s">
        <v>10</v>
      </c>
      <c r="E824" t="s">
        <v>7</v>
      </c>
      <c r="F824" t="s">
        <v>8</v>
      </c>
      <c r="G824" t="s">
        <v>12</v>
      </c>
      <c r="H824">
        <f t="shared" si="194"/>
        <v>0</v>
      </c>
      <c r="I824" s="2">
        <f t="shared" si="192"/>
        <v>0.82535199999999997</v>
      </c>
      <c r="J824" s="2">
        <f t="shared" si="193"/>
        <v>0</v>
      </c>
      <c r="K824" s="2">
        <f t="shared" si="195"/>
        <v>0</v>
      </c>
      <c r="L824" s="2">
        <f t="shared" si="196"/>
        <v>0</v>
      </c>
      <c r="M824" s="2">
        <f t="shared" si="197"/>
        <v>0</v>
      </c>
      <c r="N824" s="2">
        <f t="shared" si="198"/>
        <v>0</v>
      </c>
      <c r="O824" s="2">
        <f t="shared" si="199"/>
        <v>0</v>
      </c>
      <c r="P824" s="2">
        <f t="shared" si="200"/>
        <v>0</v>
      </c>
      <c r="Q824" s="2">
        <f t="shared" si="201"/>
        <v>0</v>
      </c>
      <c r="R824" s="2">
        <f t="shared" si="202"/>
        <v>0</v>
      </c>
      <c r="S824" s="2">
        <f t="shared" si="203"/>
        <v>0</v>
      </c>
      <c r="T824" s="2">
        <f t="shared" si="204"/>
        <v>0</v>
      </c>
      <c r="U824" s="2">
        <f t="shared" si="205"/>
        <v>0</v>
      </c>
      <c r="V824" s="4">
        <f t="shared" si="206"/>
        <v>0</v>
      </c>
      <c r="W824" s="4">
        <f t="shared" si="207"/>
        <v>0</v>
      </c>
    </row>
    <row r="825" spans="1:23" x14ac:dyDescent="0.25">
      <c r="A825">
        <v>9997</v>
      </c>
      <c r="B825">
        <v>1</v>
      </c>
      <c r="C825">
        <v>43802</v>
      </c>
      <c r="D825" s="1">
        <v>4</v>
      </c>
      <c r="E825">
        <v>3</v>
      </c>
      <c r="F825" t="s">
        <v>8</v>
      </c>
      <c r="G825" t="s">
        <v>9</v>
      </c>
      <c r="H825">
        <f t="shared" si="194"/>
        <v>0</v>
      </c>
      <c r="I825" s="2">
        <f t="shared" si="192"/>
        <v>0</v>
      </c>
      <c r="J825" s="2">
        <f t="shared" si="193"/>
        <v>0</v>
      </c>
      <c r="K825" s="2">
        <f t="shared" si="195"/>
        <v>0</v>
      </c>
      <c r="L825" s="2">
        <f t="shared" si="196"/>
        <v>0</v>
      </c>
      <c r="M825" s="2">
        <f t="shared" si="197"/>
        <v>1</v>
      </c>
      <c r="N825" s="2">
        <f t="shared" si="198"/>
        <v>0</v>
      </c>
      <c r="O825" s="2">
        <f t="shared" si="199"/>
        <v>0</v>
      </c>
      <c r="P825" s="2">
        <f t="shared" si="200"/>
        <v>0</v>
      </c>
      <c r="Q825" s="2">
        <f t="shared" si="201"/>
        <v>0</v>
      </c>
      <c r="R825" s="2">
        <f t="shared" si="202"/>
        <v>0</v>
      </c>
      <c r="S825" s="2">
        <f t="shared" si="203"/>
        <v>0</v>
      </c>
      <c r="T825" s="2">
        <f t="shared" si="204"/>
        <v>0</v>
      </c>
      <c r="U825" s="2">
        <f t="shared" si="205"/>
        <v>0</v>
      </c>
      <c r="V825" s="4">
        <f t="shared" si="206"/>
        <v>6010</v>
      </c>
      <c r="W825" s="4">
        <f t="shared" si="207"/>
        <v>0</v>
      </c>
    </row>
    <row r="826" spans="1:23" x14ac:dyDescent="0.25">
      <c r="A826">
        <v>9997</v>
      </c>
      <c r="B826">
        <v>0.74084499999999998</v>
      </c>
      <c r="C826">
        <v>43802</v>
      </c>
      <c r="D826" s="1">
        <v>5</v>
      </c>
      <c r="E826" t="s">
        <v>7</v>
      </c>
      <c r="F826" t="s">
        <v>8</v>
      </c>
      <c r="G826" t="s">
        <v>9</v>
      </c>
      <c r="H826">
        <f t="shared" si="194"/>
        <v>0</v>
      </c>
      <c r="I826" s="2">
        <f t="shared" si="192"/>
        <v>0</v>
      </c>
      <c r="J826" s="2">
        <f t="shared" si="193"/>
        <v>0</v>
      </c>
      <c r="K826" s="2">
        <f t="shared" si="195"/>
        <v>0</v>
      </c>
      <c r="L826" s="2">
        <f t="shared" si="196"/>
        <v>0</v>
      </c>
      <c r="M826" s="2">
        <f t="shared" si="197"/>
        <v>0</v>
      </c>
      <c r="N826" s="2">
        <f t="shared" si="198"/>
        <v>0.74084499999999998</v>
      </c>
      <c r="O826" s="2">
        <f t="shared" si="199"/>
        <v>0</v>
      </c>
      <c r="P826" s="2">
        <f t="shared" si="200"/>
        <v>0</v>
      </c>
      <c r="Q826" s="2">
        <f t="shared" si="201"/>
        <v>0</v>
      </c>
      <c r="R826" s="2">
        <f t="shared" si="202"/>
        <v>0</v>
      </c>
      <c r="S826" s="2">
        <f t="shared" si="203"/>
        <v>0</v>
      </c>
      <c r="T826" s="2">
        <f t="shared" si="204"/>
        <v>0</v>
      </c>
      <c r="U826" s="2">
        <f t="shared" si="205"/>
        <v>0</v>
      </c>
      <c r="V826" s="4">
        <f t="shared" si="206"/>
        <v>0</v>
      </c>
      <c r="W826" s="4">
        <f t="shared" si="207"/>
        <v>0</v>
      </c>
    </row>
    <row r="827" spans="1:23" x14ac:dyDescent="0.25">
      <c r="A827">
        <v>9997</v>
      </c>
      <c r="B827">
        <v>1</v>
      </c>
      <c r="C827">
        <v>43802</v>
      </c>
      <c r="D827" s="1" t="s">
        <v>10</v>
      </c>
      <c r="E827" t="s">
        <v>7</v>
      </c>
      <c r="F827" t="s">
        <v>8</v>
      </c>
      <c r="G827" t="s">
        <v>9</v>
      </c>
      <c r="H827">
        <f t="shared" si="194"/>
        <v>0</v>
      </c>
      <c r="I827" s="2">
        <f t="shared" si="192"/>
        <v>1</v>
      </c>
      <c r="J827" s="2">
        <f t="shared" si="193"/>
        <v>0</v>
      </c>
      <c r="K827" s="2">
        <f t="shared" si="195"/>
        <v>0</v>
      </c>
      <c r="L827" s="2">
        <f t="shared" si="196"/>
        <v>0</v>
      </c>
      <c r="M827" s="2">
        <f t="shared" si="197"/>
        <v>0</v>
      </c>
      <c r="N827" s="2">
        <f t="shared" si="198"/>
        <v>0</v>
      </c>
      <c r="O827" s="2">
        <f t="shared" si="199"/>
        <v>0</v>
      </c>
      <c r="P827" s="2">
        <f t="shared" si="200"/>
        <v>0</v>
      </c>
      <c r="Q827" s="2">
        <f t="shared" si="201"/>
        <v>0</v>
      </c>
      <c r="R827" s="2">
        <f t="shared" si="202"/>
        <v>0</v>
      </c>
      <c r="S827" s="2">
        <f t="shared" si="203"/>
        <v>0</v>
      </c>
      <c r="T827" s="2">
        <f t="shared" si="204"/>
        <v>0</v>
      </c>
      <c r="U827" s="2">
        <f t="shared" si="205"/>
        <v>0</v>
      </c>
      <c r="V827" s="4">
        <f t="shared" si="206"/>
        <v>0</v>
      </c>
      <c r="W827" s="4">
        <f t="shared" si="207"/>
        <v>0</v>
      </c>
    </row>
    <row r="828" spans="1:23" x14ac:dyDescent="0.25">
      <c r="A828">
        <v>9997</v>
      </c>
      <c r="B828">
        <v>1</v>
      </c>
      <c r="C828">
        <v>43802</v>
      </c>
      <c r="D828" s="1">
        <v>4</v>
      </c>
      <c r="E828" t="s">
        <v>7</v>
      </c>
      <c r="F828" t="s">
        <v>8</v>
      </c>
      <c r="G828" t="s">
        <v>9</v>
      </c>
      <c r="H828">
        <f t="shared" si="194"/>
        <v>0</v>
      </c>
      <c r="I828" s="2">
        <f t="shared" si="192"/>
        <v>0</v>
      </c>
      <c r="J828" s="2">
        <f t="shared" si="193"/>
        <v>0</v>
      </c>
      <c r="K828" s="2">
        <f t="shared" si="195"/>
        <v>0</v>
      </c>
      <c r="L828" s="2">
        <f t="shared" si="196"/>
        <v>0</v>
      </c>
      <c r="M828" s="2">
        <f t="shared" si="197"/>
        <v>1</v>
      </c>
      <c r="N828" s="2">
        <f t="shared" si="198"/>
        <v>0</v>
      </c>
      <c r="O828" s="2">
        <f t="shared" si="199"/>
        <v>0</v>
      </c>
      <c r="P828" s="2">
        <f t="shared" si="200"/>
        <v>0</v>
      </c>
      <c r="Q828" s="2">
        <f t="shared" si="201"/>
        <v>0</v>
      </c>
      <c r="R828" s="2">
        <f t="shared" si="202"/>
        <v>0</v>
      </c>
      <c r="S828" s="2">
        <f t="shared" si="203"/>
        <v>0</v>
      </c>
      <c r="T828" s="2">
        <f t="shared" si="204"/>
        <v>0</v>
      </c>
      <c r="U828" s="2">
        <f t="shared" si="205"/>
        <v>0</v>
      </c>
      <c r="V828" s="4">
        <f t="shared" si="206"/>
        <v>6010</v>
      </c>
      <c r="W828" s="4">
        <f t="shared" si="207"/>
        <v>0</v>
      </c>
    </row>
    <row r="829" spans="1:23" x14ac:dyDescent="0.25">
      <c r="A829">
        <v>9997</v>
      </c>
      <c r="B829">
        <v>1</v>
      </c>
      <c r="C829">
        <v>43802</v>
      </c>
      <c r="D829" s="1">
        <v>6</v>
      </c>
      <c r="E829">
        <v>2</v>
      </c>
      <c r="F829" t="s">
        <v>8</v>
      </c>
      <c r="G829" t="s">
        <v>9</v>
      </c>
      <c r="H829">
        <f t="shared" si="194"/>
        <v>0</v>
      </c>
      <c r="I829" s="2">
        <f t="shared" si="192"/>
        <v>0</v>
      </c>
      <c r="J829" s="2">
        <f t="shared" si="193"/>
        <v>0</v>
      </c>
      <c r="K829" s="2">
        <f t="shared" si="195"/>
        <v>0</v>
      </c>
      <c r="L829" s="2">
        <f t="shared" si="196"/>
        <v>0</v>
      </c>
      <c r="M829" s="2">
        <f t="shared" si="197"/>
        <v>0</v>
      </c>
      <c r="N829" s="2">
        <f t="shared" si="198"/>
        <v>0</v>
      </c>
      <c r="O829" s="2">
        <f t="shared" si="199"/>
        <v>1</v>
      </c>
      <c r="P829" s="2">
        <f t="shared" si="200"/>
        <v>0</v>
      </c>
      <c r="Q829" s="2">
        <f t="shared" si="201"/>
        <v>0</v>
      </c>
      <c r="R829" s="2">
        <f t="shared" si="202"/>
        <v>0</v>
      </c>
      <c r="S829" s="2">
        <f t="shared" si="203"/>
        <v>0</v>
      </c>
      <c r="T829" s="2">
        <f t="shared" si="204"/>
        <v>0</v>
      </c>
      <c r="U829" s="2">
        <f t="shared" si="205"/>
        <v>0</v>
      </c>
      <c r="V829" s="4">
        <f t="shared" si="206"/>
        <v>0</v>
      </c>
      <c r="W829" s="4">
        <f t="shared" si="207"/>
        <v>0</v>
      </c>
    </row>
    <row r="830" spans="1:23" x14ac:dyDescent="0.25">
      <c r="A830">
        <v>9997</v>
      </c>
      <c r="B830">
        <v>1</v>
      </c>
      <c r="C830">
        <v>43802</v>
      </c>
      <c r="D830" s="1">
        <v>8</v>
      </c>
      <c r="E830" t="s">
        <v>7</v>
      </c>
      <c r="F830" t="s">
        <v>8</v>
      </c>
      <c r="G830" t="s">
        <v>9</v>
      </c>
      <c r="H830">
        <f t="shared" si="194"/>
        <v>0</v>
      </c>
      <c r="I830" s="2">
        <f t="shared" si="192"/>
        <v>0</v>
      </c>
      <c r="J830" s="2">
        <f t="shared" si="193"/>
        <v>0</v>
      </c>
      <c r="K830" s="2">
        <f t="shared" si="195"/>
        <v>0</v>
      </c>
      <c r="L830" s="2">
        <f t="shared" si="196"/>
        <v>0</v>
      </c>
      <c r="M830" s="2">
        <f t="shared" si="197"/>
        <v>0</v>
      </c>
      <c r="N830" s="2">
        <f t="shared" si="198"/>
        <v>0</v>
      </c>
      <c r="O830" s="2">
        <f t="shared" si="199"/>
        <v>0</v>
      </c>
      <c r="P830" s="2">
        <f t="shared" si="200"/>
        <v>0</v>
      </c>
      <c r="Q830" s="2">
        <f t="shared" si="201"/>
        <v>1</v>
      </c>
      <c r="R830" s="2">
        <f t="shared" si="202"/>
        <v>0</v>
      </c>
      <c r="S830" s="2">
        <f t="shared" si="203"/>
        <v>0</v>
      </c>
      <c r="T830" s="2">
        <f t="shared" si="204"/>
        <v>0</v>
      </c>
      <c r="U830" s="2">
        <f t="shared" si="205"/>
        <v>0</v>
      </c>
      <c r="V830" s="4">
        <f t="shared" si="206"/>
        <v>0</v>
      </c>
      <c r="W830" s="4">
        <f t="shared" si="207"/>
        <v>0</v>
      </c>
    </row>
    <row r="831" spans="1:23" x14ac:dyDescent="0.25">
      <c r="A831">
        <v>9997</v>
      </c>
      <c r="B831">
        <v>1</v>
      </c>
      <c r="C831">
        <v>43802</v>
      </c>
      <c r="D831" s="1" t="s">
        <v>10</v>
      </c>
      <c r="E831" t="s">
        <v>7</v>
      </c>
      <c r="F831" t="s">
        <v>8</v>
      </c>
      <c r="G831" t="s">
        <v>9</v>
      </c>
      <c r="H831">
        <f t="shared" si="194"/>
        <v>0</v>
      </c>
      <c r="I831" s="2">
        <f t="shared" si="192"/>
        <v>1</v>
      </c>
      <c r="J831" s="2">
        <f t="shared" si="193"/>
        <v>0</v>
      </c>
      <c r="K831" s="2">
        <f t="shared" si="195"/>
        <v>0</v>
      </c>
      <c r="L831" s="2">
        <f t="shared" si="196"/>
        <v>0</v>
      </c>
      <c r="M831" s="2">
        <f t="shared" si="197"/>
        <v>0</v>
      </c>
      <c r="N831" s="2">
        <f t="shared" si="198"/>
        <v>0</v>
      </c>
      <c r="O831" s="2">
        <f t="shared" si="199"/>
        <v>0</v>
      </c>
      <c r="P831" s="2">
        <f t="shared" si="200"/>
        <v>0</v>
      </c>
      <c r="Q831" s="2">
        <f t="shared" si="201"/>
        <v>0</v>
      </c>
      <c r="R831" s="2">
        <f t="shared" si="202"/>
        <v>0</v>
      </c>
      <c r="S831" s="2">
        <f t="shared" si="203"/>
        <v>0</v>
      </c>
      <c r="T831" s="2">
        <f t="shared" si="204"/>
        <v>0</v>
      </c>
      <c r="U831" s="2">
        <f t="shared" si="205"/>
        <v>0</v>
      </c>
      <c r="V831" s="4">
        <f t="shared" si="206"/>
        <v>0</v>
      </c>
      <c r="W831" s="4">
        <f t="shared" si="207"/>
        <v>0</v>
      </c>
    </row>
    <row r="832" spans="1:23" x14ac:dyDescent="0.25">
      <c r="A832">
        <v>9997</v>
      </c>
      <c r="B832">
        <v>1</v>
      </c>
      <c r="C832">
        <v>43802</v>
      </c>
      <c r="D832" s="1">
        <v>9</v>
      </c>
      <c r="E832" t="s">
        <v>7</v>
      </c>
      <c r="F832" t="s">
        <v>8</v>
      </c>
      <c r="G832" t="s">
        <v>9</v>
      </c>
      <c r="H832">
        <f t="shared" si="194"/>
        <v>0</v>
      </c>
      <c r="I832" s="2">
        <f t="shared" si="192"/>
        <v>0</v>
      </c>
      <c r="J832" s="2">
        <f t="shared" si="193"/>
        <v>0</v>
      </c>
      <c r="K832" s="2">
        <f t="shared" si="195"/>
        <v>0</v>
      </c>
      <c r="L832" s="2">
        <f t="shared" si="196"/>
        <v>0</v>
      </c>
      <c r="M832" s="2">
        <f t="shared" si="197"/>
        <v>0</v>
      </c>
      <c r="N832" s="2">
        <f t="shared" si="198"/>
        <v>0</v>
      </c>
      <c r="O832" s="2">
        <f t="shared" si="199"/>
        <v>0</v>
      </c>
      <c r="P832" s="2">
        <f t="shared" si="200"/>
        <v>0</v>
      </c>
      <c r="Q832" s="2">
        <f t="shared" si="201"/>
        <v>0</v>
      </c>
      <c r="R832" s="2">
        <f t="shared" si="202"/>
        <v>1</v>
      </c>
      <c r="S832" s="2">
        <f t="shared" si="203"/>
        <v>0</v>
      </c>
      <c r="T832" s="2">
        <f t="shared" si="204"/>
        <v>0</v>
      </c>
      <c r="U832" s="2">
        <f t="shared" si="205"/>
        <v>0</v>
      </c>
      <c r="V832" s="4">
        <f t="shared" si="206"/>
        <v>0</v>
      </c>
      <c r="W832" s="4">
        <f t="shared" si="207"/>
        <v>0</v>
      </c>
    </row>
    <row r="833" spans="1:23" x14ac:dyDescent="0.25">
      <c r="A833">
        <v>9997</v>
      </c>
      <c r="B833">
        <v>1</v>
      </c>
      <c r="C833">
        <v>43802</v>
      </c>
      <c r="D833" s="1">
        <v>7</v>
      </c>
      <c r="E833" t="s">
        <v>7</v>
      </c>
      <c r="F833" t="s">
        <v>8</v>
      </c>
      <c r="G833" t="s">
        <v>9</v>
      </c>
      <c r="H833">
        <f t="shared" si="194"/>
        <v>0</v>
      </c>
      <c r="I833" s="2">
        <f t="shared" si="192"/>
        <v>0</v>
      </c>
      <c r="J833" s="2">
        <f t="shared" si="193"/>
        <v>0</v>
      </c>
      <c r="K833" s="2">
        <f t="shared" si="195"/>
        <v>0</v>
      </c>
      <c r="L833" s="2">
        <f t="shared" si="196"/>
        <v>0</v>
      </c>
      <c r="M833" s="2">
        <f t="shared" si="197"/>
        <v>0</v>
      </c>
      <c r="N833" s="2">
        <f t="shared" si="198"/>
        <v>0</v>
      </c>
      <c r="O833" s="2">
        <f t="shared" si="199"/>
        <v>0</v>
      </c>
      <c r="P833" s="2">
        <f t="shared" si="200"/>
        <v>1</v>
      </c>
      <c r="Q833" s="2">
        <f t="shared" si="201"/>
        <v>0</v>
      </c>
      <c r="R833" s="2">
        <f t="shared" si="202"/>
        <v>0</v>
      </c>
      <c r="S833" s="2">
        <f t="shared" si="203"/>
        <v>0</v>
      </c>
      <c r="T833" s="2">
        <f t="shared" si="204"/>
        <v>0</v>
      </c>
      <c r="U833" s="2">
        <f t="shared" si="205"/>
        <v>0</v>
      </c>
      <c r="V833" s="4">
        <f t="shared" si="206"/>
        <v>0</v>
      </c>
      <c r="W833" s="4">
        <f t="shared" si="207"/>
        <v>0</v>
      </c>
    </row>
    <row r="834" spans="1:23" x14ac:dyDescent="0.25">
      <c r="A834">
        <v>9997</v>
      </c>
      <c r="B834">
        <v>1</v>
      </c>
      <c r="C834">
        <v>43802</v>
      </c>
      <c r="D834" s="1">
        <v>8</v>
      </c>
      <c r="E834" t="s">
        <v>7</v>
      </c>
      <c r="F834" t="s">
        <v>8</v>
      </c>
      <c r="G834" t="s">
        <v>9</v>
      </c>
      <c r="H834">
        <f t="shared" si="194"/>
        <v>0</v>
      </c>
      <c r="I834" s="2">
        <f t="shared" si="192"/>
        <v>0</v>
      </c>
      <c r="J834" s="2">
        <f t="shared" si="193"/>
        <v>0</v>
      </c>
      <c r="K834" s="2">
        <f t="shared" si="195"/>
        <v>0</v>
      </c>
      <c r="L834" s="2">
        <f t="shared" si="196"/>
        <v>0</v>
      </c>
      <c r="M834" s="2">
        <f t="shared" si="197"/>
        <v>0</v>
      </c>
      <c r="N834" s="2">
        <f t="shared" si="198"/>
        <v>0</v>
      </c>
      <c r="O834" s="2">
        <f t="shared" si="199"/>
        <v>0</v>
      </c>
      <c r="P834" s="2">
        <f t="shared" si="200"/>
        <v>0</v>
      </c>
      <c r="Q834" s="2">
        <f t="shared" si="201"/>
        <v>1</v>
      </c>
      <c r="R834" s="2">
        <f t="shared" si="202"/>
        <v>0</v>
      </c>
      <c r="S834" s="2">
        <f t="shared" si="203"/>
        <v>0</v>
      </c>
      <c r="T834" s="2">
        <f t="shared" si="204"/>
        <v>0</v>
      </c>
      <c r="U834" s="2">
        <f t="shared" si="205"/>
        <v>0</v>
      </c>
      <c r="V834" s="4">
        <f t="shared" si="206"/>
        <v>0</v>
      </c>
      <c r="W834" s="4">
        <f t="shared" si="207"/>
        <v>0</v>
      </c>
    </row>
    <row r="835" spans="1:23" x14ac:dyDescent="0.25">
      <c r="A835">
        <v>9997</v>
      </c>
      <c r="B835">
        <v>1</v>
      </c>
      <c r="C835">
        <v>43802</v>
      </c>
      <c r="D835" s="1">
        <v>3</v>
      </c>
      <c r="E835" t="s">
        <v>7</v>
      </c>
      <c r="F835" t="s">
        <v>8</v>
      </c>
      <c r="G835" t="s">
        <v>8</v>
      </c>
      <c r="H835">
        <f t="shared" si="194"/>
        <v>0</v>
      </c>
      <c r="I835" s="2">
        <f t="shared" si="192"/>
        <v>0</v>
      </c>
      <c r="J835" s="2">
        <f t="shared" si="193"/>
        <v>0</v>
      </c>
      <c r="K835" s="2">
        <f t="shared" si="195"/>
        <v>0</v>
      </c>
      <c r="L835" s="2">
        <f t="shared" si="196"/>
        <v>1</v>
      </c>
      <c r="M835" s="2">
        <f t="shared" si="197"/>
        <v>0</v>
      </c>
      <c r="N835" s="2">
        <f t="shared" si="198"/>
        <v>0</v>
      </c>
      <c r="O835" s="2">
        <f t="shared" si="199"/>
        <v>0</v>
      </c>
      <c r="P835" s="2">
        <f t="shared" si="200"/>
        <v>0</v>
      </c>
      <c r="Q835" s="2">
        <f t="shared" si="201"/>
        <v>0</v>
      </c>
      <c r="R835" s="2">
        <f t="shared" si="202"/>
        <v>0</v>
      </c>
      <c r="S835" s="2">
        <f t="shared" si="203"/>
        <v>0</v>
      </c>
      <c r="T835" s="2">
        <f t="shared" si="204"/>
        <v>0</v>
      </c>
      <c r="U835" s="2">
        <f t="shared" si="205"/>
        <v>0</v>
      </c>
      <c r="V835" s="4">
        <f t="shared" si="206"/>
        <v>0</v>
      </c>
      <c r="W835" s="4">
        <f t="shared" si="207"/>
        <v>0</v>
      </c>
    </row>
    <row r="836" spans="1:23" x14ac:dyDescent="0.25">
      <c r="A836">
        <v>9997</v>
      </c>
      <c r="B836">
        <v>0.746479</v>
      </c>
      <c r="C836">
        <v>43802</v>
      </c>
      <c r="D836" s="1">
        <v>5</v>
      </c>
      <c r="E836" t="s">
        <v>7</v>
      </c>
      <c r="F836" t="s">
        <v>8</v>
      </c>
      <c r="G836" t="s">
        <v>9</v>
      </c>
      <c r="H836">
        <f t="shared" si="194"/>
        <v>0</v>
      </c>
      <c r="I836" s="2">
        <f t="shared" si="192"/>
        <v>0</v>
      </c>
      <c r="J836" s="2">
        <f t="shared" si="193"/>
        <v>0</v>
      </c>
      <c r="K836" s="2">
        <f t="shared" si="195"/>
        <v>0</v>
      </c>
      <c r="L836" s="2">
        <f t="shared" si="196"/>
        <v>0</v>
      </c>
      <c r="M836" s="2">
        <f t="shared" si="197"/>
        <v>0</v>
      </c>
      <c r="N836" s="2">
        <f t="shared" si="198"/>
        <v>0.746479</v>
      </c>
      <c r="O836" s="2">
        <f t="shared" si="199"/>
        <v>0</v>
      </c>
      <c r="P836" s="2">
        <f t="shared" si="200"/>
        <v>0</v>
      </c>
      <c r="Q836" s="2">
        <f t="shared" si="201"/>
        <v>0</v>
      </c>
      <c r="R836" s="2">
        <f t="shared" si="202"/>
        <v>0</v>
      </c>
      <c r="S836" s="2">
        <f t="shared" si="203"/>
        <v>0</v>
      </c>
      <c r="T836" s="2">
        <f t="shared" si="204"/>
        <v>0</v>
      </c>
      <c r="U836" s="2">
        <f t="shared" si="205"/>
        <v>0</v>
      </c>
      <c r="V836" s="4">
        <f t="shared" si="206"/>
        <v>0</v>
      </c>
      <c r="W836" s="4">
        <f t="shared" si="207"/>
        <v>0</v>
      </c>
    </row>
    <row r="837" spans="1:23" x14ac:dyDescent="0.25">
      <c r="A837">
        <v>9997</v>
      </c>
      <c r="B837">
        <v>1</v>
      </c>
      <c r="C837">
        <v>43802</v>
      </c>
      <c r="D837" s="1">
        <v>6</v>
      </c>
      <c r="E837" t="s">
        <v>7</v>
      </c>
      <c r="F837" t="s">
        <v>8</v>
      </c>
      <c r="G837" t="s">
        <v>9</v>
      </c>
      <c r="H837">
        <f t="shared" si="194"/>
        <v>0</v>
      </c>
      <c r="I837" s="2">
        <f t="shared" si="192"/>
        <v>0</v>
      </c>
      <c r="J837" s="2">
        <f t="shared" si="193"/>
        <v>0</v>
      </c>
      <c r="K837" s="2">
        <f t="shared" si="195"/>
        <v>0</v>
      </c>
      <c r="L837" s="2">
        <f t="shared" si="196"/>
        <v>0</v>
      </c>
      <c r="M837" s="2">
        <f t="shared" si="197"/>
        <v>0</v>
      </c>
      <c r="N837" s="2">
        <f t="shared" si="198"/>
        <v>0</v>
      </c>
      <c r="O837" s="2">
        <f t="shared" si="199"/>
        <v>1</v>
      </c>
      <c r="P837" s="2">
        <f t="shared" si="200"/>
        <v>0</v>
      </c>
      <c r="Q837" s="2">
        <f t="shared" si="201"/>
        <v>0</v>
      </c>
      <c r="R837" s="2">
        <f t="shared" si="202"/>
        <v>0</v>
      </c>
      <c r="S837" s="2">
        <f t="shared" si="203"/>
        <v>0</v>
      </c>
      <c r="T837" s="2">
        <f t="shared" si="204"/>
        <v>0</v>
      </c>
      <c r="U837" s="2">
        <f t="shared" si="205"/>
        <v>0</v>
      </c>
      <c r="V837" s="4">
        <f t="shared" si="206"/>
        <v>0</v>
      </c>
      <c r="W837" s="4">
        <f t="shared" si="207"/>
        <v>0</v>
      </c>
    </row>
    <row r="838" spans="1:23" x14ac:dyDescent="0.25">
      <c r="A838">
        <v>9997</v>
      </c>
      <c r="B838">
        <v>1</v>
      </c>
      <c r="C838">
        <v>43802</v>
      </c>
      <c r="D838" s="1">
        <v>3</v>
      </c>
      <c r="E838" t="s">
        <v>7</v>
      </c>
      <c r="F838" t="s">
        <v>8</v>
      </c>
      <c r="G838" t="s">
        <v>9</v>
      </c>
      <c r="H838">
        <f t="shared" si="194"/>
        <v>0</v>
      </c>
      <c r="I838" s="2">
        <f t="shared" ref="I838:I901" si="208">IF(D838="KG",B838,0)</f>
        <v>0</v>
      </c>
      <c r="J838" s="2">
        <f t="shared" ref="J838:J901" si="209">IF(D838=1,B838,0)</f>
        <v>0</v>
      </c>
      <c r="K838" s="2">
        <f t="shared" si="195"/>
        <v>0</v>
      </c>
      <c r="L838" s="2">
        <f t="shared" si="196"/>
        <v>1</v>
      </c>
      <c r="M838" s="2">
        <f t="shared" si="197"/>
        <v>0</v>
      </c>
      <c r="N838" s="2">
        <f t="shared" si="198"/>
        <v>0</v>
      </c>
      <c r="O838" s="2">
        <f t="shared" si="199"/>
        <v>0</v>
      </c>
      <c r="P838" s="2">
        <f t="shared" si="200"/>
        <v>0</v>
      </c>
      <c r="Q838" s="2">
        <f t="shared" si="201"/>
        <v>0</v>
      </c>
      <c r="R838" s="2">
        <f t="shared" si="202"/>
        <v>0</v>
      </c>
      <c r="S838" s="2">
        <f t="shared" si="203"/>
        <v>0</v>
      </c>
      <c r="T838" s="2">
        <f t="shared" si="204"/>
        <v>0</v>
      </c>
      <c r="U838" s="2">
        <f t="shared" si="205"/>
        <v>0</v>
      </c>
      <c r="V838" s="4">
        <f t="shared" si="206"/>
        <v>0</v>
      </c>
      <c r="W838" s="4">
        <f t="shared" si="207"/>
        <v>0</v>
      </c>
    </row>
    <row r="839" spans="1:23" x14ac:dyDescent="0.25">
      <c r="A839">
        <v>9997</v>
      </c>
      <c r="B839">
        <v>1</v>
      </c>
      <c r="C839">
        <v>43802</v>
      </c>
      <c r="D839" s="1">
        <v>9</v>
      </c>
      <c r="E839" t="s">
        <v>7</v>
      </c>
      <c r="F839" t="s">
        <v>8</v>
      </c>
      <c r="G839" t="s">
        <v>9</v>
      </c>
      <c r="H839">
        <f t="shared" ref="H839:H902" si="210">IF(AND(E839="*",F839="N",G839="N"),B839,0)</f>
        <v>0</v>
      </c>
      <c r="I839" s="2">
        <f t="shared" si="208"/>
        <v>0</v>
      </c>
      <c r="J839" s="2">
        <f t="shared" si="209"/>
        <v>0</v>
      </c>
      <c r="K839" s="2">
        <f t="shared" ref="K839:K902" si="211">IF(D839=2,B839,0)</f>
        <v>0</v>
      </c>
      <c r="L839" s="2">
        <f t="shared" ref="L839:L902" si="212">IF(D839=3,B839,0)</f>
        <v>0</v>
      </c>
      <c r="M839" s="2">
        <f t="shared" ref="M839:M902" si="213">IF(D839=4,B839,0)</f>
        <v>0</v>
      </c>
      <c r="N839" s="2">
        <f t="shared" ref="N839:N902" si="214">IF(D839=5,B839,0)</f>
        <v>0</v>
      </c>
      <c r="O839" s="2">
        <f t="shared" ref="O839:O902" si="215">IF(D839=6,B839,0)</f>
        <v>0</v>
      </c>
      <c r="P839" s="2">
        <f t="shared" ref="P839:P902" si="216">IF(D839=7,B839,0)</f>
        <v>0</v>
      </c>
      <c r="Q839" s="2">
        <f t="shared" ref="Q839:Q902" si="217">IF(D839=8,B839,0)</f>
        <v>0</v>
      </c>
      <c r="R839" s="2">
        <f t="shared" ref="R839:R902" si="218">IF(D839=9,B839,0)</f>
        <v>1</v>
      </c>
      <c r="S839" s="2">
        <f t="shared" ref="S839:S902" si="219">IF(D839=10,B839,0)</f>
        <v>0</v>
      </c>
      <c r="T839" s="2">
        <f t="shared" ref="T839:T902" si="220">IF(D839=11,B839,0)</f>
        <v>0</v>
      </c>
      <c r="U839" s="2">
        <f t="shared" ref="U839:U902" si="221">IF(D839=12,B839,0)</f>
        <v>0</v>
      </c>
      <c r="V839" s="4">
        <f t="shared" ref="V839:V902" si="222">M839*$V$1</f>
        <v>0</v>
      </c>
      <c r="W839" s="4">
        <f t="shared" ref="W839:W902" si="223">$V$1*J839</f>
        <v>0</v>
      </c>
    </row>
    <row r="840" spans="1:23" x14ac:dyDescent="0.25">
      <c r="A840">
        <v>9997</v>
      </c>
      <c r="B840">
        <v>1</v>
      </c>
      <c r="C840">
        <v>43802</v>
      </c>
      <c r="D840" s="1">
        <v>2</v>
      </c>
      <c r="E840" t="s">
        <v>7</v>
      </c>
      <c r="F840" t="s">
        <v>8</v>
      </c>
      <c r="G840" t="s">
        <v>9</v>
      </c>
      <c r="H840">
        <f t="shared" si="210"/>
        <v>0</v>
      </c>
      <c r="I840" s="2">
        <f t="shared" si="208"/>
        <v>0</v>
      </c>
      <c r="J840" s="2">
        <f t="shared" si="209"/>
        <v>0</v>
      </c>
      <c r="K840" s="2">
        <f t="shared" si="211"/>
        <v>1</v>
      </c>
      <c r="L840" s="2">
        <f t="shared" si="212"/>
        <v>0</v>
      </c>
      <c r="M840" s="2">
        <f t="shared" si="213"/>
        <v>0</v>
      </c>
      <c r="N840" s="2">
        <f t="shared" si="214"/>
        <v>0</v>
      </c>
      <c r="O840" s="2">
        <f t="shared" si="215"/>
        <v>0</v>
      </c>
      <c r="P840" s="2">
        <f t="shared" si="216"/>
        <v>0</v>
      </c>
      <c r="Q840" s="2">
        <f t="shared" si="217"/>
        <v>0</v>
      </c>
      <c r="R840" s="2">
        <f t="shared" si="218"/>
        <v>0</v>
      </c>
      <c r="S840" s="2">
        <f t="shared" si="219"/>
        <v>0</v>
      </c>
      <c r="T840" s="2">
        <f t="shared" si="220"/>
        <v>0</v>
      </c>
      <c r="U840" s="2">
        <f t="shared" si="221"/>
        <v>0</v>
      </c>
      <c r="V840" s="4">
        <f t="shared" si="222"/>
        <v>0</v>
      </c>
      <c r="W840" s="4">
        <f t="shared" si="223"/>
        <v>0</v>
      </c>
    </row>
    <row r="841" spans="1:23" x14ac:dyDescent="0.25">
      <c r="A841">
        <v>9997</v>
      </c>
      <c r="B841">
        <v>1</v>
      </c>
      <c r="C841">
        <v>43802</v>
      </c>
      <c r="D841" s="1">
        <v>1</v>
      </c>
      <c r="E841" t="s">
        <v>7</v>
      </c>
      <c r="F841" t="s">
        <v>8</v>
      </c>
      <c r="G841" t="s">
        <v>9</v>
      </c>
      <c r="H841">
        <f t="shared" si="210"/>
        <v>0</v>
      </c>
      <c r="I841" s="2">
        <f t="shared" si="208"/>
        <v>0</v>
      </c>
      <c r="J841" s="2">
        <f t="shared" si="209"/>
        <v>1</v>
      </c>
      <c r="K841" s="2">
        <f t="shared" si="211"/>
        <v>0</v>
      </c>
      <c r="L841" s="2">
        <f t="shared" si="212"/>
        <v>0</v>
      </c>
      <c r="M841" s="2">
        <f t="shared" si="213"/>
        <v>0</v>
      </c>
      <c r="N841" s="2">
        <f t="shared" si="214"/>
        <v>0</v>
      </c>
      <c r="O841" s="2">
        <f t="shared" si="215"/>
        <v>0</v>
      </c>
      <c r="P841" s="2">
        <f t="shared" si="216"/>
        <v>0</v>
      </c>
      <c r="Q841" s="2">
        <f t="shared" si="217"/>
        <v>0</v>
      </c>
      <c r="R841" s="2">
        <f t="shared" si="218"/>
        <v>0</v>
      </c>
      <c r="S841" s="2">
        <f t="shared" si="219"/>
        <v>0</v>
      </c>
      <c r="T841" s="2">
        <f t="shared" si="220"/>
        <v>0</v>
      </c>
      <c r="U841" s="2">
        <f t="shared" si="221"/>
        <v>0</v>
      </c>
      <c r="V841" s="4">
        <f t="shared" si="222"/>
        <v>0</v>
      </c>
      <c r="W841" s="4">
        <f t="shared" si="223"/>
        <v>6010</v>
      </c>
    </row>
    <row r="842" spans="1:23" x14ac:dyDescent="0.25">
      <c r="A842">
        <v>9997</v>
      </c>
      <c r="B842">
        <v>1</v>
      </c>
      <c r="C842">
        <v>43802</v>
      </c>
      <c r="D842" s="1">
        <v>6</v>
      </c>
      <c r="E842" t="s">
        <v>7</v>
      </c>
      <c r="F842" t="s">
        <v>8</v>
      </c>
      <c r="G842" t="s">
        <v>9</v>
      </c>
      <c r="H842">
        <f t="shared" si="210"/>
        <v>0</v>
      </c>
      <c r="I842" s="2">
        <f t="shared" si="208"/>
        <v>0</v>
      </c>
      <c r="J842" s="2">
        <f t="shared" si="209"/>
        <v>0</v>
      </c>
      <c r="K842" s="2">
        <f t="shared" si="211"/>
        <v>0</v>
      </c>
      <c r="L842" s="2">
        <f t="shared" si="212"/>
        <v>0</v>
      </c>
      <c r="M842" s="2">
        <f t="shared" si="213"/>
        <v>0</v>
      </c>
      <c r="N842" s="2">
        <f t="shared" si="214"/>
        <v>0</v>
      </c>
      <c r="O842" s="2">
        <f t="shared" si="215"/>
        <v>1</v>
      </c>
      <c r="P842" s="2">
        <f t="shared" si="216"/>
        <v>0</v>
      </c>
      <c r="Q842" s="2">
        <f t="shared" si="217"/>
        <v>0</v>
      </c>
      <c r="R842" s="2">
        <f t="shared" si="218"/>
        <v>0</v>
      </c>
      <c r="S842" s="2">
        <f t="shared" si="219"/>
        <v>0</v>
      </c>
      <c r="T842" s="2">
        <f t="shared" si="220"/>
        <v>0</v>
      </c>
      <c r="U842" s="2">
        <f t="shared" si="221"/>
        <v>0</v>
      </c>
      <c r="V842" s="4">
        <f t="shared" si="222"/>
        <v>0</v>
      </c>
      <c r="W842" s="4">
        <f t="shared" si="223"/>
        <v>0</v>
      </c>
    </row>
    <row r="843" spans="1:23" x14ac:dyDescent="0.25">
      <c r="A843">
        <v>9997</v>
      </c>
      <c r="B843">
        <v>1</v>
      </c>
      <c r="C843">
        <v>43802</v>
      </c>
      <c r="D843" s="1">
        <v>5</v>
      </c>
      <c r="E843">
        <v>2</v>
      </c>
      <c r="F843" t="s">
        <v>8</v>
      </c>
      <c r="G843" t="s">
        <v>8</v>
      </c>
      <c r="H843">
        <f t="shared" si="210"/>
        <v>0</v>
      </c>
      <c r="I843" s="2">
        <f t="shared" si="208"/>
        <v>0</v>
      </c>
      <c r="J843" s="2">
        <f t="shared" si="209"/>
        <v>0</v>
      </c>
      <c r="K843" s="2">
        <f t="shared" si="211"/>
        <v>0</v>
      </c>
      <c r="L843" s="2">
        <f t="shared" si="212"/>
        <v>0</v>
      </c>
      <c r="M843" s="2">
        <f t="shared" si="213"/>
        <v>0</v>
      </c>
      <c r="N843" s="2">
        <f t="shared" si="214"/>
        <v>1</v>
      </c>
      <c r="O843" s="2">
        <f t="shared" si="215"/>
        <v>0</v>
      </c>
      <c r="P843" s="2">
        <f t="shared" si="216"/>
        <v>0</v>
      </c>
      <c r="Q843" s="2">
        <f t="shared" si="217"/>
        <v>0</v>
      </c>
      <c r="R843" s="2">
        <f t="shared" si="218"/>
        <v>0</v>
      </c>
      <c r="S843" s="2">
        <f t="shared" si="219"/>
        <v>0</v>
      </c>
      <c r="T843" s="2">
        <f t="shared" si="220"/>
        <v>0</v>
      </c>
      <c r="U843" s="2">
        <f t="shared" si="221"/>
        <v>0</v>
      </c>
      <c r="V843" s="4">
        <f t="shared" si="222"/>
        <v>0</v>
      </c>
      <c r="W843" s="4">
        <f t="shared" si="223"/>
        <v>0</v>
      </c>
    </row>
    <row r="844" spans="1:23" x14ac:dyDescent="0.25">
      <c r="A844">
        <v>9997</v>
      </c>
      <c r="B844">
        <v>1</v>
      </c>
      <c r="C844">
        <v>43802</v>
      </c>
      <c r="D844" s="1" t="s">
        <v>10</v>
      </c>
      <c r="E844" t="s">
        <v>7</v>
      </c>
      <c r="F844" t="s">
        <v>8</v>
      </c>
      <c r="G844" t="s">
        <v>9</v>
      </c>
      <c r="H844">
        <f t="shared" si="210"/>
        <v>0</v>
      </c>
      <c r="I844" s="2">
        <f t="shared" si="208"/>
        <v>1</v>
      </c>
      <c r="J844" s="2">
        <f t="shared" si="209"/>
        <v>0</v>
      </c>
      <c r="K844" s="2">
        <f t="shared" si="211"/>
        <v>0</v>
      </c>
      <c r="L844" s="2">
        <f t="shared" si="212"/>
        <v>0</v>
      </c>
      <c r="M844" s="2">
        <f t="shared" si="213"/>
        <v>0</v>
      </c>
      <c r="N844" s="2">
        <f t="shared" si="214"/>
        <v>0</v>
      </c>
      <c r="O844" s="2">
        <f t="shared" si="215"/>
        <v>0</v>
      </c>
      <c r="P844" s="2">
        <f t="shared" si="216"/>
        <v>0</v>
      </c>
      <c r="Q844" s="2">
        <f t="shared" si="217"/>
        <v>0</v>
      </c>
      <c r="R844" s="2">
        <f t="shared" si="218"/>
        <v>0</v>
      </c>
      <c r="S844" s="2">
        <f t="shared" si="219"/>
        <v>0</v>
      </c>
      <c r="T844" s="2">
        <f t="shared" si="220"/>
        <v>0</v>
      </c>
      <c r="U844" s="2">
        <f t="shared" si="221"/>
        <v>0</v>
      </c>
      <c r="V844" s="4">
        <f t="shared" si="222"/>
        <v>0</v>
      </c>
      <c r="W844" s="4">
        <f t="shared" si="223"/>
        <v>0</v>
      </c>
    </row>
    <row r="845" spans="1:23" x14ac:dyDescent="0.25">
      <c r="A845">
        <v>9997</v>
      </c>
      <c r="B845">
        <v>1</v>
      </c>
      <c r="C845">
        <v>43802</v>
      </c>
      <c r="D845" s="1">
        <v>2</v>
      </c>
      <c r="E845" t="s">
        <v>7</v>
      </c>
      <c r="F845" t="s">
        <v>8</v>
      </c>
      <c r="G845" t="s">
        <v>9</v>
      </c>
      <c r="H845">
        <f t="shared" si="210"/>
        <v>0</v>
      </c>
      <c r="I845" s="2">
        <f t="shared" si="208"/>
        <v>0</v>
      </c>
      <c r="J845" s="2">
        <f t="shared" si="209"/>
        <v>0</v>
      </c>
      <c r="K845" s="2">
        <f t="shared" si="211"/>
        <v>1</v>
      </c>
      <c r="L845" s="2">
        <f t="shared" si="212"/>
        <v>0</v>
      </c>
      <c r="M845" s="2">
        <f t="shared" si="213"/>
        <v>0</v>
      </c>
      <c r="N845" s="2">
        <f t="shared" si="214"/>
        <v>0</v>
      </c>
      <c r="O845" s="2">
        <f t="shared" si="215"/>
        <v>0</v>
      </c>
      <c r="P845" s="2">
        <f t="shared" si="216"/>
        <v>0</v>
      </c>
      <c r="Q845" s="2">
        <f t="shared" si="217"/>
        <v>0</v>
      </c>
      <c r="R845" s="2">
        <f t="shared" si="218"/>
        <v>0</v>
      </c>
      <c r="S845" s="2">
        <f t="shared" si="219"/>
        <v>0</v>
      </c>
      <c r="T845" s="2">
        <f t="shared" si="220"/>
        <v>0</v>
      </c>
      <c r="U845" s="2">
        <f t="shared" si="221"/>
        <v>0</v>
      </c>
      <c r="V845" s="4">
        <f t="shared" si="222"/>
        <v>0</v>
      </c>
      <c r="W845" s="4">
        <f t="shared" si="223"/>
        <v>0</v>
      </c>
    </row>
    <row r="846" spans="1:23" x14ac:dyDescent="0.25">
      <c r="A846">
        <v>9997</v>
      </c>
      <c r="B846">
        <v>1</v>
      </c>
      <c r="C846">
        <v>43802</v>
      </c>
      <c r="D846" s="1">
        <v>9</v>
      </c>
      <c r="E846" t="s">
        <v>7</v>
      </c>
      <c r="F846" t="s">
        <v>8</v>
      </c>
      <c r="G846" t="s">
        <v>9</v>
      </c>
      <c r="H846">
        <f t="shared" si="210"/>
        <v>0</v>
      </c>
      <c r="I846" s="2">
        <f t="shared" si="208"/>
        <v>0</v>
      </c>
      <c r="J846" s="2">
        <f t="shared" si="209"/>
        <v>0</v>
      </c>
      <c r="K846" s="2">
        <f t="shared" si="211"/>
        <v>0</v>
      </c>
      <c r="L846" s="2">
        <f t="shared" si="212"/>
        <v>0</v>
      </c>
      <c r="M846" s="2">
        <f t="shared" si="213"/>
        <v>0</v>
      </c>
      <c r="N846" s="2">
        <f t="shared" si="214"/>
        <v>0</v>
      </c>
      <c r="O846" s="2">
        <f t="shared" si="215"/>
        <v>0</v>
      </c>
      <c r="P846" s="2">
        <f t="shared" si="216"/>
        <v>0</v>
      </c>
      <c r="Q846" s="2">
        <f t="shared" si="217"/>
        <v>0</v>
      </c>
      <c r="R846" s="2">
        <f t="shared" si="218"/>
        <v>1</v>
      </c>
      <c r="S846" s="2">
        <f t="shared" si="219"/>
        <v>0</v>
      </c>
      <c r="T846" s="2">
        <f t="shared" si="220"/>
        <v>0</v>
      </c>
      <c r="U846" s="2">
        <f t="shared" si="221"/>
        <v>0</v>
      </c>
      <c r="V846" s="4">
        <f t="shared" si="222"/>
        <v>0</v>
      </c>
      <c r="W846" s="4">
        <f t="shared" si="223"/>
        <v>0</v>
      </c>
    </row>
    <row r="847" spans="1:23" x14ac:dyDescent="0.25">
      <c r="A847">
        <v>9997</v>
      </c>
      <c r="B847">
        <v>1</v>
      </c>
      <c r="C847">
        <v>43802</v>
      </c>
      <c r="D847" s="1" t="s">
        <v>10</v>
      </c>
      <c r="E847" t="s">
        <v>7</v>
      </c>
      <c r="F847" t="s">
        <v>8</v>
      </c>
      <c r="G847" t="s">
        <v>9</v>
      </c>
      <c r="H847">
        <f t="shared" si="210"/>
        <v>0</v>
      </c>
      <c r="I847" s="2">
        <f t="shared" si="208"/>
        <v>1</v>
      </c>
      <c r="J847" s="2">
        <f t="shared" si="209"/>
        <v>0</v>
      </c>
      <c r="K847" s="2">
        <f t="shared" si="211"/>
        <v>0</v>
      </c>
      <c r="L847" s="2">
        <f t="shared" si="212"/>
        <v>0</v>
      </c>
      <c r="M847" s="2">
        <f t="shared" si="213"/>
        <v>0</v>
      </c>
      <c r="N847" s="2">
        <f t="shared" si="214"/>
        <v>0</v>
      </c>
      <c r="O847" s="2">
        <f t="shared" si="215"/>
        <v>0</v>
      </c>
      <c r="P847" s="2">
        <f t="shared" si="216"/>
        <v>0</v>
      </c>
      <c r="Q847" s="2">
        <f t="shared" si="217"/>
        <v>0</v>
      </c>
      <c r="R847" s="2">
        <f t="shared" si="218"/>
        <v>0</v>
      </c>
      <c r="S847" s="2">
        <f t="shared" si="219"/>
        <v>0</v>
      </c>
      <c r="T847" s="2">
        <f t="shared" si="220"/>
        <v>0</v>
      </c>
      <c r="U847" s="2">
        <f t="shared" si="221"/>
        <v>0</v>
      </c>
      <c r="V847" s="4">
        <f t="shared" si="222"/>
        <v>0</v>
      </c>
      <c r="W847" s="4">
        <f t="shared" si="223"/>
        <v>0</v>
      </c>
    </row>
    <row r="848" spans="1:23" x14ac:dyDescent="0.25">
      <c r="A848">
        <v>9997</v>
      </c>
      <c r="B848">
        <v>1</v>
      </c>
      <c r="C848">
        <v>43802</v>
      </c>
      <c r="D848" s="1">
        <v>8</v>
      </c>
      <c r="E848" t="s">
        <v>7</v>
      </c>
      <c r="F848" t="s">
        <v>8</v>
      </c>
      <c r="G848" t="s">
        <v>9</v>
      </c>
      <c r="H848">
        <f t="shared" si="210"/>
        <v>0</v>
      </c>
      <c r="I848" s="2">
        <f t="shared" si="208"/>
        <v>0</v>
      </c>
      <c r="J848" s="2">
        <f t="shared" si="209"/>
        <v>0</v>
      </c>
      <c r="K848" s="2">
        <f t="shared" si="211"/>
        <v>0</v>
      </c>
      <c r="L848" s="2">
        <f t="shared" si="212"/>
        <v>0</v>
      </c>
      <c r="M848" s="2">
        <f t="shared" si="213"/>
        <v>0</v>
      </c>
      <c r="N848" s="2">
        <f t="shared" si="214"/>
        <v>0</v>
      </c>
      <c r="O848" s="2">
        <f t="shared" si="215"/>
        <v>0</v>
      </c>
      <c r="P848" s="2">
        <f t="shared" si="216"/>
        <v>0</v>
      </c>
      <c r="Q848" s="2">
        <f t="shared" si="217"/>
        <v>1</v>
      </c>
      <c r="R848" s="2">
        <f t="shared" si="218"/>
        <v>0</v>
      </c>
      <c r="S848" s="2">
        <f t="shared" si="219"/>
        <v>0</v>
      </c>
      <c r="T848" s="2">
        <f t="shared" si="220"/>
        <v>0</v>
      </c>
      <c r="U848" s="2">
        <f t="shared" si="221"/>
        <v>0</v>
      </c>
      <c r="V848" s="4">
        <f t="shared" si="222"/>
        <v>0</v>
      </c>
      <c r="W848" s="4">
        <f t="shared" si="223"/>
        <v>0</v>
      </c>
    </row>
    <row r="849" spans="1:23" x14ac:dyDescent="0.25">
      <c r="A849">
        <v>9997</v>
      </c>
      <c r="B849">
        <v>1</v>
      </c>
      <c r="C849">
        <v>43802</v>
      </c>
      <c r="D849" s="1">
        <v>3</v>
      </c>
      <c r="E849" t="s">
        <v>7</v>
      </c>
      <c r="F849" t="s">
        <v>8</v>
      </c>
      <c r="G849" t="s">
        <v>9</v>
      </c>
      <c r="H849">
        <f t="shared" si="210"/>
        <v>0</v>
      </c>
      <c r="I849" s="2">
        <f t="shared" si="208"/>
        <v>0</v>
      </c>
      <c r="J849" s="2">
        <f t="shared" si="209"/>
        <v>0</v>
      </c>
      <c r="K849" s="2">
        <f t="shared" si="211"/>
        <v>0</v>
      </c>
      <c r="L849" s="2">
        <f t="shared" si="212"/>
        <v>1</v>
      </c>
      <c r="M849" s="2">
        <f t="shared" si="213"/>
        <v>0</v>
      </c>
      <c r="N849" s="2">
        <f t="shared" si="214"/>
        <v>0</v>
      </c>
      <c r="O849" s="2">
        <f t="shared" si="215"/>
        <v>0</v>
      </c>
      <c r="P849" s="2">
        <f t="shared" si="216"/>
        <v>0</v>
      </c>
      <c r="Q849" s="2">
        <f t="shared" si="217"/>
        <v>0</v>
      </c>
      <c r="R849" s="2">
        <f t="shared" si="218"/>
        <v>0</v>
      </c>
      <c r="S849" s="2">
        <f t="shared" si="219"/>
        <v>0</v>
      </c>
      <c r="T849" s="2">
        <f t="shared" si="220"/>
        <v>0</v>
      </c>
      <c r="U849" s="2">
        <f t="shared" si="221"/>
        <v>0</v>
      </c>
      <c r="V849" s="4">
        <f t="shared" si="222"/>
        <v>0</v>
      </c>
      <c r="W849" s="4">
        <f t="shared" si="223"/>
        <v>0</v>
      </c>
    </row>
    <row r="850" spans="1:23" x14ac:dyDescent="0.25">
      <c r="A850">
        <v>9997</v>
      </c>
      <c r="B850">
        <v>1</v>
      </c>
      <c r="C850">
        <v>43802</v>
      </c>
      <c r="D850" s="1">
        <v>9</v>
      </c>
      <c r="E850" t="s">
        <v>7</v>
      </c>
      <c r="F850" t="s">
        <v>8</v>
      </c>
      <c r="G850" t="s">
        <v>9</v>
      </c>
      <c r="H850">
        <f t="shared" si="210"/>
        <v>0</v>
      </c>
      <c r="I850" s="2">
        <f t="shared" si="208"/>
        <v>0</v>
      </c>
      <c r="J850" s="2">
        <f t="shared" si="209"/>
        <v>0</v>
      </c>
      <c r="K850" s="2">
        <f t="shared" si="211"/>
        <v>0</v>
      </c>
      <c r="L850" s="2">
        <f t="shared" si="212"/>
        <v>0</v>
      </c>
      <c r="M850" s="2">
        <f t="shared" si="213"/>
        <v>0</v>
      </c>
      <c r="N850" s="2">
        <f t="shared" si="214"/>
        <v>0</v>
      </c>
      <c r="O850" s="2">
        <f t="shared" si="215"/>
        <v>0</v>
      </c>
      <c r="P850" s="2">
        <f t="shared" si="216"/>
        <v>0</v>
      </c>
      <c r="Q850" s="2">
        <f t="shared" si="217"/>
        <v>0</v>
      </c>
      <c r="R850" s="2">
        <f t="shared" si="218"/>
        <v>1</v>
      </c>
      <c r="S850" s="2">
        <f t="shared" si="219"/>
        <v>0</v>
      </c>
      <c r="T850" s="2">
        <f t="shared" si="220"/>
        <v>0</v>
      </c>
      <c r="U850" s="2">
        <f t="shared" si="221"/>
        <v>0</v>
      </c>
      <c r="V850" s="4">
        <f t="shared" si="222"/>
        <v>0</v>
      </c>
      <c r="W850" s="4">
        <f t="shared" si="223"/>
        <v>0</v>
      </c>
    </row>
    <row r="851" spans="1:23" x14ac:dyDescent="0.25">
      <c r="A851">
        <v>9997</v>
      </c>
      <c r="B851">
        <v>1</v>
      </c>
      <c r="C851">
        <v>43802</v>
      </c>
      <c r="D851" s="1">
        <v>7</v>
      </c>
      <c r="E851">
        <v>6</v>
      </c>
      <c r="F851" t="s">
        <v>8</v>
      </c>
      <c r="G851" t="s">
        <v>9</v>
      </c>
      <c r="H851">
        <f t="shared" si="210"/>
        <v>0</v>
      </c>
      <c r="I851" s="2">
        <f t="shared" si="208"/>
        <v>0</v>
      </c>
      <c r="J851" s="2">
        <f t="shared" si="209"/>
        <v>0</v>
      </c>
      <c r="K851" s="2">
        <f t="shared" si="211"/>
        <v>0</v>
      </c>
      <c r="L851" s="2">
        <f t="shared" si="212"/>
        <v>0</v>
      </c>
      <c r="M851" s="2">
        <f t="shared" si="213"/>
        <v>0</v>
      </c>
      <c r="N851" s="2">
        <f t="shared" si="214"/>
        <v>0</v>
      </c>
      <c r="O851" s="2">
        <f t="shared" si="215"/>
        <v>0</v>
      </c>
      <c r="P851" s="2">
        <f t="shared" si="216"/>
        <v>1</v>
      </c>
      <c r="Q851" s="2">
        <f t="shared" si="217"/>
        <v>0</v>
      </c>
      <c r="R851" s="2">
        <f t="shared" si="218"/>
        <v>0</v>
      </c>
      <c r="S851" s="2">
        <f t="shared" si="219"/>
        <v>0</v>
      </c>
      <c r="T851" s="2">
        <f t="shared" si="220"/>
        <v>0</v>
      </c>
      <c r="U851" s="2">
        <f t="shared" si="221"/>
        <v>0</v>
      </c>
      <c r="V851" s="4">
        <f t="shared" si="222"/>
        <v>0</v>
      </c>
      <c r="W851" s="4">
        <f t="shared" si="223"/>
        <v>0</v>
      </c>
    </row>
    <row r="852" spans="1:23" x14ac:dyDescent="0.25">
      <c r="A852">
        <v>9997</v>
      </c>
      <c r="B852">
        <v>1</v>
      </c>
      <c r="C852">
        <v>43802</v>
      </c>
      <c r="D852" s="1">
        <v>10</v>
      </c>
      <c r="E852" t="s">
        <v>7</v>
      </c>
      <c r="F852" t="s">
        <v>8</v>
      </c>
      <c r="G852" t="s">
        <v>9</v>
      </c>
      <c r="H852">
        <f t="shared" si="210"/>
        <v>0</v>
      </c>
      <c r="I852" s="2">
        <f t="shared" si="208"/>
        <v>0</v>
      </c>
      <c r="J852" s="2">
        <f t="shared" si="209"/>
        <v>0</v>
      </c>
      <c r="K852" s="2">
        <f t="shared" si="211"/>
        <v>0</v>
      </c>
      <c r="L852" s="2">
        <f t="shared" si="212"/>
        <v>0</v>
      </c>
      <c r="M852" s="2">
        <f t="shared" si="213"/>
        <v>0</v>
      </c>
      <c r="N852" s="2">
        <f t="shared" si="214"/>
        <v>0</v>
      </c>
      <c r="O852" s="2">
        <f t="shared" si="215"/>
        <v>0</v>
      </c>
      <c r="P852" s="2">
        <f t="shared" si="216"/>
        <v>0</v>
      </c>
      <c r="Q852" s="2">
        <f t="shared" si="217"/>
        <v>0</v>
      </c>
      <c r="R852" s="2">
        <f t="shared" si="218"/>
        <v>0</v>
      </c>
      <c r="S852" s="2">
        <f t="shared" si="219"/>
        <v>1</v>
      </c>
      <c r="T852" s="2">
        <f t="shared" si="220"/>
        <v>0</v>
      </c>
      <c r="U852" s="2">
        <f t="shared" si="221"/>
        <v>0</v>
      </c>
      <c r="V852" s="4">
        <f t="shared" si="222"/>
        <v>0</v>
      </c>
      <c r="W852" s="4">
        <f t="shared" si="223"/>
        <v>0</v>
      </c>
    </row>
    <row r="853" spans="1:23" x14ac:dyDescent="0.25">
      <c r="A853">
        <v>9997</v>
      </c>
      <c r="B853">
        <v>0.28732400000000002</v>
      </c>
      <c r="C853">
        <v>43802</v>
      </c>
      <c r="D853" s="1">
        <v>3</v>
      </c>
      <c r="E853" t="s">
        <v>7</v>
      </c>
      <c r="F853" t="s">
        <v>8</v>
      </c>
      <c r="G853" t="s">
        <v>9</v>
      </c>
      <c r="H853">
        <f t="shared" si="210"/>
        <v>0</v>
      </c>
      <c r="I853" s="2">
        <f t="shared" si="208"/>
        <v>0</v>
      </c>
      <c r="J853" s="2">
        <f t="shared" si="209"/>
        <v>0</v>
      </c>
      <c r="K853" s="2">
        <f t="shared" si="211"/>
        <v>0</v>
      </c>
      <c r="L853" s="2">
        <f t="shared" si="212"/>
        <v>0.28732400000000002</v>
      </c>
      <c r="M853" s="2">
        <f t="shared" si="213"/>
        <v>0</v>
      </c>
      <c r="N853" s="2">
        <f t="shared" si="214"/>
        <v>0</v>
      </c>
      <c r="O853" s="2">
        <f t="shared" si="215"/>
        <v>0</v>
      </c>
      <c r="P853" s="2">
        <f t="shared" si="216"/>
        <v>0</v>
      </c>
      <c r="Q853" s="2">
        <f t="shared" si="217"/>
        <v>0</v>
      </c>
      <c r="R853" s="2">
        <f t="shared" si="218"/>
        <v>0</v>
      </c>
      <c r="S853" s="2">
        <f t="shared" si="219"/>
        <v>0</v>
      </c>
      <c r="T853" s="2">
        <f t="shared" si="220"/>
        <v>0</v>
      </c>
      <c r="U853" s="2">
        <f t="shared" si="221"/>
        <v>0</v>
      </c>
      <c r="V853" s="4">
        <f t="shared" si="222"/>
        <v>0</v>
      </c>
      <c r="W853" s="4">
        <f t="shared" si="223"/>
        <v>0</v>
      </c>
    </row>
    <row r="854" spans="1:23" x14ac:dyDescent="0.25">
      <c r="A854">
        <v>9997</v>
      </c>
      <c r="B854">
        <v>1</v>
      </c>
      <c r="C854">
        <v>43802</v>
      </c>
      <c r="D854" s="1">
        <v>3</v>
      </c>
      <c r="E854" t="s">
        <v>7</v>
      </c>
      <c r="F854" t="s">
        <v>8</v>
      </c>
      <c r="G854" t="s">
        <v>8</v>
      </c>
      <c r="H854">
        <f t="shared" si="210"/>
        <v>0</v>
      </c>
      <c r="I854" s="2">
        <f t="shared" si="208"/>
        <v>0</v>
      </c>
      <c r="J854" s="2">
        <f t="shared" si="209"/>
        <v>0</v>
      </c>
      <c r="K854" s="2">
        <f t="shared" si="211"/>
        <v>0</v>
      </c>
      <c r="L854" s="2">
        <f t="shared" si="212"/>
        <v>1</v>
      </c>
      <c r="M854" s="2">
        <f t="shared" si="213"/>
        <v>0</v>
      </c>
      <c r="N854" s="2">
        <f t="shared" si="214"/>
        <v>0</v>
      </c>
      <c r="O854" s="2">
        <f t="shared" si="215"/>
        <v>0</v>
      </c>
      <c r="P854" s="2">
        <f t="shared" si="216"/>
        <v>0</v>
      </c>
      <c r="Q854" s="2">
        <f t="shared" si="217"/>
        <v>0</v>
      </c>
      <c r="R854" s="2">
        <f t="shared" si="218"/>
        <v>0</v>
      </c>
      <c r="S854" s="2">
        <f t="shared" si="219"/>
        <v>0</v>
      </c>
      <c r="T854" s="2">
        <f t="shared" si="220"/>
        <v>0</v>
      </c>
      <c r="U854" s="2">
        <f t="shared" si="221"/>
        <v>0</v>
      </c>
      <c r="V854" s="4">
        <f t="shared" si="222"/>
        <v>0</v>
      </c>
      <c r="W854" s="4">
        <f t="shared" si="223"/>
        <v>0</v>
      </c>
    </row>
    <row r="855" spans="1:23" x14ac:dyDescent="0.25">
      <c r="A855">
        <v>9997</v>
      </c>
      <c r="B855">
        <v>1</v>
      </c>
      <c r="C855">
        <v>43802</v>
      </c>
      <c r="D855" s="1" t="s">
        <v>10</v>
      </c>
      <c r="E855" t="s">
        <v>7</v>
      </c>
      <c r="F855" t="s">
        <v>8</v>
      </c>
      <c r="G855" t="s">
        <v>9</v>
      </c>
      <c r="H855">
        <f t="shared" si="210"/>
        <v>0</v>
      </c>
      <c r="I855" s="2">
        <f t="shared" si="208"/>
        <v>1</v>
      </c>
      <c r="J855" s="2">
        <f t="shared" si="209"/>
        <v>0</v>
      </c>
      <c r="K855" s="2">
        <f t="shared" si="211"/>
        <v>0</v>
      </c>
      <c r="L855" s="2">
        <f t="shared" si="212"/>
        <v>0</v>
      </c>
      <c r="M855" s="2">
        <f t="shared" si="213"/>
        <v>0</v>
      </c>
      <c r="N855" s="2">
        <f t="shared" si="214"/>
        <v>0</v>
      </c>
      <c r="O855" s="2">
        <f t="shared" si="215"/>
        <v>0</v>
      </c>
      <c r="P855" s="2">
        <f t="shared" si="216"/>
        <v>0</v>
      </c>
      <c r="Q855" s="2">
        <f t="shared" si="217"/>
        <v>0</v>
      </c>
      <c r="R855" s="2">
        <f t="shared" si="218"/>
        <v>0</v>
      </c>
      <c r="S855" s="2">
        <f t="shared" si="219"/>
        <v>0</v>
      </c>
      <c r="T855" s="2">
        <f t="shared" si="220"/>
        <v>0</v>
      </c>
      <c r="U855" s="2">
        <f t="shared" si="221"/>
        <v>0</v>
      </c>
      <c r="V855" s="4">
        <f t="shared" si="222"/>
        <v>0</v>
      </c>
      <c r="W855" s="4">
        <f t="shared" si="223"/>
        <v>0</v>
      </c>
    </row>
    <row r="856" spans="1:23" x14ac:dyDescent="0.25">
      <c r="A856">
        <v>9997</v>
      </c>
      <c r="B856">
        <v>1</v>
      </c>
      <c r="C856">
        <v>43802</v>
      </c>
      <c r="D856" s="1">
        <v>2</v>
      </c>
      <c r="E856" t="s">
        <v>7</v>
      </c>
      <c r="F856" t="s">
        <v>8</v>
      </c>
      <c r="G856" t="s">
        <v>9</v>
      </c>
      <c r="H856">
        <f t="shared" si="210"/>
        <v>0</v>
      </c>
      <c r="I856" s="2">
        <f t="shared" si="208"/>
        <v>0</v>
      </c>
      <c r="J856" s="2">
        <f t="shared" si="209"/>
        <v>0</v>
      </c>
      <c r="K856" s="2">
        <f t="shared" si="211"/>
        <v>1</v>
      </c>
      <c r="L856" s="2">
        <f t="shared" si="212"/>
        <v>0</v>
      </c>
      <c r="M856" s="2">
        <f t="shared" si="213"/>
        <v>0</v>
      </c>
      <c r="N856" s="2">
        <f t="shared" si="214"/>
        <v>0</v>
      </c>
      <c r="O856" s="2">
        <f t="shared" si="215"/>
        <v>0</v>
      </c>
      <c r="P856" s="2">
        <f t="shared" si="216"/>
        <v>0</v>
      </c>
      <c r="Q856" s="2">
        <f t="shared" si="217"/>
        <v>0</v>
      </c>
      <c r="R856" s="2">
        <f t="shared" si="218"/>
        <v>0</v>
      </c>
      <c r="S856" s="2">
        <f t="shared" si="219"/>
        <v>0</v>
      </c>
      <c r="T856" s="2">
        <f t="shared" si="220"/>
        <v>0</v>
      </c>
      <c r="U856" s="2">
        <f t="shared" si="221"/>
        <v>0</v>
      </c>
      <c r="V856" s="4">
        <f t="shared" si="222"/>
        <v>0</v>
      </c>
      <c r="W856" s="4">
        <f t="shared" si="223"/>
        <v>0</v>
      </c>
    </row>
    <row r="857" spans="1:23" x14ac:dyDescent="0.25">
      <c r="A857">
        <v>9997</v>
      </c>
      <c r="B857">
        <v>0.84225399999999995</v>
      </c>
      <c r="C857">
        <v>43802</v>
      </c>
      <c r="D857" s="1">
        <v>1</v>
      </c>
      <c r="E857" t="s">
        <v>7</v>
      </c>
      <c r="F857" t="s">
        <v>8</v>
      </c>
      <c r="G857" t="s">
        <v>9</v>
      </c>
      <c r="H857">
        <f t="shared" si="210"/>
        <v>0</v>
      </c>
      <c r="I857" s="2">
        <f t="shared" si="208"/>
        <v>0</v>
      </c>
      <c r="J857" s="2">
        <f t="shared" si="209"/>
        <v>0.84225399999999995</v>
      </c>
      <c r="K857" s="2">
        <f t="shared" si="211"/>
        <v>0</v>
      </c>
      <c r="L857" s="2">
        <f t="shared" si="212"/>
        <v>0</v>
      </c>
      <c r="M857" s="2">
        <f t="shared" si="213"/>
        <v>0</v>
      </c>
      <c r="N857" s="2">
        <f t="shared" si="214"/>
        <v>0</v>
      </c>
      <c r="O857" s="2">
        <f t="shared" si="215"/>
        <v>0</v>
      </c>
      <c r="P857" s="2">
        <f t="shared" si="216"/>
        <v>0</v>
      </c>
      <c r="Q857" s="2">
        <f t="shared" si="217"/>
        <v>0</v>
      </c>
      <c r="R857" s="2">
        <f t="shared" si="218"/>
        <v>0</v>
      </c>
      <c r="S857" s="2">
        <f t="shared" si="219"/>
        <v>0</v>
      </c>
      <c r="T857" s="2">
        <f t="shared" si="220"/>
        <v>0</v>
      </c>
      <c r="U857" s="2">
        <f t="shared" si="221"/>
        <v>0</v>
      </c>
      <c r="V857" s="4">
        <f t="shared" si="222"/>
        <v>0</v>
      </c>
      <c r="W857" s="4">
        <f t="shared" si="223"/>
        <v>5061.9465399999999</v>
      </c>
    </row>
    <row r="858" spans="1:23" x14ac:dyDescent="0.25">
      <c r="A858">
        <v>9997</v>
      </c>
      <c r="B858">
        <v>1</v>
      </c>
      <c r="C858">
        <v>43802</v>
      </c>
      <c r="D858" s="1">
        <v>9</v>
      </c>
      <c r="E858" t="s">
        <v>7</v>
      </c>
      <c r="F858" t="s">
        <v>8</v>
      </c>
      <c r="G858" t="s">
        <v>9</v>
      </c>
      <c r="H858">
        <f t="shared" si="210"/>
        <v>0</v>
      </c>
      <c r="I858" s="2">
        <f t="shared" si="208"/>
        <v>0</v>
      </c>
      <c r="J858" s="2">
        <f t="shared" si="209"/>
        <v>0</v>
      </c>
      <c r="K858" s="2">
        <f t="shared" si="211"/>
        <v>0</v>
      </c>
      <c r="L858" s="2">
        <f t="shared" si="212"/>
        <v>0</v>
      </c>
      <c r="M858" s="2">
        <f t="shared" si="213"/>
        <v>0</v>
      </c>
      <c r="N858" s="2">
        <f t="shared" si="214"/>
        <v>0</v>
      </c>
      <c r="O858" s="2">
        <f t="shared" si="215"/>
        <v>0</v>
      </c>
      <c r="P858" s="2">
        <f t="shared" si="216"/>
        <v>0</v>
      </c>
      <c r="Q858" s="2">
        <f t="shared" si="217"/>
        <v>0</v>
      </c>
      <c r="R858" s="2">
        <f t="shared" si="218"/>
        <v>1</v>
      </c>
      <c r="S858" s="2">
        <f t="shared" si="219"/>
        <v>0</v>
      </c>
      <c r="T858" s="2">
        <f t="shared" si="220"/>
        <v>0</v>
      </c>
      <c r="U858" s="2">
        <f t="shared" si="221"/>
        <v>0</v>
      </c>
      <c r="V858" s="4">
        <f t="shared" si="222"/>
        <v>0</v>
      </c>
      <c r="W858" s="4">
        <f t="shared" si="223"/>
        <v>0</v>
      </c>
    </row>
    <row r="859" spans="1:23" x14ac:dyDescent="0.25">
      <c r="A859">
        <v>9997</v>
      </c>
      <c r="B859">
        <v>1</v>
      </c>
      <c r="C859">
        <v>43802</v>
      </c>
      <c r="D859" s="1">
        <v>4</v>
      </c>
      <c r="E859" t="s">
        <v>7</v>
      </c>
      <c r="F859" t="s">
        <v>8</v>
      </c>
      <c r="G859" t="s">
        <v>8</v>
      </c>
      <c r="H859">
        <f t="shared" si="210"/>
        <v>0</v>
      </c>
      <c r="I859" s="2">
        <f t="shared" si="208"/>
        <v>0</v>
      </c>
      <c r="J859" s="2">
        <f t="shared" si="209"/>
        <v>0</v>
      </c>
      <c r="K859" s="2">
        <f t="shared" si="211"/>
        <v>0</v>
      </c>
      <c r="L859" s="2">
        <f t="shared" si="212"/>
        <v>0</v>
      </c>
      <c r="M859" s="2">
        <f t="shared" si="213"/>
        <v>1</v>
      </c>
      <c r="N859" s="2">
        <f t="shared" si="214"/>
        <v>0</v>
      </c>
      <c r="O859" s="2">
        <f t="shared" si="215"/>
        <v>0</v>
      </c>
      <c r="P859" s="2">
        <f t="shared" si="216"/>
        <v>0</v>
      </c>
      <c r="Q859" s="2">
        <f t="shared" si="217"/>
        <v>0</v>
      </c>
      <c r="R859" s="2">
        <f t="shared" si="218"/>
        <v>0</v>
      </c>
      <c r="S859" s="2">
        <f t="shared" si="219"/>
        <v>0</v>
      </c>
      <c r="T859" s="2">
        <f t="shared" si="220"/>
        <v>0</v>
      </c>
      <c r="U859" s="2">
        <f t="shared" si="221"/>
        <v>0</v>
      </c>
      <c r="V859" s="4">
        <f t="shared" si="222"/>
        <v>6010</v>
      </c>
      <c r="W859" s="4">
        <f t="shared" si="223"/>
        <v>0</v>
      </c>
    </row>
    <row r="860" spans="1:23" x14ac:dyDescent="0.25">
      <c r="A860">
        <v>9997</v>
      </c>
      <c r="B860">
        <v>1</v>
      </c>
      <c r="C860">
        <v>43802</v>
      </c>
      <c r="D860" s="1">
        <v>8</v>
      </c>
      <c r="E860" t="s">
        <v>7</v>
      </c>
      <c r="F860" t="s">
        <v>8</v>
      </c>
      <c r="G860" t="s">
        <v>9</v>
      </c>
      <c r="H860">
        <f t="shared" si="210"/>
        <v>0</v>
      </c>
      <c r="I860" s="2">
        <f t="shared" si="208"/>
        <v>0</v>
      </c>
      <c r="J860" s="2">
        <f t="shared" si="209"/>
        <v>0</v>
      </c>
      <c r="K860" s="2">
        <f t="shared" si="211"/>
        <v>0</v>
      </c>
      <c r="L860" s="2">
        <f t="shared" si="212"/>
        <v>0</v>
      </c>
      <c r="M860" s="2">
        <f t="shared" si="213"/>
        <v>0</v>
      </c>
      <c r="N860" s="2">
        <f t="shared" si="214"/>
        <v>0</v>
      </c>
      <c r="O860" s="2">
        <f t="shared" si="215"/>
        <v>0</v>
      </c>
      <c r="P860" s="2">
        <f t="shared" si="216"/>
        <v>0</v>
      </c>
      <c r="Q860" s="2">
        <f t="shared" si="217"/>
        <v>1</v>
      </c>
      <c r="R860" s="2">
        <f t="shared" si="218"/>
        <v>0</v>
      </c>
      <c r="S860" s="2">
        <f t="shared" si="219"/>
        <v>0</v>
      </c>
      <c r="T860" s="2">
        <f t="shared" si="220"/>
        <v>0</v>
      </c>
      <c r="U860" s="2">
        <f t="shared" si="221"/>
        <v>0</v>
      </c>
      <c r="V860" s="4">
        <f t="shared" si="222"/>
        <v>0</v>
      </c>
      <c r="W860" s="4">
        <f t="shared" si="223"/>
        <v>0</v>
      </c>
    </row>
    <row r="861" spans="1:23" x14ac:dyDescent="0.25">
      <c r="A861">
        <v>9997</v>
      </c>
      <c r="B861">
        <v>1</v>
      </c>
      <c r="C861">
        <v>43802</v>
      </c>
      <c r="D861" s="1">
        <v>8</v>
      </c>
      <c r="E861">
        <v>2</v>
      </c>
      <c r="F861" t="s">
        <v>8</v>
      </c>
      <c r="G861" t="s">
        <v>9</v>
      </c>
      <c r="H861">
        <f t="shared" si="210"/>
        <v>0</v>
      </c>
      <c r="I861" s="2">
        <f t="shared" si="208"/>
        <v>0</v>
      </c>
      <c r="J861" s="2">
        <f t="shared" si="209"/>
        <v>0</v>
      </c>
      <c r="K861" s="2">
        <f t="shared" si="211"/>
        <v>0</v>
      </c>
      <c r="L861" s="2">
        <f t="shared" si="212"/>
        <v>0</v>
      </c>
      <c r="M861" s="2">
        <f t="shared" si="213"/>
        <v>0</v>
      </c>
      <c r="N861" s="2">
        <f t="shared" si="214"/>
        <v>0</v>
      </c>
      <c r="O861" s="2">
        <f t="shared" si="215"/>
        <v>0</v>
      </c>
      <c r="P861" s="2">
        <f t="shared" si="216"/>
        <v>0</v>
      </c>
      <c r="Q861" s="2">
        <f t="shared" si="217"/>
        <v>1</v>
      </c>
      <c r="R861" s="2">
        <f t="shared" si="218"/>
        <v>0</v>
      </c>
      <c r="S861" s="2">
        <f t="shared" si="219"/>
        <v>0</v>
      </c>
      <c r="T861" s="2">
        <f t="shared" si="220"/>
        <v>0</v>
      </c>
      <c r="U861" s="2">
        <f t="shared" si="221"/>
        <v>0</v>
      </c>
      <c r="V861" s="4">
        <f t="shared" si="222"/>
        <v>0</v>
      </c>
      <c r="W861" s="4">
        <f t="shared" si="223"/>
        <v>0</v>
      </c>
    </row>
    <row r="862" spans="1:23" x14ac:dyDescent="0.25">
      <c r="A862">
        <v>9997</v>
      </c>
      <c r="B862">
        <v>1</v>
      </c>
      <c r="C862">
        <v>43802</v>
      </c>
      <c r="D862" s="1">
        <v>3</v>
      </c>
      <c r="E862" t="s">
        <v>7</v>
      </c>
      <c r="F862" t="s">
        <v>8</v>
      </c>
      <c r="G862" t="s">
        <v>9</v>
      </c>
      <c r="H862">
        <f t="shared" si="210"/>
        <v>0</v>
      </c>
      <c r="I862" s="2">
        <f t="shared" si="208"/>
        <v>0</v>
      </c>
      <c r="J862" s="2">
        <f t="shared" si="209"/>
        <v>0</v>
      </c>
      <c r="K862" s="2">
        <f t="shared" si="211"/>
        <v>0</v>
      </c>
      <c r="L862" s="2">
        <f t="shared" si="212"/>
        <v>1</v>
      </c>
      <c r="M862" s="2">
        <f t="shared" si="213"/>
        <v>0</v>
      </c>
      <c r="N862" s="2">
        <f t="shared" si="214"/>
        <v>0</v>
      </c>
      <c r="O862" s="2">
        <f t="shared" si="215"/>
        <v>0</v>
      </c>
      <c r="P862" s="2">
        <f t="shared" si="216"/>
        <v>0</v>
      </c>
      <c r="Q862" s="2">
        <f t="shared" si="217"/>
        <v>0</v>
      </c>
      <c r="R862" s="2">
        <f t="shared" si="218"/>
        <v>0</v>
      </c>
      <c r="S862" s="2">
        <f t="shared" si="219"/>
        <v>0</v>
      </c>
      <c r="T862" s="2">
        <f t="shared" si="220"/>
        <v>0</v>
      </c>
      <c r="U862" s="2">
        <f t="shared" si="221"/>
        <v>0</v>
      </c>
      <c r="V862" s="4">
        <f t="shared" si="222"/>
        <v>0</v>
      </c>
      <c r="W862" s="4">
        <f t="shared" si="223"/>
        <v>0</v>
      </c>
    </row>
    <row r="863" spans="1:23" x14ac:dyDescent="0.25">
      <c r="A863">
        <v>9997</v>
      </c>
      <c r="B863">
        <v>1</v>
      </c>
      <c r="C863">
        <v>43802</v>
      </c>
      <c r="D863" s="1">
        <v>8</v>
      </c>
      <c r="E863" t="s">
        <v>7</v>
      </c>
      <c r="F863" t="s">
        <v>8</v>
      </c>
      <c r="G863" t="s">
        <v>9</v>
      </c>
      <c r="H863">
        <f t="shared" si="210"/>
        <v>0</v>
      </c>
      <c r="I863" s="2">
        <f t="shared" si="208"/>
        <v>0</v>
      </c>
      <c r="J863" s="2">
        <f t="shared" si="209"/>
        <v>0</v>
      </c>
      <c r="K863" s="2">
        <f t="shared" si="211"/>
        <v>0</v>
      </c>
      <c r="L863" s="2">
        <f t="shared" si="212"/>
        <v>0</v>
      </c>
      <c r="M863" s="2">
        <f t="shared" si="213"/>
        <v>0</v>
      </c>
      <c r="N863" s="2">
        <f t="shared" si="214"/>
        <v>0</v>
      </c>
      <c r="O863" s="2">
        <f t="shared" si="215"/>
        <v>0</v>
      </c>
      <c r="P863" s="2">
        <f t="shared" si="216"/>
        <v>0</v>
      </c>
      <c r="Q863" s="2">
        <f t="shared" si="217"/>
        <v>1</v>
      </c>
      <c r="R863" s="2">
        <f t="shared" si="218"/>
        <v>0</v>
      </c>
      <c r="S863" s="2">
        <f t="shared" si="219"/>
        <v>0</v>
      </c>
      <c r="T863" s="2">
        <f t="shared" si="220"/>
        <v>0</v>
      </c>
      <c r="U863" s="2">
        <f t="shared" si="221"/>
        <v>0</v>
      </c>
      <c r="V863" s="4">
        <f t="shared" si="222"/>
        <v>0</v>
      </c>
      <c r="W863" s="4">
        <f t="shared" si="223"/>
        <v>0</v>
      </c>
    </row>
    <row r="864" spans="1:23" x14ac:dyDescent="0.25">
      <c r="A864">
        <v>9997</v>
      </c>
      <c r="B864">
        <v>0.81408499999999995</v>
      </c>
      <c r="C864">
        <v>43802</v>
      </c>
      <c r="D864" s="1">
        <v>1</v>
      </c>
      <c r="E864" t="s">
        <v>7</v>
      </c>
      <c r="F864" t="s">
        <v>8</v>
      </c>
      <c r="G864" t="s">
        <v>11</v>
      </c>
      <c r="H864">
        <f t="shared" si="210"/>
        <v>0</v>
      </c>
      <c r="I864" s="2">
        <f t="shared" si="208"/>
        <v>0</v>
      </c>
      <c r="J864" s="2">
        <f t="shared" si="209"/>
        <v>0.81408499999999995</v>
      </c>
      <c r="K864" s="2">
        <f t="shared" si="211"/>
        <v>0</v>
      </c>
      <c r="L864" s="2">
        <f t="shared" si="212"/>
        <v>0</v>
      </c>
      <c r="M864" s="2">
        <f t="shared" si="213"/>
        <v>0</v>
      </c>
      <c r="N864" s="2">
        <f t="shared" si="214"/>
        <v>0</v>
      </c>
      <c r="O864" s="2">
        <f t="shared" si="215"/>
        <v>0</v>
      </c>
      <c r="P864" s="2">
        <f t="shared" si="216"/>
        <v>0</v>
      </c>
      <c r="Q864" s="2">
        <f t="shared" si="217"/>
        <v>0</v>
      </c>
      <c r="R864" s="2">
        <f t="shared" si="218"/>
        <v>0</v>
      </c>
      <c r="S864" s="2">
        <f t="shared" si="219"/>
        <v>0</v>
      </c>
      <c r="T864" s="2">
        <f t="shared" si="220"/>
        <v>0</v>
      </c>
      <c r="U864" s="2">
        <f t="shared" si="221"/>
        <v>0</v>
      </c>
      <c r="V864" s="4">
        <f t="shared" si="222"/>
        <v>0</v>
      </c>
      <c r="W864" s="4">
        <f t="shared" si="223"/>
        <v>4892.65085</v>
      </c>
    </row>
    <row r="865" spans="1:23" x14ac:dyDescent="0.25">
      <c r="A865">
        <v>9997</v>
      </c>
      <c r="B865">
        <v>1</v>
      </c>
      <c r="C865">
        <v>43802</v>
      </c>
      <c r="D865" s="1">
        <v>1</v>
      </c>
      <c r="E865" t="s">
        <v>7</v>
      </c>
      <c r="F865" t="s">
        <v>8</v>
      </c>
      <c r="G865" t="s">
        <v>9</v>
      </c>
      <c r="H865">
        <f t="shared" si="210"/>
        <v>0</v>
      </c>
      <c r="I865" s="2">
        <f t="shared" si="208"/>
        <v>0</v>
      </c>
      <c r="J865" s="2">
        <f t="shared" si="209"/>
        <v>1</v>
      </c>
      <c r="K865" s="2">
        <f t="shared" si="211"/>
        <v>0</v>
      </c>
      <c r="L865" s="2">
        <f t="shared" si="212"/>
        <v>0</v>
      </c>
      <c r="M865" s="2">
        <f t="shared" si="213"/>
        <v>0</v>
      </c>
      <c r="N865" s="2">
        <f t="shared" si="214"/>
        <v>0</v>
      </c>
      <c r="O865" s="2">
        <f t="shared" si="215"/>
        <v>0</v>
      </c>
      <c r="P865" s="2">
        <f t="shared" si="216"/>
        <v>0</v>
      </c>
      <c r="Q865" s="2">
        <f t="shared" si="217"/>
        <v>0</v>
      </c>
      <c r="R865" s="2">
        <f t="shared" si="218"/>
        <v>0</v>
      </c>
      <c r="S865" s="2">
        <f t="shared" si="219"/>
        <v>0</v>
      </c>
      <c r="T865" s="2">
        <f t="shared" si="220"/>
        <v>0</v>
      </c>
      <c r="U865" s="2">
        <f t="shared" si="221"/>
        <v>0</v>
      </c>
      <c r="V865" s="4">
        <f t="shared" si="222"/>
        <v>0</v>
      </c>
      <c r="W865" s="4">
        <f t="shared" si="223"/>
        <v>6010</v>
      </c>
    </row>
    <row r="866" spans="1:23" x14ac:dyDescent="0.25">
      <c r="A866">
        <v>9997</v>
      </c>
      <c r="B866">
        <v>1</v>
      </c>
      <c r="C866">
        <v>43802</v>
      </c>
      <c r="D866" s="1">
        <v>2</v>
      </c>
      <c r="E866" t="s">
        <v>7</v>
      </c>
      <c r="F866" t="s">
        <v>8</v>
      </c>
      <c r="G866" t="s">
        <v>9</v>
      </c>
      <c r="H866">
        <f t="shared" si="210"/>
        <v>0</v>
      </c>
      <c r="I866" s="2">
        <f t="shared" si="208"/>
        <v>0</v>
      </c>
      <c r="J866" s="2">
        <f t="shared" si="209"/>
        <v>0</v>
      </c>
      <c r="K866" s="2">
        <f t="shared" si="211"/>
        <v>1</v>
      </c>
      <c r="L866" s="2">
        <f t="shared" si="212"/>
        <v>0</v>
      </c>
      <c r="M866" s="2">
        <f t="shared" si="213"/>
        <v>0</v>
      </c>
      <c r="N866" s="2">
        <f t="shared" si="214"/>
        <v>0</v>
      </c>
      <c r="O866" s="2">
        <f t="shared" si="215"/>
        <v>0</v>
      </c>
      <c r="P866" s="2">
        <f t="shared" si="216"/>
        <v>0</v>
      </c>
      <c r="Q866" s="2">
        <f t="shared" si="217"/>
        <v>0</v>
      </c>
      <c r="R866" s="2">
        <f t="shared" si="218"/>
        <v>0</v>
      </c>
      <c r="S866" s="2">
        <f t="shared" si="219"/>
        <v>0</v>
      </c>
      <c r="T866" s="2">
        <f t="shared" si="220"/>
        <v>0</v>
      </c>
      <c r="U866" s="2">
        <f t="shared" si="221"/>
        <v>0</v>
      </c>
      <c r="V866" s="4">
        <f t="shared" si="222"/>
        <v>0</v>
      </c>
      <c r="W866" s="4">
        <f t="shared" si="223"/>
        <v>0</v>
      </c>
    </row>
    <row r="867" spans="1:23" x14ac:dyDescent="0.25">
      <c r="A867">
        <v>9997</v>
      </c>
      <c r="B867">
        <v>1</v>
      </c>
      <c r="C867">
        <v>43802</v>
      </c>
      <c r="D867" s="1" t="s">
        <v>10</v>
      </c>
      <c r="E867" t="s">
        <v>7</v>
      </c>
      <c r="F867" t="s">
        <v>8</v>
      </c>
      <c r="G867" t="s">
        <v>9</v>
      </c>
      <c r="H867">
        <f t="shared" si="210"/>
        <v>0</v>
      </c>
      <c r="I867" s="2">
        <f t="shared" si="208"/>
        <v>1</v>
      </c>
      <c r="J867" s="2">
        <f t="shared" si="209"/>
        <v>0</v>
      </c>
      <c r="K867" s="2">
        <f t="shared" si="211"/>
        <v>0</v>
      </c>
      <c r="L867" s="2">
        <f t="shared" si="212"/>
        <v>0</v>
      </c>
      <c r="M867" s="2">
        <f t="shared" si="213"/>
        <v>0</v>
      </c>
      <c r="N867" s="2">
        <f t="shared" si="214"/>
        <v>0</v>
      </c>
      <c r="O867" s="2">
        <f t="shared" si="215"/>
        <v>0</v>
      </c>
      <c r="P867" s="2">
        <f t="shared" si="216"/>
        <v>0</v>
      </c>
      <c r="Q867" s="2">
        <f t="shared" si="217"/>
        <v>0</v>
      </c>
      <c r="R867" s="2">
        <f t="shared" si="218"/>
        <v>0</v>
      </c>
      <c r="S867" s="2">
        <f t="shared" si="219"/>
        <v>0</v>
      </c>
      <c r="T867" s="2">
        <f t="shared" si="220"/>
        <v>0</v>
      </c>
      <c r="U867" s="2">
        <f t="shared" si="221"/>
        <v>0</v>
      </c>
      <c r="V867" s="4">
        <f t="shared" si="222"/>
        <v>0</v>
      </c>
      <c r="W867" s="4">
        <f t="shared" si="223"/>
        <v>0</v>
      </c>
    </row>
    <row r="868" spans="1:23" x14ac:dyDescent="0.25">
      <c r="A868">
        <v>9997</v>
      </c>
      <c r="B868">
        <v>1</v>
      </c>
      <c r="C868">
        <v>43802</v>
      </c>
      <c r="D868" s="1">
        <v>7</v>
      </c>
      <c r="E868" t="s">
        <v>7</v>
      </c>
      <c r="F868" t="s">
        <v>8</v>
      </c>
      <c r="G868" t="s">
        <v>9</v>
      </c>
      <c r="H868">
        <f t="shared" si="210"/>
        <v>0</v>
      </c>
      <c r="I868" s="2">
        <f t="shared" si="208"/>
        <v>0</v>
      </c>
      <c r="J868" s="2">
        <f t="shared" si="209"/>
        <v>0</v>
      </c>
      <c r="K868" s="2">
        <f t="shared" si="211"/>
        <v>0</v>
      </c>
      <c r="L868" s="2">
        <f t="shared" si="212"/>
        <v>0</v>
      </c>
      <c r="M868" s="2">
        <f t="shared" si="213"/>
        <v>0</v>
      </c>
      <c r="N868" s="2">
        <f t="shared" si="214"/>
        <v>0</v>
      </c>
      <c r="O868" s="2">
        <f t="shared" si="215"/>
        <v>0</v>
      </c>
      <c r="P868" s="2">
        <f t="shared" si="216"/>
        <v>1</v>
      </c>
      <c r="Q868" s="2">
        <f t="shared" si="217"/>
        <v>0</v>
      </c>
      <c r="R868" s="2">
        <f t="shared" si="218"/>
        <v>0</v>
      </c>
      <c r="S868" s="2">
        <f t="shared" si="219"/>
        <v>0</v>
      </c>
      <c r="T868" s="2">
        <f t="shared" si="220"/>
        <v>0</v>
      </c>
      <c r="U868" s="2">
        <f t="shared" si="221"/>
        <v>0</v>
      </c>
      <c r="V868" s="4">
        <f t="shared" si="222"/>
        <v>0</v>
      </c>
      <c r="W868" s="4">
        <f t="shared" si="223"/>
        <v>0</v>
      </c>
    </row>
    <row r="869" spans="1:23" x14ac:dyDescent="0.25">
      <c r="A869">
        <v>9997</v>
      </c>
      <c r="B869">
        <v>0.292958</v>
      </c>
      <c r="C869">
        <v>43802</v>
      </c>
      <c r="D869" s="1">
        <v>3</v>
      </c>
      <c r="E869">
        <v>3</v>
      </c>
      <c r="F869" t="s">
        <v>8</v>
      </c>
      <c r="G869" t="s">
        <v>9</v>
      </c>
      <c r="H869">
        <f t="shared" si="210"/>
        <v>0</v>
      </c>
      <c r="I869" s="2">
        <f t="shared" si="208"/>
        <v>0</v>
      </c>
      <c r="J869" s="2">
        <f t="shared" si="209"/>
        <v>0</v>
      </c>
      <c r="K869" s="2">
        <f t="shared" si="211"/>
        <v>0</v>
      </c>
      <c r="L869" s="2">
        <f t="shared" si="212"/>
        <v>0.292958</v>
      </c>
      <c r="M869" s="2">
        <f t="shared" si="213"/>
        <v>0</v>
      </c>
      <c r="N869" s="2">
        <f t="shared" si="214"/>
        <v>0</v>
      </c>
      <c r="O869" s="2">
        <f t="shared" si="215"/>
        <v>0</v>
      </c>
      <c r="P869" s="2">
        <f t="shared" si="216"/>
        <v>0</v>
      </c>
      <c r="Q869" s="2">
        <f t="shared" si="217"/>
        <v>0</v>
      </c>
      <c r="R869" s="2">
        <f t="shared" si="218"/>
        <v>0</v>
      </c>
      <c r="S869" s="2">
        <f t="shared" si="219"/>
        <v>0</v>
      </c>
      <c r="T869" s="2">
        <f t="shared" si="220"/>
        <v>0</v>
      </c>
      <c r="U869" s="2">
        <f t="shared" si="221"/>
        <v>0</v>
      </c>
      <c r="V869" s="4">
        <f t="shared" si="222"/>
        <v>0</v>
      </c>
      <c r="W869" s="4">
        <f t="shared" si="223"/>
        <v>0</v>
      </c>
    </row>
    <row r="870" spans="1:23" x14ac:dyDescent="0.25">
      <c r="A870">
        <v>9997</v>
      </c>
      <c r="B870">
        <v>0.174648</v>
      </c>
      <c r="C870">
        <v>43802</v>
      </c>
      <c r="D870" s="1" t="s">
        <v>10</v>
      </c>
      <c r="E870" t="s">
        <v>7</v>
      </c>
      <c r="F870" t="s">
        <v>8</v>
      </c>
      <c r="G870" t="s">
        <v>9</v>
      </c>
      <c r="H870">
        <f t="shared" si="210"/>
        <v>0</v>
      </c>
      <c r="I870" s="2">
        <f t="shared" si="208"/>
        <v>0.174648</v>
      </c>
      <c r="J870" s="2">
        <f t="shared" si="209"/>
        <v>0</v>
      </c>
      <c r="K870" s="2">
        <f t="shared" si="211"/>
        <v>0</v>
      </c>
      <c r="L870" s="2">
        <f t="shared" si="212"/>
        <v>0</v>
      </c>
      <c r="M870" s="2">
        <f t="shared" si="213"/>
        <v>0</v>
      </c>
      <c r="N870" s="2">
        <f t="shared" si="214"/>
        <v>0</v>
      </c>
      <c r="O870" s="2">
        <f t="shared" si="215"/>
        <v>0</v>
      </c>
      <c r="P870" s="2">
        <f t="shared" si="216"/>
        <v>0</v>
      </c>
      <c r="Q870" s="2">
        <f t="shared" si="217"/>
        <v>0</v>
      </c>
      <c r="R870" s="2">
        <f t="shared" si="218"/>
        <v>0</v>
      </c>
      <c r="S870" s="2">
        <f t="shared" si="219"/>
        <v>0</v>
      </c>
      <c r="T870" s="2">
        <f t="shared" si="220"/>
        <v>0</v>
      </c>
      <c r="U870" s="2">
        <f t="shared" si="221"/>
        <v>0</v>
      </c>
      <c r="V870" s="4">
        <f t="shared" si="222"/>
        <v>0</v>
      </c>
      <c r="W870" s="4">
        <f t="shared" si="223"/>
        <v>0</v>
      </c>
    </row>
    <row r="871" spans="1:23" x14ac:dyDescent="0.25">
      <c r="A871">
        <v>9997</v>
      </c>
      <c r="B871">
        <v>0.82535199999999997</v>
      </c>
      <c r="C871">
        <v>43802</v>
      </c>
      <c r="D871" s="1" t="s">
        <v>10</v>
      </c>
      <c r="E871" t="s">
        <v>7</v>
      </c>
      <c r="F871" t="s">
        <v>8</v>
      </c>
      <c r="G871" t="s">
        <v>12</v>
      </c>
      <c r="H871">
        <f t="shared" si="210"/>
        <v>0</v>
      </c>
      <c r="I871" s="2">
        <f t="shared" si="208"/>
        <v>0.82535199999999997</v>
      </c>
      <c r="J871" s="2">
        <f t="shared" si="209"/>
        <v>0</v>
      </c>
      <c r="K871" s="2">
        <f t="shared" si="211"/>
        <v>0</v>
      </c>
      <c r="L871" s="2">
        <f t="shared" si="212"/>
        <v>0</v>
      </c>
      <c r="M871" s="2">
        <f t="shared" si="213"/>
        <v>0</v>
      </c>
      <c r="N871" s="2">
        <f t="shared" si="214"/>
        <v>0</v>
      </c>
      <c r="O871" s="2">
        <f t="shared" si="215"/>
        <v>0</v>
      </c>
      <c r="P871" s="2">
        <f t="shared" si="216"/>
        <v>0</v>
      </c>
      <c r="Q871" s="2">
        <f t="shared" si="217"/>
        <v>0</v>
      </c>
      <c r="R871" s="2">
        <f t="shared" si="218"/>
        <v>0</v>
      </c>
      <c r="S871" s="2">
        <f t="shared" si="219"/>
        <v>0</v>
      </c>
      <c r="T871" s="2">
        <f t="shared" si="220"/>
        <v>0</v>
      </c>
      <c r="U871" s="2">
        <f t="shared" si="221"/>
        <v>0</v>
      </c>
      <c r="V871" s="4">
        <f t="shared" si="222"/>
        <v>0</v>
      </c>
      <c r="W871" s="4">
        <f t="shared" si="223"/>
        <v>0</v>
      </c>
    </row>
    <row r="872" spans="1:23" x14ac:dyDescent="0.25">
      <c r="A872">
        <v>9997</v>
      </c>
      <c r="B872">
        <v>1</v>
      </c>
      <c r="C872">
        <v>43802</v>
      </c>
      <c r="D872" s="1">
        <v>2</v>
      </c>
      <c r="E872" t="s">
        <v>7</v>
      </c>
      <c r="F872" t="s">
        <v>8</v>
      </c>
      <c r="G872" t="s">
        <v>9</v>
      </c>
      <c r="H872">
        <f t="shared" si="210"/>
        <v>0</v>
      </c>
      <c r="I872" s="2">
        <f t="shared" si="208"/>
        <v>0</v>
      </c>
      <c r="J872" s="2">
        <f t="shared" si="209"/>
        <v>0</v>
      </c>
      <c r="K872" s="2">
        <f t="shared" si="211"/>
        <v>1</v>
      </c>
      <c r="L872" s="2">
        <f t="shared" si="212"/>
        <v>0</v>
      </c>
      <c r="M872" s="2">
        <f t="shared" si="213"/>
        <v>0</v>
      </c>
      <c r="N872" s="2">
        <f t="shared" si="214"/>
        <v>0</v>
      </c>
      <c r="O872" s="2">
        <f t="shared" si="215"/>
        <v>0</v>
      </c>
      <c r="P872" s="2">
        <f t="shared" si="216"/>
        <v>0</v>
      </c>
      <c r="Q872" s="2">
        <f t="shared" si="217"/>
        <v>0</v>
      </c>
      <c r="R872" s="2">
        <f t="shared" si="218"/>
        <v>0</v>
      </c>
      <c r="S872" s="2">
        <f t="shared" si="219"/>
        <v>0</v>
      </c>
      <c r="T872" s="2">
        <f t="shared" si="220"/>
        <v>0</v>
      </c>
      <c r="U872" s="2">
        <f t="shared" si="221"/>
        <v>0</v>
      </c>
      <c r="V872" s="4">
        <f t="shared" si="222"/>
        <v>0</v>
      </c>
      <c r="W872" s="4">
        <f t="shared" si="223"/>
        <v>0</v>
      </c>
    </row>
    <row r="873" spans="1:23" x14ac:dyDescent="0.25">
      <c r="A873">
        <v>9997</v>
      </c>
      <c r="B873">
        <v>0.57746500000000001</v>
      </c>
      <c r="C873">
        <v>43802</v>
      </c>
      <c r="D873" s="1">
        <v>9</v>
      </c>
      <c r="E873" t="s">
        <v>7</v>
      </c>
      <c r="F873" t="s">
        <v>8</v>
      </c>
      <c r="G873" t="s">
        <v>9</v>
      </c>
      <c r="H873">
        <f t="shared" si="210"/>
        <v>0</v>
      </c>
      <c r="I873" s="2">
        <f t="shared" si="208"/>
        <v>0</v>
      </c>
      <c r="J873" s="2">
        <f t="shared" si="209"/>
        <v>0</v>
      </c>
      <c r="K873" s="2">
        <f t="shared" si="211"/>
        <v>0</v>
      </c>
      <c r="L873" s="2">
        <f t="shared" si="212"/>
        <v>0</v>
      </c>
      <c r="M873" s="2">
        <f t="shared" si="213"/>
        <v>0</v>
      </c>
      <c r="N873" s="2">
        <f t="shared" si="214"/>
        <v>0</v>
      </c>
      <c r="O873" s="2">
        <f t="shared" si="215"/>
        <v>0</v>
      </c>
      <c r="P873" s="2">
        <f t="shared" si="216"/>
        <v>0</v>
      </c>
      <c r="Q873" s="2">
        <f t="shared" si="217"/>
        <v>0</v>
      </c>
      <c r="R873" s="2">
        <f t="shared" si="218"/>
        <v>0.57746500000000001</v>
      </c>
      <c r="S873" s="2">
        <f t="shared" si="219"/>
        <v>0</v>
      </c>
      <c r="T873" s="2">
        <f t="shared" si="220"/>
        <v>0</v>
      </c>
      <c r="U873" s="2">
        <f t="shared" si="221"/>
        <v>0</v>
      </c>
      <c r="V873" s="4">
        <f t="shared" si="222"/>
        <v>0</v>
      </c>
      <c r="W873" s="4">
        <f t="shared" si="223"/>
        <v>0</v>
      </c>
    </row>
    <row r="874" spans="1:23" x14ac:dyDescent="0.25">
      <c r="A874">
        <v>9997</v>
      </c>
      <c r="B874">
        <v>1</v>
      </c>
      <c r="C874">
        <v>43802</v>
      </c>
      <c r="D874" s="1">
        <v>9</v>
      </c>
      <c r="E874" t="s">
        <v>7</v>
      </c>
      <c r="F874" t="s">
        <v>8</v>
      </c>
      <c r="G874" t="s">
        <v>9</v>
      </c>
      <c r="H874">
        <f t="shared" si="210"/>
        <v>0</v>
      </c>
      <c r="I874" s="2">
        <f t="shared" si="208"/>
        <v>0</v>
      </c>
      <c r="J874" s="2">
        <f t="shared" si="209"/>
        <v>0</v>
      </c>
      <c r="K874" s="2">
        <f t="shared" si="211"/>
        <v>0</v>
      </c>
      <c r="L874" s="2">
        <f t="shared" si="212"/>
        <v>0</v>
      </c>
      <c r="M874" s="2">
        <f t="shared" si="213"/>
        <v>0</v>
      </c>
      <c r="N874" s="2">
        <f t="shared" si="214"/>
        <v>0</v>
      </c>
      <c r="O874" s="2">
        <f t="shared" si="215"/>
        <v>0</v>
      </c>
      <c r="P874" s="2">
        <f t="shared" si="216"/>
        <v>0</v>
      </c>
      <c r="Q874" s="2">
        <f t="shared" si="217"/>
        <v>0</v>
      </c>
      <c r="R874" s="2">
        <f t="shared" si="218"/>
        <v>1</v>
      </c>
      <c r="S874" s="2">
        <f t="shared" si="219"/>
        <v>0</v>
      </c>
      <c r="T874" s="2">
        <f t="shared" si="220"/>
        <v>0</v>
      </c>
      <c r="U874" s="2">
        <f t="shared" si="221"/>
        <v>0</v>
      </c>
      <c r="V874" s="4">
        <f t="shared" si="222"/>
        <v>0</v>
      </c>
      <c r="W874" s="4">
        <f t="shared" si="223"/>
        <v>0</v>
      </c>
    </row>
    <row r="875" spans="1:23" x14ac:dyDescent="0.25">
      <c r="A875">
        <v>9997</v>
      </c>
      <c r="B875">
        <v>1</v>
      </c>
      <c r="C875">
        <v>43802</v>
      </c>
      <c r="D875" s="1">
        <v>10</v>
      </c>
      <c r="E875" t="s">
        <v>7</v>
      </c>
      <c r="F875" t="s">
        <v>8</v>
      </c>
      <c r="G875" t="s">
        <v>9</v>
      </c>
      <c r="H875">
        <f t="shared" si="210"/>
        <v>0</v>
      </c>
      <c r="I875" s="2">
        <f t="shared" si="208"/>
        <v>0</v>
      </c>
      <c r="J875" s="2">
        <f t="shared" si="209"/>
        <v>0</v>
      </c>
      <c r="K875" s="2">
        <f t="shared" si="211"/>
        <v>0</v>
      </c>
      <c r="L875" s="2">
        <f t="shared" si="212"/>
        <v>0</v>
      </c>
      <c r="M875" s="2">
        <f t="shared" si="213"/>
        <v>0</v>
      </c>
      <c r="N875" s="2">
        <f t="shared" si="214"/>
        <v>0</v>
      </c>
      <c r="O875" s="2">
        <f t="shared" si="215"/>
        <v>0</v>
      </c>
      <c r="P875" s="2">
        <f t="shared" si="216"/>
        <v>0</v>
      </c>
      <c r="Q875" s="2">
        <f t="shared" si="217"/>
        <v>0</v>
      </c>
      <c r="R875" s="2">
        <f t="shared" si="218"/>
        <v>0</v>
      </c>
      <c r="S875" s="2">
        <f t="shared" si="219"/>
        <v>1</v>
      </c>
      <c r="T875" s="2">
        <f t="shared" si="220"/>
        <v>0</v>
      </c>
      <c r="U875" s="2">
        <f t="shared" si="221"/>
        <v>0</v>
      </c>
      <c r="V875" s="4">
        <f t="shared" si="222"/>
        <v>0</v>
      </c>
      <c r="W875" s="4">
        <f t="shared" si="223"/>
        <v>0</v>
      </c>
    </row>
    <row r="876" spans="1:23" x14ac:dyDescent="0.25">
      <c r="A876">
        <v>9997</v>
      </c>
      <c r="B876">
        <v>1</v>
      </c>
      <c r="C876">
        <v>43802</v>
      </c>
      <c r="D876" s="1">
        <v>6</v>
      </c>
      <c r="E876" t="s">
        <v>7</v>
      </c>
      <c r="F876" t="s">
        <v>8</v>
      </c>
      <c r="G876" t="s">
        <v>9</v>
      </c>
      <c r="H876">
        <f t="shared" si="210"/>
        <v>0</v>
      </c>
      <c r="I876" s="2">
        <f t="shared" si="208"/>
        <v>0</v>
      </c>
      <c r="J876" s="2">
        <f t="shared" si="209"/>
        <v>0</v>
      </c>
      <c r="K876" s="2">
        <f t="shared" si="211"/>
        <v>0</v>
      </c>
      <c r="L876" s="2">
        <f t="shared" si="212"/>
        <v>0</v>
      </c>
      <c r="M876" s="2">
        <f t="shared" si="213"/>
        <v>0</v>
      </c>
      <c r="N876" s="2">
        <f t="shared" si="214"/>
        <v>0</v>
      </c>
      <c r="O876" s="2">
        <f t="shared" si="215"/>
        <v>1</v>
      </c>
      <c r="P876" s="2">
        <f t="shared" si="216"/>
        <v>0</v>
      </c>
      <c r="Q876" s="2">
        <f t="shared" si="217"/>
        <v>0</v>
      </c>
      <c r="R876" s="2">
        <f t="shared" si="218"/>
        <v>0</v>
      </c>
      <c r="S876" s="2">
        <f t="shared" si="219"/>
        <v>0</v>
      </c>
      <c r="T876" s="2">
        <f t="shared" si="220"/>
        <v>0</v>
      </c>
      <c r="U876" s="2">
        <f t="shared" si="221"/>
        <v>0</v>
      </c>
      <c r="V876" s="4">
        <f t="shared" si="222"/>
        <v>0</v>
      </c>
      <c r="W876" s="4">
        <f t="shared" si="223"/>
        <v>0</v>
      </c>
    </row>
    <row r="877" spans="1:23" x14ac:dyDescent="0.25">
      <c r="A877">
        <v>9997</v>
      </c>
      <c r="B877">
        <v>1</v>
      </c>
      <c r="C877">
        <v>43802</v>
      </c>
      <c r="D877" s="1">
        <v>1</v>
      </c>
      <c r="E877" t="s">
        <v>7</v>
      </c>
      <c r="F877" t="s">
        <v>8</v>
      </c>
      <c r="G877" t="s">
        <v>9</v>
      </c>
      <c r="H877">
        <f t="shared" si="210"/>
        <v>0</v>
      </c>
      <c r="I877" s="2">
        <f t="shared" si="208"/>
        <v>0</v>
      </c>
      <c r="J877" s="2">
        <f t="shared" si="209"/>
        <v>1</v>
      </c>
      <c r="K877" s="2">
        <f t="shared" si="211"/>
        <v>0</v>
      </c>
      <c r="L877" s="2">
        <f t="shared" si="212"/>
        <v>0</v>
      </c>
      <c r="M877" s="2">
        <f t="shared" si="213"/>
        <v>0</v>
      </c>
      <c r="N877" s="2">
        <f t="shared" si="214"/>
        <v>0</v>
      </c>
      <c r="O877" s="2">
        <f t="shared" si="215"/>
        <v>0</v>
      </c>
      <c r="P877" s="2">
        <f t="shared" si="216"/>
        <v>0</v>
      </c>
      <c r="Q877" s="2">
        <f t="shared" si="217"/>
        <v>0</v>
      </c>
      <c r="R877" s="2">
        <f t="shared" si="218"/>
        <v>0</v>
      </c>
      <c r="S877" s="2">
        <f t="shared" si="219"/>
        <v>0</v>
      </c>
      <c r="T877" s="2">
        <f t="shared" si="220"/>
        <v>0</v>
      </c>
      <c r="U877" s="2">
        <f t="shared" si="221"/>
        <v>0</v>
      </c>
      <c r="V877" s="4">
        <f t="shared" si="222"/>
        <v>0</v>
      </c>
      <c r="W877" s="4">
        <f t="shared" si="223"/>
        <v>6010</v>
      </c>
    </row>
    <row r="878" spans="1:23" x14ac:dyDescent="0.25">
      <c r="A878">
        <v>9997</v>
      </c>
      <c r="B878">
        <v>1</v>
      </c>
      <c r="C878">
        <v>45070</v>
      </c>
      <c r="D878" s="1">
        <v>2</v>
      </c>
      <c r="E878" t="s">
        <v>7</v>
      </c>
      <c r="F878" t="s">
        <v>8</v>
      </c>
      <c r="G878" t="s">
        <v>9</v>
      </c>
      <c r="H878">
        <f t="shared" si="210"/>
        <v>0</v>
      </c>
      <c r="I878" s="2">
        <f t="shared" si="208"/>
        <v>0</v>
      </c>
      <c r="J878" s="2">
        <f t="shared" si="209"/>
        <v>0</v>
      </c>
      <c r="K878" s="2">
        <f t="shared" si="211"/>
        <v>1</v>
      </c>
      <c r="L878" s="2">
        <f t="shared" si="212"/>
        <v>0</v>
      </c>
      <c r="M878" s="2">
        <f t="shared" si="213"/>
        <v>0</v>
      </c>
      <c r="N878" s="2">
        <f t="shared" si="214"/>
        <v>0</v>
      </c>
      <c r="O878" s="2">
        <f t="shared" si="215"/>
        <v>0</v>
      </c>
      <c r="P878" s="2">
        <f t="shared" si="216"/>
        <v>0</v>
      </c>
      <c r="Q878" s="2">
        <f t="shared" si="217"/>
        <v>0</v>
      </c>
      <c r="R878" s="2">
        <f t="shared" si="218"/>
        <v>0</v>
      </c>
      <c r="S878" s="2">
        <f t="shared" si="219"/>
        <v>0</v>
      </c>
      <c r="T878" s="2">
        <f t="shared" si="220"/>
        <v>0</v>
      </c>
      <c r="U878" s="2">
        <f t="shared" si="221"/>
        <v>0</v>
      </c>
      <c r="V878" s="4">
        <f t="shared" si="222"/>
        <v>0</v>
      </c>
      <c r="W878" s="4">
        <f t="shared" si="223"/>
        <v>0</v>
      </c>
    </row>
    <row r="879" spans="1:23" x14ac:dyDescent="0.25">
      <c r="A879">
        <v>9997</v>
      </c>
      <c r="B879">
        <v>1</v>
      </c>
      <c r="C879">
        <v>43802</v>
      </c>
      <c r="D879" s="1">
        <v>6</v>
      </c>
      <c r="E879" t="s">
        <v>7</v>
      </c>
      <c r="F879" t="s">
        <v>8</v>
      </c>
      <c r="G879" t="s">
        <v>9</v>
      </c>
      <c r="H879">
        <f t="shared" si="210"/>
        <v>0</v>
      </c>
      <c r="I879" s="2">
        <f t="shared" si="208"/>
        <v>0</v>
      </c>
      <c r="J879" s="2">
        <f t="shared" si="209"/>
        <v>0</v>
      </c>
      <c r="K879" s="2">
        <f t="shared" si="211"/>
        <v>0</v>
      </c>
      <c r="L879" s="2">
        <f t="shared" si="212"/>
        <v>0</v>
      </c>
      <c r="M879" s="2">
        <f t="shared" si="213"/>
        <v>0</v>
      </c>
      <c r="N879" s="2">
        <f t="shared" si="214"/>
        <v>0</v>
      </c>
      <c r="O879" s="2">
        <f t="shared" si="215"/>
        <v>1</v>
      </c>
      <c r="P879" s="2">
        <f t="shared" si="216"/>
        <v>0</v>
      </c>
      <c r="Q879" s="2">
        <f t="shared" si="217"/>
        <v>0</v>
      </c>
      <c r="R879" s="2">
        <f t="shared" si="218"/>
        <v>0</v>
      </c>
      <c r="S879" s="2">
        <f t="shared" si="219"/>
        <v>0</v>
      </c>
      <c r="T879" s="2">
        <f t="shared" si="220"/>
        <v>0</v>
      </c>
      <c r="U879" s="2">
        <f t="shared" si="221"/>
        <v>0</v>
      </c>
      <c r="V879" s="4">
        <f t="shared" si="222"/>
        <v>0</v>
      </c>
      <c r="W879" s="4">
        <f t="shared" si="223"/>
        <v>0</v>
      </c>
    </row>
    <row r="880" spans="1:23" x14ac:dyDescent="0.25">
      <c r="A880">
        <v>9997</v>
      </c>
      <c r="B880">
        <v>1</v>
      </c>
      <c r="C880">
        <v>44800</v>
      </c>
      <c r="D880" s="1">
        <v>10</v>
      </c>
      <c r="E880">
        <v>2</v>
      </c>
      <c r="F880" t="s">
        <v>8</v>
      </c>
      <c r="G880" t="s">
        <v>9</v>
      </c>
      <c r="H880">
        <f t="shared" si="210"/>
        <v>0</v>
      </c>
      <c r="I880" s="2">
        <f t="shared" si="208"/>
        <v>0</v>
      </c>
      <c r="J880" s="2">
        <f t="shared" si="209"/>
        <v>0</v>
      </c>
      <c r="K880" s="2">
        <f t="shared" si="211"/>
        <v>0</v>
      </c>
      <c r="L880" s="2">
        <f t="shared" si="212"/>
        <v>0</v>
      </c>
      <c r="M880" s="2">
        <f t="shared" si="213"/>
        <v>0</v>
      </c>
      <c r="N880" s="2">
        <f t="shared" si="214"/>
        <v>0</v>
      </c>
      <c r="O880" s="2">
        <f t="shared" si="215"/>
        <v>0</v>
      </c>
      <c r="P880" s="2">
        <f t="shared" si="216"/>
        <v>0</v>
      </c>
      <c r="Q880" s="2">
        <f t="shared" si="217"/>
        <v>0</v>
      </c>
      <c r="R880" s="2">
        <f t="shared" si="218"/>
        <v>0</v>
      </c>
      <c r="S880" s="2">
        <f t="shared" si="219"/>
        <v>1</v>
      </c>
      <c r="T880" s="2">
        <f t="shared" si="220"/>
        <v>0</v>
      </c>
      <c r="U880" s="2">
        <f t="shared" si="221"/>
        <v>0</v>
      </c>
      <c r="V880" s="4">
        <f t="shared" si="222"/>
        <v>0</v>
      </c>
      <c r="W880" s="4">
        <f t="shared" si="223"/>
        <v>0</v>
      </c>
    </row>
    <row r="881" spans="1:23" x14ac:dyDescent="0.25">
      <c r="A881">
        <v>9997</v>
      </c>
      <c r="B881">
        <v>1</v>
      </c>
      <c r="C881">
        <v>43802</v>
      </c>
      <c r="D881" s="1">
        <v>9</v>
      </c>
      <c r="E881" t="s">
        <v>7</v>
      </c>
      <c r="F881" t="s">
        <v>8</v>
      </c>
      <c r="G881" t="s">
        <v>9</v>
      </c>
      <c r="H881">
        <f t="shared" si="210"/>
        <v>0</v>
      </c>
      <c r="I881" s="2">
        <f t="shared" si="208"/>
        <v>0</v>
      </c>
      <c r="J881" s="2">
        <f t="shared" si="209"/>
        <v>0</v>
      </c>
      <c r="K881" s="2">
        <f t="shared" si="211"/>
        <v>0</v>
      </c>
      <c r="L881" s="2">
        <f t="shared" si="212"/>
        <v>0</v>
      </c>
      <c r="M881" s="2">
        <f t="shared" si="213"/>
        <v>0</v>
      </c>
      <c r="N881" s="2">
        <f t="shared" si="214"/>
        <v>0</v>
      </c>
      <c r="O881" s="2">
        <f t="shared" si="215"/>
        <v>0</v>
      </c>
      <c r="P881" s="2">
        <f t="shared" si="216"/>
        <v>0</v>
      </c>
      <c r="Q881" s="2">
        <f t="shared" si="217"/>
        <v>0</v>
      </c>
      <c r="R881" s="2">
        <f t="shared" si="218"/>
        <v>1</v>
      </c>
      <c r="S881" s="2">
        <f t="shared" si="219"/>
        <v>0</v>
      </c>
      <c r="T881" s="2">
        <f t="shared" si="220"/>
        <v>0</v>
      </c>
      <c r="U881" s="2">
        <f t="shared" si="221"/>
        <v>0</v>
      </c>
      <c r="V881" s="4">
        <f t="shared" si="222"/>
        <v>0</v>
      </c>
      <c r="W881" s="4">
        <f t="shared" si="223"/>
        <v>0</v>
      </c>
    </row>
    <row r="882" spans="1:23" x14ac:dyDescent="0.25">
      <c r="A882">
        <v>9997</v>
      </c>
      <c r="B882">
        <v>1</v>
      </c>
      <c r="C882">
        <v>43802</v>
      </c>
      <c r="D882" s="1">
        <v>6</v>
      </c>
      <c r="E882" t="s">
        <v>7</v>
      </c>
      <c r="F882" t="s">
        <v>8</v>
      </c>
      <c r="G882" t="s">
        <v>9</v>
      </c>
      <c r="H882">
        <f t="shared" si="210"/>
        <v>0</v>
      </c>
      <c r="I882" s="2">
        <f t="shared" si="208"/>
        <v>0</v>
      </c>
      <c r="J882" s="2">
        <f t="shared" si="209"/>
        <v>0</v>
      </c>
      <c r="K882" s="2">
        <f t="shared" si="211"/>
        <v>0</v>
      </c>
      <c r="L882" s="2">
        <f t="shared" si="212"/>
        <v>0</v>
      </c>
      <c r="M882" s="2">
        <f t="shared" si="213"/>
        <v>0</v>
      </c>
      <c r="N882" s="2">
        <f t="shared" si="214"/>
        <v>0</v>
      </c>
      <c r="O882" s="2">
        <f t="shared" si="215"/>
        <v>1</v>
      </c>
      <c r="P882" s="2">
        <f t="shared" si="216"/>
        <v>0</v>
      </c>
      <c r="Q882" s="2">
        <f t="shared" si="217"/>
        <v>0</v>
      </c>
      <c r="R882" s="2">
        <f t="shared" si="218"/>
        <v>0</v>
      </c>
      <c r="S882" s="2">
        <f t="shared" si="219"/>
        <v>0</v>
      </c>
      <c r="T882" s="2">
        <f t="shared" si="220"/>
        <v>0</v>
      </c>
      <c r="U882" s="2">
        <f t="shared" si="221"/>
        <v>0</v>
      </c>
      <c r="V882" s="4">
        <f t="shared" si="222"/>
        <v>0</v>
      </c>
      <c r="W882" s="4">
        <f t="shared" si="223"/>
        <v>0</v>
      </c>
    </row>
    <row r="883" spans="1:23" x14ac:dyDescent="0.25">
      <c r="A883">
        <v>9997</v>
      </c>
      <c r="B883">
        <v>0.41690100000000002</v>
      </c>
      <c r="C883">
        <v>43802</v>
      </c>
      <c r="D883" s="1">
        <v>10</v>
      </c>
      <c r="E883" t="s">
        <v>7</v>
      </c>
      <c r="F883" t="s">
        <v>8</v>
      </c>
      <c r="G883" t="s">
        <v>8</v>
      </c>
      <c r="H883">
        <f t="shared" si="210"/>
        <v>0</v>
      </c>
      <c r="I883" s="2">
        <f t="shared" si="208"/>
        <v>0</v>
      </c>
      <c r="J883" s="2">
        <f t="shared" si="209"/>
        <v>0</v>
      </c>
      <c r="K883" s="2">
        <f t="shared" si="211"/>
        <v>0</v>
      </c>
      <c r="L883" s="2">
        <f t="shared" si="212"/>
        <v>0</v>
      </c>
      <c r="M883" s="2">
        <f t="shared" si="213"/>
        <v>0</v>
      </c>
      <c r="N883" s="2">
        <f t="shared" si="214"/>
        <v>0</v>
      </c>
      <c r="O883" s="2">
        <f t="shared" si="215"/>
        <v>0</v>
      </c>
      <c r="P883" s="2">
        <f t="shared" si="216"/>
        <v>0</v>
      </c>
      <c r="Q883" s="2">
        <f t="shared" si="217"/>
        <v>0</v>
      </c>
      <c r="R883" s="2">
        <f t="shared" si="218"/>
        <v>0</v>
      </c>
      <c r="S883" s="2">
        <f t="shared" si="219"/>
        <v>0.41690100000000002</v>
      </c>
      <c r="T883" s="2">
        <f t="shared" si="220"/>
        <v>0</v>
      </c>
      <c r="U883" s="2">
        <f t="shared" si="221"/>
        <v>0</v>
      </c>
      <c r="V883" s="4">
        <f t="shared" si="222"/>
        <v>0</v>
      </c>
      <c r="W883" s="4">
        <f t="shared" si="223"/>
        <v>0</v>
      </c>
    </row>
    <row r="884" spans="1:23" x14ac:dyDescent="0.25">
      <c r="A884">
        <v>9997</v>
      </c>
      <c r="B884">
        <v>1</v>
      </c>
      <c r="C884">
        <v>43802</v>
      </c>
      <c r="D884" s="1">
        <v>2</v>
      </c>
      <c r="E884" t="s">
        <v>7</v>
      </c>
      <c r="F884" t="s">
        <v>8</v>
      </c>
      <c r="G884" t="s">
        <v>9</v>
      </c>
      <c r="H884">
        <f t="shared" si="210"/>
        <v>0</v>
      </c>
      <c r="I884" s="2">
        <f t="shared" si="208"/>
        <v>0</v>
      </c>
      <c r="J884" s="2">
        <f t="shared" si="209"/>
        <v>0</v>
      </c>
      <c r="K884" s="2">
        <f t="shared" si="211"/>
        <v>1</v>
      </c>
      <c r="L884" s="2">
        <f t="shared" si="212"/>
        <v>0</v>
      </c>
      <c r="M884" s="2">
        <f t="shared" si="213"/>
        <v>0</v>
      </c>
      <c r="N884" s="2">
        <f t="shared" si="214"/>
        <v>0</v>
      </c>
      <c r="O884" s="2">
        <f t="shared" si="215"/>
        <v>0</v>
      </c>
      <c r="P884" s="2">
        <f t="shared" si="216"/>
        <v>0</v>
      </c>
      <c r="Q884" s="2">
        <f t="shared" si="217"/>
        <v>0</v>
      </c>
      <c r="R884" s="2">
        <f t="shared" si="218"/>
        <v>0</v>
      </c>
      <c r="S884" s="2">
        <f t="shared" si="219"/>
        <v>0</v>
      </c>
      <c r="T884" s="2">
        <f t="shared" si="220"/>
        <v>0</v>
      </c>
      <c r="U884" s="2">
        <f t="shared" si="221"/>
        <v>0</v>
      </c>
      <c r="V884" s="4">
        <f t="shared" si="222"/>
        <v>0</v>
      </c>
      <c r="W884" s="4">
        <f t="shared" si="223"/>
        <v>0</v>
      </c>
    </row>
    <row r="885" spans="1:23" x14ac:dyDescent="0.25">
      <c r="A885">
        <v>9997</v>
      </c>
      <c r="B885">
        <v>1</v>
      </c>
      <c r="C885">
        <v>43802</v>
      </c>
      <c r="D885" s="1">
        <v>6</v>
      </c>
      <c r="E885" t="s">
        <v>7</v>
      </c>
      <c r="F885" t="s">
        <v>8</v>
      </c>
      <c r="G885" t="s">
        <v>9</v>
      </c>
      <c r="H885">
        <f t="shared" si="210"/>
        <v>0</v>
      </c>
      <c r="I885" s="2">
        <f t="shared" si="208"/>
        <v>0</v>
      </c>
      <c r="J885" s="2">
        <f t="shared" si="209"/>
        <v>0</v>
      </c>
      <c r="K885" s="2">
        <f t="shared" si="211"/>
        <v>0</v>
      </c>
      <c r="L885" s="2">
        <f t="shared" si="212"/>
        <v>0</v>
      </c>
      <c r="M885" s="2">
        <f t="shared" si="213"/>
        <v>0</v>
      </c>
      <c r="N885" s="2">
        <f t="shared" si="214"/>
        <v>0</v>
      </c>
      <c r="O885" s="2">
        <f t="shared" si="215"/>
        <v>1</v>
      </c>
      <c r="P885" s="2">
        <f t="shared" si="216"/>
        <v>0</v>
      </c>
      <c r="Q885" s="2">
        <f t="shared" si="217"/>
        <v>0</v>
      </c>
      <c r="R885" s="2">
        <f t="shared" si="218"/>
        <v>0</v>
      </c>
      <c r="S885" s="2">
        <f t="shared" si="219"/>
        <v>0</v>
      </c>
      <c r="T885" s="2">
        <f t="shared" si="220"/>
        <v>0</v>
      </c>
      <c r="U885" s="2">
        <f t="shared" si="221"/>
        <v>0</v>
      </c>
      <c r="V885" s="4">
        <f t="shared" si="222"/>
        <v>0</v>
      </c>
      <c r="W885" s="4">
        <f t="shared" si="223"/>
        <v>0</v>
      </c>
    </row>
    <row r="886" spans="1:23" x14ac:dyDescent="0.25">
      <c r="A886">
        <v>9997</v>
      </c>
      <c r="B886">
        <v>0.36619699999999999</v>
      </c>
      <c r="C886">
        <v>43802</v>
      </c>
      <c r="D886" s="1">
        <v>1</v>
      </c>
      <c r="E886" t="s">
        <v>7</v>
      </c>
      <c r="F886" t="s">
        <v>8</v>
      </c>
      <c r="G886" t="s">
        <v>9</v>
      </c>
      <c r="H886">
        <f t="shared" si="210"/>
        <v>0</v>
      </c>
      <c r="I886" s="2">
        <f t="shared" si="208"/>
        <v>0</v>
      </c>
      <c r="J886" s="2">
        <f t="shared" si="209"/>
        <v>0.36619699999999999</v>
      </c>
      <c r="K886" s="2">
        <f t="shared" si="211"/>
        <v>0</v>
      </c>
      <c r="L886" s="2">
        <f t="shared" si="212"/>
        <v>0</v>
      </c>
      <c r="M886" s="2">
        <f t="shared" si="213"/>
        <v>0</v>
      </c>
      <c r="N886" s="2">
        <f t="shared" si="214"/>
        <v>0</v>
      </c>
      <c r="O886" s="2">
        <f t="shared" si="215"/>
        <v>0</v>
      </c>
      <c r="P886" s="2">
        <f t="shared" si="216"/>
        <v>0</v>
      </c>
      <c r="Q886" s="2">
        <f t="shared" si="217"/>
        <v>0</v>
      </c>
      <c r="R886" s="2">
        <f t="shared" si="218"/>
        <v>0</v>
      </c>
      <c r="S886" s="2">
        <f t="shared" si="219"/>
        <v>0</v>
      </c>
      <c r="T886" s="2">
        <f t="shared" si="220"/>
        <v>0</v>
      </c>
      <c r="U886" s="2">
        <f t="shared" si="221"/>
        <v>0</v>
      </c>
      <c r="V886" s="4">
        <f t="shared" si="222"/>
        <v>0</v>
      </c>
      <c r="W886" s="4">
        <f t="shared" si="223"/>
        <v>2200.8439699999999</v>
      </c>
    </row>
    <row r="887" spans="1:23" x14ac:dyDescent="0.25">
      <c r="A887">
        <v>9997</v>
      </c>
      <c r="B887">
        <v>1</v>
      </c>
      <c r="C887">
        <v>43802</v>
      </c>
      <c r="D887" s="1">
        <v>9</v>
      </c>
      <c r="E887" t="s">
        <v>7</v>
      </c>
      <c r="F887" t="s">
        <v>8</v>
      </c>
      <c r="G887" t="s">
        <v>9</v>
      </c>
      <c r="H887">
        <f t="shared" si="210"/>
        <v>0</v>
      </c>
      <c r="I887" s="2">
        <f t="shared" si="208"/>
        <v>0</v>
      </c>
      <c r="J887" s="2">
        <f t="shared" si="209"/>
        <v>0</v>
      </c>
      <c r="K887" s="2">
        <f t="shared" si="211"/>
        <v>0</v>
      </c>
      <c r="L887" s="2">
        <f t="shared" si="212"/>
        <v>0</v>
      </c>
      <c r="M887" s="2">
        <f t="shared" si="213"/>
        <v>0</v>
      </c>
      <c r="N887" s="2">
        <f t="shared" si="214"/>
        <v>0</v>
      </c>
      <c r="O887" s="2">
        <f t="shared" si="215"/>
        <v>0</v>
      </c>
      <c r="P887" s="2">
        <f t="shared" si="216"/>
        <v>0</v>
      </c>
      <c r="Q887" s="2">
        <f t="shared" si="217"/>
        <v>0</v>
      </c>
      <c r="R887" s="2">
        <f t="shared" si="218"/>
        <v>1</v>
      </c>
      <c r="S887" s="2">
        <f t="shared" si="219"/>
        <v>0</v>
      </c>
      <c r="T887" s="2">
        <f t="shared" si="220"/>
        <v>0</v>
      </c>
      <c r="U887" s="2">
        <f t="shared" si="221"/>
        <v>0</v>
      </c>
      <c r="V887" s="4">
        <f t="shared" si="222"/>
        <v>0</v>
      </c>
      <c r="W887" s="4">
        <f t="shared" si="223"/>
        <v>0</v>
      </c>
    </row>
    <row r="888" spans="1:23" x14ac:dyDescent="0.25">
      <c r="A888">
        <v>9997</v>
      </c>
      <c r="B888">
        <v>1</v>
      </c>
      <c r="C888">
        <v>43802</v>
      </c>
      <c r="D888" s="1">
        <v>5</v>
      </c>
      <c r="E888" t="s">
        <v>7</v>
      </c>
      <c r="F888" t="s">
        <v>8</v>
      </c>
      <c r="G888" t="s">
        <v>9</v>
      </c>
      <c r="H888">
        <f t="shared" si="210"/>
        <v>0</v>
      </c>
      <c r="I888" s="2">
        <f t="shared" si="208"/>
        <v>0</v>
      </c>
      <c r="J888" s="2">
        <f t="shared" si="209"/>
        <v>0</v>
      </c>
      <c r="K888" s="2">
        <f t="shared" si="211"/>
        <v>0</v>
      </c>
      <c r="L888" s="2">
        <f t="shared" si="212"/>
        <v>0</v>
      </c>
      <c r="M888" s="2">
        <f t="shared" si="213"/>
        <v>0</v>
      </c>
      <c r="N888" s="2">
        <f t="shared" si="214"/>
        <v>1</v>
      </c>
      <c r="O888" s="2">
        <f t="shared" si="215"/>
        <v>0</v>
      </c>
      <c r="P888" s="2">
        <f t="shared" si="216"/>
        <v>0</v>
      </c>
      <c r="Q888" s="2">
        <f t="shared" si="217"/>
        <v>0</v>
      </c>
      <c r="R888" s="2">
        <f t="shared" si="218"/>
        <v>0</v>
      </c>
      <c r="S888" s="2">
        <f t="shared" si="219"/>
        <v>0</v>
      </c>
      <c r="T888" s="2">
        <f t="shared" si="220"/>
        <v>0</v>
      </c>
      <c r="U888" s="2">
        <f t="shared" si="221"/>
        <v>0</v>
      </c>
      <c r="V888" s="4">
        <f t="shared" si="222"/>
        <v>0</v>
      </c>
      <c r="W888" s="4">
        <f t="shared" si="223"/>
        <v>0</v>
      </c>
    </row>
    <row r="889" spans="1:23" x14ac:dyDescent="0.25">
      <c r="A889">
        <v>9997</v>
      </c>
      <c r="B889">
        <v>1</v>
      </c>
      <c r="C889">
        <v>43802</v>
      </c>
      <c r="D889" s="1">
        <v>4</v>
      </c>
      <c r="E889" t="s">
        <v>7</v>
      </c>
      <c r="F889" t="s">
        <v>8</v>
      </c>
      <c r="G889" t="s">
        <v>9</v>
      </c>
      <c r="H889">
        <f t="shared" si="210"/>
        <v>0</v>
      </c>
      <c r="I889" s="2">
        <f t="shared" si="208"/>
        <v>0</v>
      </c>
      <c r="J889" s="2">
        <f t="shared" si="209"/>
        <v>0</v>
      </c>
      <c r="K889" s="2">
        <f t="shared" si="211"/>
        <v>0</v>
      </c>
      <c r="L889" s="2">
        <f t="shared" si="212"/>
        <v>0</v>
      </c>
      <c r="M889" s="2">
        <f t="shared" si="213"/>
        <v>1</v>
      </c>
      <c r="N889" s="2">
        <f t="shared" si="214"/>
        <v>0</v>
      </c>
      <c r="O889" s="2">
        <f t="shared" si="215"/>
        <v>0</v>
      </c>
      <c r="P889" s="2">
        <f t="shared" si="216"/>
        <v>0</v>
      </c>
      <c r="Q889" s="2">
        <f t="shared" si="217"/>
        <v>0</v>
      </c>
      <c r="R889" s="2">
        <f t="shared" si="218"/>
        <v>0</v>
      </c>
      <c r="S889" s="2">
        <f t="shared" si="219"/>
        <v>0</v>
      </c>
      <c r="T889" s="2">
        <f t="shared" si="220"/>
        <v>0</v>
      </c>
      <c r="U889" s="2">
        <f t="shared" si="221"/>
        <v>0</v>
      </c>
      <c r="V889" s="4">
        <f t="shared" si="222"/>
        <v>6010</v>
      </c>
      <c r="W889" s="4">
        <f t="shared" si="223"/>
        <v>0</v>
      </c>
    </row>
    <row r="890" spans="1:23" x14ac:dyDescent="0.25">
      <c r="A890">
        <v>9997</v>
      </c>
      <c r="B890">
        <v>1</v>
      </c>
      <c r="C890">
        <v>43802</v>
      </c>
      <c r="D890" s="1">
        <v>9</v>
      </c>
      <c r="E890" t="s">
        <v>7</v>
      </c>
      <c r="F890" t="s">
        <v>8</v>
      </c>
      <c r="G890" t="s">
        <v>13</v>
      </c>
      <c r="H890">
        <f t="shared" si="210"/>
        <v>0</v>
      </c>
      <c r="I890" s="2">
        <f t="shared" si="208"/>
        <v>0</v>
      </c>
      <c r="J890" s="2">
        <f t="shared" si="209"/>
        <v>0</v>
      </c>
      <c r="K890" s="2">
        <f t="shared" si="211"/>
        <v>0</v>
      </c>
      <c r="L890" s="2">
        <f t="shared" si="212"/>
        <v>0</v>
      </c>
      <c r="M890" s="2">
        <f t="shared" si="213"/>
        <v>0</v>
      </c>
      <c r="N890" s="2">
        <f t="shared" si="214"/>
        <v>0</v>
      </c>
      <c r="O890" s="2">
        <f t="shared" si="215"/>
        <v>0</v>
      </c>
      <c r="P890" s="2">
        <f t="shared" si="216"/>
        <v>0</v>
      </c>
      <c r="Q890" s="2">
        <f t="shared" si="217"/>
        <v>0</v>
      </c>
      <c r="R890" s="2">
        <f t="shared" si="218"/>
        <v>1</v>
      </c>
      <c r="S890" s="2">
        <f t="shared" si="219"/>
        <v>0</v>
      </c>
      <c r="T890" s="2">
        <f t="shared" si="220"/>
        <v>0</v>
      </c>
      <c r="U890" s="2">
        <f t="shared" si="221"/>
        <v>0</v>
      </c>
      <c r="V890" s="4">
        <f t="shared" si="222"/>
        <v>0</v>
      </c>
      <c r="W890" s="4">
        <f t="shared" si="223"/>
        <v>0</v>
      </c>
    </row>
    <row r="891" spans="1:23" x14ac:dyDescent="0.25">
      <c r="A891">
        <v>9997</v>
      </c>
      <c r="B891">
        <v>1</v>
      </c>
      <c r="C891">
        <v>43802</v>
      </c>
      <c r="D891" s="1">
        <v>3</v>
      </c>
      <c r="E891" t="s">
        <v>7</v>
      </c>
      <c r="F891" t="s">
        <v>8</v>
      </c>
      <c r="G891" t="s">
        <v>9</v>
      </c>
      <c r="H891">
        <f t="shared" si="210"/>
        <v>0</v>
      </c>
      <c r="I891" s="2">
        <f t="shared" si="208"/>
        <v>0</v>
      </c>
      <c r="J891" s="2">
        <f t="shared" si="209"/>
        <v>0</v>
      </c>
      <c r="K891" s="2">
        <f t="shared" si="211"/>
        <v>0</v>
      </c>
      <c r="L891" s="2">
        <f t="shared" si="212"/>
        <v>1</v>
      </c>
      <c r="M891" s="2">
        <f t="shared" si="213"/>
        <v>0</v>
      </c>
      <c r="N891" s="2">
        <f t="shared" si="214"/>
        <v>0</v>
      </c>
      <c r="O891" s="2">
        <f t="shared" si="215"/>
        <v>0</v>
      </c>
      <c r="P891" s="2">
        <f t="shared" si="216"/>
        <v>0</v>
      </c>
      <c r="Q891" s="2">
        <f t="shared" si="217"/>
        <v>0</v>
      </c>
      <c r="R891" s="2">
        <f t="shared" si="218"/>
        <v>0</v>
      </c>
      <c r="S891" s="2">
        <f t="shared" si="219"/>
        <v>0</v>
      </c>
      <c r="T891" s="2">
        <f t="shared" si="220"/>
        <v>0</v>
      </c>
      <c r="U891" s="2">
        <f t="shared" si="221"/>
        <v>0</v>
      </c>
      <c r="V891" s="4">
        <f t="shared" si="222"/>
        <v>0</v>
      </c>
      <c r="W891" s="4">
        <f t="shared" si="223"/>
        <v>0</v>
      </c>
    </row>
    <row r="892" spans="1:23" x14ac:dyDescent="0.25">
      <c r="A892">
        <v>9997</v>
      </c>
      <c r="B892">
        <v>1</v>
      </c>
      <c r="C892">
        <v>43802</v>
      </c>
      <c r="D892" s="1">
        <v>2</v>
      </c>
      <c r="E892" t="s">
        <v>7</v>
      </c>
      <c r="F892" t="s">
        <v>8</v>
      </c>
      <c r="G892" t="s">
        <v>9</v>
      </c>
      <c r="H892">
        <f t="shared" si="210"/>
        <v>0</v>
      </c>
      <c r="I892" s="2">
        <f t="shared" si="208"/>
        <v>0</v>
      </c>
      <c r="J892" s="2">
        <f t="shared" si="209"/>
        <v>0</v>
      </c>
      <c r="K892" s="2">
        <f t="shared" si="211"/>
        <v>1</v>
      </c>
      <c r="L892" s="2">
        <f t="shared" si="212"/>
        <v>0</v>
      </c>
      <c r="M892" s="2">
        <f t="shared" si="213"/>
        <v>0</v>
      </c>
      <c r="N892" s="2">
        <f t="shared" si="214"/>
        <v>0</v>
      </c>
      <c r="O892" s="2">
        <f t="shared" si="215"/>
        <v>0</v>
      </c>
      <c r="P892" s="2">
        <f t="shared" si="216"/>
        <v>0</v>
      </c>
      <c r="Q892" s="2">
        <f t="shared" si="217"/>
        <v>0</v>
      </c>
      <c r="R892" s="2">
        <f t="shared" si="218"/>
        <v>0</v>
      </c>
      <c r="S892" s="2">
        <f t="shared" si="219"/>
        <v>0</v>
      </c>
      <c r="T892" s="2">
        <f t="shared" si="220"/>
        <v>0</v>
      </c>
      <c r="U892" s="2">
        <f t="shared" si="221"/>
        <v>0</v>
      </c>
      <c r="V892" s="4">
        <f t="shared" si="222"/>
        <v>0</v>
      </c>
      <c r="W892" s="4">
        <f t="shared" si="223"/>
        <v>0</v>
      </c>
    </row>
    <row r="893" spans="1:23" x14ac:dyDescent="0.25">
      <c r="A893">
        <v>9997</v>
      </c>
      <c r="B893">
        <v>1</v>
      </c>
      <c r="C893">
        <v>43802</v>
      </c>
      <c r="D893" s="1">
        <v>4</v>
      </c>
      <c r="E893" t="s">
        <v>7</v>
      </c>
      <c r="F893" t="s">
        <v>8</v>
      </c>
      <c r="G893" t="s">
        <v>9</v>
      </c>
      <c r="H893">
        <f t="shared" si="210"/>
        <v>0</v>
      </c>
      <c r="I893" s="2">
        <f t="shared" si="208"/>
        <v>0</v>
      </c>
      <c r="J893" s="2">
        <f t="shared" si="209"/>
        <v>0</v>
      </c>
      <c r="K893" s="2">
        <f t="shared" si="211"/>
        <v>0</v>
      </c>
      <c r="L893" s="2">
        <f t="shared" si="212"/>
        <v>0</v>
      </c>
      <c r="M893" s="2">
        <f t="shared" si="213"/>
        <v>1</v>
      </c>
      <c r="N893" s="2">
        <f t="shared" si="214"/>
        <v>0</v>
      </c>
      <c r="O893" s="2">
        <f t="shared" si="215"/>
        <v>0</v>
      </c>
      <c r="P893" s="2">
        <f t="shared" si="216"/>
        <v>0</v>
      </c>
      <c r="Q893" s="2">
        <f t="shared" si="217"/>
        <v>0</v>
      </c>
      <c r="R893" s="2">
        <f t="shared" si="218"/>
        <v>0</v>
      </c>
      <c r="S893" s="2">
        <f t="shared" si="219"/>
        <v>0</v>
      </c>
      <c r="T893" s="2">
        <f t="shared" si="220"/>
        <v>0</v>
      </c>
      <c r="U893" s="2">
        <f t="shared" si="221"/>
        <v>0</v>
      </c>
      <c r="V893" s="4">
        <f t="shared" si="222"/>
        <v>6010</v>
      </c>
      <c r="W893" s="4">
        <f t="shared" si="223"/>
        <v>0</v>
      </c>
    </row>
    <row r="894" spans="1:23" x14ac:dyDescent="0.25">
      <c r="A894">
        <v>9997</v>
      </c>
      <c r="B894">
        <v>1</v>
      </c>
      <c r="C894">
        <v>45047</v>
      </c>
      <c r="D894" s="1">
        <v>1</v>
      </c>
      <c r="E894" t="s">
        <v>7</v>
      </c>
      <c r="F894" t="s">
        <v>8</v>
      </c>
      <c r="G894" t="s">
        <v>9</v>
      </c>
      <c r="H894">
        <f t="shared" si="210"/>
        <v>0</v>
      </c>
      <c r="I894" s="2">
        <f t="shared" si="208"/>
        <v>0</v>
      </c>
      <c r="J894" s="2">
        <f t="shared" si="209"/>
        <v>1</v>
      </c>
      <c r="K894" s="2">
        <f t="shared" si="211"/>
        <v>0</v>
      </c>
      <c r="L894" s="2">
        <f t="shared" si="212"/>
        <v>0</v>
      </c>
      <c r="M894" s="2">
        <f t="shared" si="213"/>
        <v>0</v>
      </c>
      <c r="N894" s="2">
        <f t="shared" si="214"/>
        <v>0</v>
      </c>
      <c r="O894" s="2">
        <f t="shared" si="215"/>
        <v>0</v>
      </c>
      <c r="P894" s="2">
        <f t="shared" si="216"/>
        <v>0</v>
      </c>
      <c r="Q894" s="2">
        <f t="shared" si="217"/>
        <v>0</v>
      </c>
      <c r="R894" s="2">
        <f t="shared" si="218"/>
        <v>0</v>
      </c>
      <c r="S894" s="2">
        <f t="shared" si="219"/>
        <v>0</v>
      </c>
      <c r="T894" s="2">
        <f t="shared" si="220"/>
        <v>0</v>
      </c>
      <c r="U894" s="2">
        <f t="shared" si="221"/>
        <v>0</v>
      </c>
      <c r="V894" s="4">
        <f t="shared" si="222"/>
        <v>0</v>
      </c>
      <c r="W894" s="4">
        <f t="shared" si="223"/>
        <v>6010</v>
      </c>
    </row>
    <row r="895" spans="1:23" x14ac:dyDescent="0.25">
      <c r="A895">
        <v>9997</v>
      </c>
      <c r="B895">
        <v>1</v>
      </c>
      <c r="C895">
        <v>43802</v>
      </c>
      <c r="D895" s="1">
        <v>6</v>
      </c>
      <c r="E895" t="s">
        <v>7</v>
      </c>
      <c r="F895" t="s">
        <v>8</v>
      </c>
      <c r="G895" t="s">
        <v>9</v>
      </c>
      <c r="H895">
        <f t="shared" si="210"/>
        <v>0</v>
      </c>
      <c r="I895" s="2">
        <f t="shared" si="208"/>
        <v>0</v>
      </c>
      <c r="J895" s="2">
        <f t="shared" si="209"/>
        <v>0</v>
      </c>
      <c r="K895" s="2">
        <f t="shared" si="211"/>
        <v>0</v>
      </c>
      <c r="L895" s="2">
        <f t="shared" si="212"/>
        <v>0</v>
      </c>
      <c r="M895" s="2">
        <f t="shared" si="213"/>
        <v>0</v>
      </c>
      <c r="N895" s="2">
        <f t="shared" si="214"/>
        <v>0</v>
      </c>
      <c r="O895" s="2">
        <f t="shared" si="215"/>
        <v>1</v>
      </c>
      <c r="P895" s="2">
        <f t="shared" si="216"/>
        <v>0</v>
      </c>
      <c r="Q895" s="2">
        <f t="shared" si="217"/>
        <v>0</v>
      </c>
      <c r="R895" s="2">
        <f t="shared" si="218"/>
        <v>0</v>
      </c>
      <c r="S895" s="2">
        <f t="shared" si="219"/>
        <v>0</v>
      </c>
      <c r="T895" s="2">
        <f t="shared" si="220"/>
        <v>0</v>
      </c>
      <c r="U895" s="2">
        <f t="shared" si="221"/>
        <v>0</v>
      </c>
      <c r="V895" s="4">
        <f t="shared" si="222"/>
        <v>0</v>
      </c>
      <c r="W895" s="4">
        <f t="shared" si="223"/>
        <v>0</v>
      </c>
    </row>
    <row r="896" spans="1:23" x14ac:dyDescent="0.25">
      <c r="A896">
        <v>9997</v>
      </c>
      <c r="B896">
        <v>0.971831</v>
      </c>
      <c r="C896">
        <v>43802</v>
      </c>
      <c r="D896" s="1">
        <v>5</v>
      </c>
      <c r="E896" t="s">
        <v>7</v>
      </c>
      <c r="F896" t="s">
        <v>8</v>
      </c>
      <c r="G896" t="s">
        <v>9</v>
      </c>
      <c r="H896">
        <f t="shared" si="210"/>
        <v>0</v>
      </c>
      <c r="I896" s="2">
        <f t="shared" si="208"/>
        <v>0</v>
      </c>
      <c r="J896" s="2">
        <f t="shared" si="209"/>
        <v>0</v>
      </c>
      <c r="K896" s="2">
        <f t="shared" si="211"/>
        <v>0</v>
      </c>
      <c r="L896" s="2">
        <f t="shared" si="212"/>
        <v>0</v>
      </c>
      <c r="M896" s="2">
        <f t="shared" si="213"/>
        <v>0</v>
      </c>
      <c r="N896" s="2">
        <f t="shared" si="214"/>
        <v>0.971831</v>
      </c>
      <c r="O896" s="2">
        <f t="shared" si="215"/>
        <v>0</v>
      </c>
      <c r="P896" s="2">
        <f t="shared" si="216"/>
        <v>0</v>
      </c>
      <c r="Q896" s="2">
        <f t="shared" si="217"/>
        <v>0</v>
      </c>
      <c r="R896" s="2">
        <f t="shared" si="218"/>
        <v>0</v>
      </c>
      <c r="S896" s="2">
        <f t="shared" si="219"/>
        <v>0</v>
      </c>
      <c r="T896" s="2">
        <f t="shared" si="220"/>
        <v>0</v>
      </c>
      <c r="U896" s="2">
        <f t="shared" si="221"/>
        <v>0</v>
      </c>
      <c r="V896" s="4">
        <f t="shared" si="222"/>
        <v>0</v>
      </c>
      <c r="W896" s="4">
        <f t="shared" si="223"/>
        <v>0</v>
      </c>
    </row>
    <row r="897" spans="1:23" x14ac:dyDescent="0.25">
      <c r="A897">
        <v>9997</v>
      </c>
      <c r="B897">
        <v>1</v>
      </c>
      <c r="C897">
        <v>43802</v>
      </c>
      <c r="D897" s="1">
        <v>9</v>
      </c>
      <c r="E897" t="s">
        <v>7</v>
      </c>
      <c r="F897" t="s">
        <v>8</v>
      </c>
      <c r="G897" t="s">
        <v>9</v>
      </c>
      <c r="H897">
        <f t="shared" si="210"/>
        <v>0</v>
      </c>
      <c r="I897" s="2">
        <f t="shared" si="208"/>
        <v>0</v>
      </c>
      <c r="J897" s="2">
        <f t="shared" si="209"/>
        <v>0</v>
      </c>
      <c r="K897" s="2">
        <f t="shared" si="211"/>
        <v>0</v>
      </c>
      <c r="L897" s="2">
        <f t="shared" si="212"/>
        <v>0</v>
      </c>
      <c r="M897" s="2">
        <f t="shared" si="213"/>
        <v>0</v>
      </c>
      <c r="N897" s="2">
        <f t="shared" si="214"/>
        <v>0</v>
      </c>
      <c r="O897" s="2">
        <f t="shared" si="215"/>
        <v>0</v>
      </c>
      <c r="P897" s="2">
        <f t="shared" si="216"/>
        <v>0</v>
      </c>
      <c r="Q897" s="2">
        <f t="shared" si="217"/>
        <v>0</v>
      </c>
      <c r="R897" s="2">
        <f t="shared" si="218"/>
        <v>1</v>
      </c>
      <c r="S897" s="2">
        <f t="shared" si="219"/>
        <v>0</v>
      </c>
      <c r="T897" s="2">
        <f t="shared" si="220"/>
        <v>0</v>
      </c>
      <c r="U897" s="2">
        <f t="shared" si="221"/>
        <v>0</v>
      </c>
      <c r="V897" s="4">
        <f t="shared" si="222"/>
        <v>0</v>
      </c>
      <c r="W897" s="4">
        <f t="shared" si="223"/>
        <v>0</v>
      </c>
    </row>
    <row r="898" spans="1:23" x14ac:dyDescent="0.25">
      <c r="A898">
        <v>9997</v>
      </c>
      <c r="B898">
        <v>1</v>
      </c>
      <c r="C898">
        <v>45047</v>
      </c>
      <c r="D898" s="1">
        <v>3</v>
      </c>
      <c r="E898">
        <v>2</v>
      </c>
      <c r="F898" t="s">
        <v>8</v>
      </c>
      <c r="G898" t="s">
        <v>9</v>
      </c>
      <c r="H898">
        <f t="shared" si="210"/>
        <v>0</v>
      </c>
      <c r="I898" s="2">
        <f t="shared" si="208"/>
        <v>0</v>
      </c>
      <c r="J898" s="2">
        <f t="shared" si="209"/>
        <v>0</v>
      </c>
      <c r="K898" s="2">
        <f t="shared" si="211"/>
        <v>0</v>
      </c>
      <c r="L898" s="2">
        <f t="shared" si="212"/>
        <v>1</v>
      </c>
      <c r="M898" s="2">
        <f t="shared" si="213"/>
        <v>0</v>
      </c>
      <c r="N898" s="2">
        <f t="shared" si="214"/>
        <v>0</v>
      </c>
      <c r="O898" s="2">
        <f t="shared" si="215"/>
        <v>0</v>
      </c>
      <c r="P898" s="2">
        <f t="shared" si="216"/>
        <v>0</v>
      </c>
      <c r="Q898" s="2">
        <f t="shared" si="217"/>
        <v>0</v>
      </c>
      <c r="R898" s="2">
        <f t="shared" si="218"/>
        <v>0</v>
      </c>
      <c r="S898" s="2">
        <f t="shared" si="219"/>
        <v>0</v>
      </c>
      <c r="T898" s="2">
        <f t="shared" si="220"/>
        <v>0</v>
      </c>
      <c r="U898" s="2">
        <f t="shared" si="221"/>
        <v>0</v>
      </c>
      <c r="V898" s="4">
        <f t="shared" si="222"/>
        <v>0</v>
      </c>
      <c r="W898" s="4">
        <f t="shared" si="223"/>
        <v>0</v>
      </c>
    </row>
    <row r="899" spans="1:23" x14ac:dyDescent="0.25">
      <c r="A899">
        <v>9997</v>
      </c>
      <c r="B899">
        <v>1</v>
      </c>
      <c r="C899">
        <v>43802</v>
      </c>
      <c r="D899" s="1" t="s">
        <v>10</v>
      </c>
      <c r="E899" t="s">
        <v>7</v>
      </c>
      <c r="F899" t="s">
        <v>8</v>
      </c>
      <c r="G899" t="s">
        <v>9</v>
      </c>
      <c r="H899">
        <f t="shared" si="210"/>
        <v>0</v>
      </c>
      <c r="I899" s="2">
        <f t="shared" si="208"/>
        <v>1</v>
      </c>
      <c r="J899" s="2">
        <f t="shared" si="209"/>
        <v>0</v>
      </c>
      <c r="K899" s="2">
        <f t="shared" si="211"/>
        <v>0</v>
      </c>
      <c r="L899" s="2">
        <f t="shared" si="212"/>
        <v>0</v>
      </c>
      <c r="M899" s="2">
        <f t="shared" si="213"/>
        <v>0</v>
      </c>
      <c r="N899" s="2">
        <f t="shared" si="214"/>
        <v>0</v>
      </c>
      <c r="O899" s="2">
        <f t="shared" si="215"/>
        <v>0</v>
      </c>
      <c r="P899" s="2">
        <f t="shared" si="216"/>
        <v>0</v>
      </c>
      <c r="Q899" s="2">
        <f t="shared" si="217"/>
        <v>0</v>
      </c>
      <c r="R899" s="2">
        <f t="shared" si="218"/>
        <v>0</v>
      </c>
      <c r="S899" s="2">
        <f t="shared" si="219"/>
        <v>0</v>
      </c>
      <c r="T899" s="2">
        <f t="shared" si="220"/>
        <v>0</v>
      </c>
      <c r="U899" s="2">
        <f t="shared" si="221"/>
        <v>0</v>
      </c>
      <c r="V899" s="4">
        <f t="shared" si="222"/>
        <v>0</v>
      </c>
      <c r="W899" s="4">
        <f t="shared" si="223"/>
        <v>0</v>
      </c>
    </row>
    <row r="900" spans="1:23" x14ac:dyDescent="0.25">
      <c r="A900">
        <v>9997</v>
      </c>
      <c r="B900">
        <v>1</v>
      </c>
      <c r="C900">
        <v>43802</v>
      </c>
      <c r="D900" s="1">
        <v>9</v>
      </c>
      <c r="E900" t="s">
        <v>7</v>
      </c>
      <c r="F900" t="s">
        <v>8</v>
      </c>
      <c r="G900" t="s">
        <v>9</v>
      </c>
      <c r="H900">
        <f t="shared" si="210"/>
        <v>0</v>
      </c>
      <c r="I900" s="2">
        <f t="shared" si="208"/>
        <v>0</v>
      </c>
      <c r="J900" s="2">
        <f t="shared" si="209"/>
        <v>0</v>
      </c>
      <c r="K900" s="2">
        <f t="shared" si="211"/>
        <v>0</v>
      </c>
      <c r="L900" s="2">
        <f t="shared" si="212"/>
        <v>0</v>
      </c>
      <c r="M900" s="2">
        <f t="shared" si="213"/>
        <v>0</v>
      </c>
      <c r="N900" s="2">
        <f t="shared" si="214"/>
        <v>0</v>
      </c>
      <c r="O900" s="2">
        <f t="shared" si="215"/>
        <v>0</v>
      </c>
      <c r="P900" s="2">
        <f t="shared" si="216"/>
        <v>0</v>
      </c>
      <c r="Q900" s="2">
        <f t="shared" si="217"/>
        <v>0</v>
      </c>
      <c r="R900" s="2">
        <f t="shared" si="218"/>
        <v>1</v>
      </c>
      <c r="S900" s="2">
        <f t="shared" si="219"/>
        <v>0</v>
      </c>
      <c r="T900" s="2">
        <f t="shared" si="220"/>
        <v>0</v>
      </c>
      <c r="U900" s="2">
        <f t="shared" si="221"/>
        <v>0</v>
      </c>
      <c r="V900" s="4">
        <f t="shared" si="222"/>
        <v>0</v>
      </c>
      <c r="W900" s="4">
        <f t="shared" si="223"/>
        <v>0</v>
      </c>
    </row>
    <row r="901" spans="1:23" x14ac:dyDescent="0.25">
      <c r="A901">
        <v>9997</v>
      </c>
      <c r="B901">
        <v>1</v>
      </c>
      <c r="C901">
        <v>43802</v>
      </c>
      <c r="D901" s="1">
        <v>6</v>
      </c>
      <c r="E901" t="s">
        <v>7</v>
      </c>
      <c r="F901" t="s">
        <v>8</v>
      </c>
      <c r="G901" t="s">
        <v>9</v>
      </c>
      <c r="H901">
        <f t="shared" si="210"/>
        <v>0</v>
      </c>
      <c r="I901" s="2">
        <f t="shared" si="208"/>
        <v>0</v>
      </c>
      <c r="J901" s="2">
        <f t="shared" si="209"/>
        <v>0</v>
      </c>
      <c r="K901" s="2">
        <f t="shared" si="211"/>
        <v>0</v>
      </c>
      <c r="L901" s="2">
        <f t="shared" si="212"/>
        <v>0</v>
      </c>
      <c r="M901" s="2">
        <f t="shared" si="213"/>
        <v>0</v>
      </c>
      <c r="N901" s="2">
        <f t="shared" si="214"/>
        <v>0</v>
      </c>
      <c r="O901" s="2">
        <f t="shared" si="215"/>
        <v>1</v>
      </c>
      <c r="P901" s="2">
        <f t="shared" si="216"/>
        <v>0</v>
      </c>
      <c r="Q901" s="2">
        <f t="shared" si="217"/>
        <v>0</v>
      </c>
      <c r="R901" s="2">
        <f t="shared" si="218"/>
        <v>0</v>
      </c>
      <c r="S901" s="2">
        <f t="shared" si="219"/>
        <v>0</v>
      </c>
      <c r="T901" s="2">
        <f t="shared" si="220"/>
        <v>0</v>
      </c>
      <c r="U901" s="2">
        <f t="shared" si="221"/>
        <v>0</v>
      </c>
      <c r="V901" s="4">
        <f t="shared" si="222"/>
        <v>0</v>
      </c>
      <c r="W901" s="4">
        <f t="shared" si="223"/>
        <v>0</v>
      </c>
    </row>
    <row r="902" spans="1:23" x14ac:dyDescent="0.25">
      <c r="A902">
        <v>9997</v>
      </c>
      <c r="B902">
        <v>1</v>
      </c>
      <c r="C902">
        <v>43802</v>
      </c>
      <c r="D902" s="1">
        <v>1</v>
      </c>
      <c r="E902" t="s">
        <v>7</v>
      </c>
      <c r="F902" t="s">
        <v>8</v>
      </c>
      <c r="G902" t="s">
        <v>9</v>
      </c>
      <c r="H902">
        <f t="shared" si="210"/>
        <v>0</v>
      </c>
      <c r="I902" s="2">
        <f t="shared" ref="I902:I965" si="224">IF(D902="KG",B902,0)</f>
        <v>0</v>
      </c>
      <c r="J902" s="2">
        <f t="shared" ref="J902:J965" si="225">IF(D902=1,B902,0)</f>
        <v>1</v>
      </c>
      <c r="K902" s="2">
        <f t="shared" si="211"/>
        <v>0</v>
      </c>
      <c r="L902" s="2">
        <f t="shared" si="212"/>
        <v>0</v>
      </c>
      <c r="M902" s="2">
        <f t="shared" si="213"/>
        <v>0</v>
      </c>
      <c r="N902" s="2">
        <f t="shared" si="214"/>
        <v>0</v>
      </c>
      <c r="O902" s="2">
        <f t="shared" si="215"/>
        <v>0</v>
      </c>
      <c r="P902" s="2">
        <f t="shared" si="216"/>
        <v>0</v>
      </c>
      <c r="Q902" s="2">
        <f t="shared" si="217"/>
        <v>0</v>
      </c>
      <c r="R902" s="2">
        <f t="shared" si="218"/>
        <v>0</v>
      </c>
      <c r="S902" s="2">
        <f t="shared" si="219"/>
        <v>0</v>
      </c>
      <c r="T902" s="2">
        <f t="shared" si="220"/>
        <v>0</v>
      </c>
      <c r="U902" s="2">
        <f t="shared" si="221"/>
        <v>0</v>
      </c>
      <c r="V902" s="4">
        <f t="shared" si="222"/>
        <v>0</v>
      </c>
      <c r="W902" s="4">
        <f t="shared" si="223"/>
        <v>6010</v>
      </c>
    </row>
    <row r="903" spans="1:23" x14ac:dyDescent="0.25">
      <c r="A903">
        <v>9997</v>
      </c>
      <c r="B903">
        <v>0.42253499999999999</v>
      </c>
      <c r="C903">
        <v>43802</v>
      </c>
      <c r="D903" s="1">
        <v>2</v>
      </c>
      <c r="E903" t="s">
        <v>7</v>
      </c>
      <c r="F903" t="s">
        <v>8</v>
      </c>
      <c r="G903" t="s">
        <v>9</v>
      </c>
      <c r="H903">
        <f t="shared" ref="H903:H966" si="226">IF(AND(E903="*",F903="N",G903="N"),B903,0)</f>
        <v>0</v>
      </c>
      <c r="I903" s="2">
        <f t="shared" si="224"/>
        <v>0</v>
      </c>
      <c r="J903" s="2">
        <f t="shared" si="225"/>
        <v>0</v>
      </c>
      <c r="K903" s="2">
        <f t="shared" ref="K903:K966" si="227">IF(D903=2,B903,0)</f>
        <v>0.42253499999999999</v>
      </c>
      <c r="L903" s="2">
        <f t="shared" ref="L903:L966" si="228">IF(D903=3,B903,0)</f>
        <v>0</v>
      </c>
      <c r="M903" s="2">
        <f t="shared" ref="M903:M966" si="229">IF(D903=4,B903,0)</f>
        <v>0</v>
      </c>
      <c r="N903" s="2">
        <f t="shared" ref="N903:N966" si="230">IF(D903=5,B903,0)</f>
        <v>0</v>
      </c>
      <c r="O903" s="2">
        <f t="shared" ref="O903:O966" si="231">IF(D903=6,B903,0)</f>
        <v>0</v>
      </c>
      <c r="P903" s="2">
        <f t="shared" ref="P903:P966" si="232">IF(D903=7,B903,0)</f>
        <v>0</v>
      </c>
      <c r="Q903" s="2">
        <f t="shared" ref="Q903:Q966" si="233">IF(D903=8,B903,0)</f>
        <v>0</v>
      </c>
      <c r="R903" s="2">
        <f t="shared" ref="R903:R966" si="234">IF(D903=9,B903,0)</f>
        <v>0</v>
      </c>
      <c r="S903" s="2">
        <f t="shared" ref="S903:S966" si="235">IF(D903=10,B903,0)</f>
        <v>0</v>
      </c>
      <c r="T903" s="2">
        <f t="shared" ref="T903:T966" si="236">IF(D903=11,B903,0)</f>
        <v>0</v>
      </c>
      <c r="U903" s="2">
        <f t="shared" ref="U903:U966" si="237">IF(D903=12,B903,0)</f>
        <v>0</v>
      </c>
      <c r="V903" s="4">
        <f t="shared" ref="V903:V966" si="238">M903*$V$1</f>
        <v>0</v>
      </c>
      <c r="W903" s="4">
        <f t="shared" ref="W903:W966" si="239">$V$1*J903</f>
        <v>0</v>
      </c>
    </row>
    <row r="904" spans="1:23" x14ac:dyDescent="0.25">
      <c r="A904">
        <v>9997</v>
      </c>
      <c r="B904">
        <v>1</v>
      </c>
      <c r="C904">
        <v>43802</v>
      </c>
      <c r="D904" s="1">
        <v>2</v>
      </c>
      <c r="E904" t="s">
        <v>7</v>
      </c>
      <c r="F904" t="s">
        <v>8</v>
      </c>
      <c r="G904" t="s">
        <v>9</v>
      </c>
      <c r="H904">
        <f t="shared" si="226"/>
        <v>0</v>
      </c>
      <c r="I904" s="2">
        <f t="shared" si="224"/>
        <v>0</v>
      </c>
      <c r="J904" s="2">
        <f t="shared" si="225"/>
        <v>0</v>
      </c>
      <c r="K904" s="2">
        <f t="shared" si="227"/>
        <v>1</v>
      </c>
      <c r="L904" s="2">
        <f t="shared" si="228"/>
        <v>0</v>
      </c>
      <c r="M904" s="2">
        <f t="shared" si="229"/>
        <v>0</v>
      </c>
      <c r="N904" s="2">
        <f t="shared" si="230"/>
        <v>0</v>
      </c>
      <c r="O904" s="2">
        <f t="shared" si="231"/>
        <v>0</v>
      </c>
      <c r="P904" s="2">
        <f t="shared" si="232"/>
        <v>0</v>
      </c>
      <c r="Q904" s="2">
        <f t="shared" si="233"/>
        <v>0</v>
      </c>
      <c r="R904" s="2">
        <f t="shared" si="234"/>
        <v>0</v>
      </c>
      <c r="S904" s="2">
        <f t="shared" si="235"/>
        <v>0</v>
      </c>
      <c r="T904" s="2">
        <f t="shared" si="236"/>
        <v>0</v>
      </c>
      <c r="U904" s="2">
        <f t="shared" si="237"/>
        <v>0</v>
      </c>
      <c r="V904" s="4">
        <f t="shared" si="238"/>
        <v>0</v>
      </c>
      <c r="W904" s="4">
        <f t="shared" si="239"/>
        <v>0</v>
      </c>
    </row>
    <row r="905" spans="1:23" x14ac:dyDescent="0.25">
      <c r="A905">
        <v>9997</v>
      </c>
      <c r="B905">
        <v>1</v>
      </c>
      <c r="C905">
        <v>43802</v>
      </c>
      <c r="D905" s="1">
        <v>3</v>
      </c>
      <c r="E905" t="s">
        <v>7</v>
      </c>
      <c r="F905" t="s">
        <v>8</v>
      </c>
      <c r="G905" t="s">
        <v>9</v>
      </c>
      <c r="H905">
        <f t="shared" si="226"/>
        <v>0</v>
      </c>
      <c r="I905" s="2">
        <f t="shared" si="224"/>
        <v>0</v>
      </c>
      <c r="J905" s="2">
        <f t="shared" si="225"/>
        <v>0</v>
      </c>
      <c r="K905" s="2">
        <f t="shared" si="227"/>
        <v>0</v>
      </c>
      <c r="L905" s="2">
        <f t="shared" si="228"/>
        <v>1</v>
      </c>
      <c r="M905" s="2">
        <f t="shared" si="229"/>
        <v>0</v>
      </c>
      <c r="N905" s="2">
        <f t="shared" si="230"/>
        <v>0</v>
      </c>
      <c r="O905" s="2">
        <f t="shared" si="231"/>
        <v>0</v>
      </c>
      <c r="P905" s="2">
        <f t="shared" si="232"/>
        <v>0</v>
      </c>
      <c r="Q905" s="2">
        <f t="shared" si="233"/>
        <v>0</v>
      </c>
      <c r="R905" s="2">
        <f t="shared" si="234"/>
        <v>0</v>
      </c>
      <c r="S905" s="2">
        <f t="shared" si="235"/>
        <v>0</v>
      </c>
      <c r="T905" s="2">
        <f t="shared" si="236"/>
        <v>0</v>
      </c>
      <c r="U905" s="2">
        <f t="shared" si="237"/>
        <v>0</v>
      </c>
      <c r="V905" s="4">
        <f t="shared" si="238"/>
        <v>0</v>
      </c>
      <c r="W905" s="4">
        <f t="shared" si="239"/>
        <v>0</v>
      </c>
    </row>
    <row r="906" spans="1:23" x14ac:dyDescent="0.25">
      <c r="A906">
        <v>9997</v>
      </c>
      <c r="B906">
        <v>0.92112700000000003</v>
      </c>
      <c r="C906">
        <v>43802</v>
      </c>
      <c r="D906" s="1">
        <v>1</v>
      </c>
      <c r="E906" t="s">
        <v>7</v>
      </c>
      <c r="F906" t="s">
        <v>8</v>
      </c>
      <c r="G906" t="s">
        <v>9</v>
      </c>
      <c r="H906">
        <f t="shared" si="226"/>
        <v>0</v>
      </c>
      <c r="I906" s="2">
        <f t="shared" si="224"/>
        <v>0</v>
      </c>
      <c r="J906" s="2">
        <f t="shared" si="225"/>
        <v>0.92112700000000003</v>
      </c>
      <c r="K906" s="2">
        <f t="shared" si="227"/>
        <v>0</v>
      </c>
      <c r="L906" s="2">
        <f t="shared" si="228"/>
        <v>0</v>
      </c>
      <c r="M906" s="2">
        <f t="shared" si="229"/>
        <v>0</v>
      </c>
      <c r="N906" s="2">
        <f t="shared" si="230"/>
        <v>0</v>
      </c>
      <c r="O906" s="2">
        <f t="shared" si="231"/>
        <v>0</v>
      </c>
      <c r="P906" s="2">
        <f t="shared" si="232"/>
        <v>0</v>
      </c>
      <c r="Q906" s="2">
        <f t="shared" si="233"/>
        <v>0</v>
      </c>
      <c r="R906" s="2">
        <f t="shared" si="234"/>
        <v>0</v>
      </c>
      <c r="S906" s="2">
        <f t="shared" si="235"/>
        <v>0</v>
      </c>
      <c r="T906" s="2">
        <f t="shared" si="236"/>
        <v>0</v>
      </c>
      <c r="U906" s="2">
        <f t="shared" si="237"/>
        <v>0</v>
      </c>
      <c r="V906" s="4">
        <f t="shared" si="238"/>
        <v>0</v>
      </c>
      <c r="W906" s="4">
        <f t="shared" si="239"/>
        <v>5535.9732700000004</v>
      </c>
    </row>
    <row r="907" spans="1:23" x14ac:dyDescent="0.25">
      <c r="A907">
        <v>9997</v>
      </c>
      <c r="B907">
        <v>1</v>
      </c>
      <c r="C907">
        <v>46979</v>
      </c>
      <c r="D907" s="1">
        <v>6</v>
      </c>
      <c r="E907" t="s">
        <v>7</v>
      </c>
      <c r="F907" t="s">
        <v>8</v>
      </c>
      <c r="G907" t="s">
        <v>9</v>
      </c>
      <c r="H907">
        <f t="shared" si="226"/>
        <v>0</v>
      </c>
      <c r="I907" s="2">
        <f t="shared" si="224"/>
        <v>0</v>
      </c>
      <c r="J907" s="2">
        <f t="shared" si="225"/>
        <v>0</v>
      </c>
      <c r="K907" s="2">
        <f t="shared" si="227"/>
        <v>0</v>
      </c>
      <c r="L907" s="2">
        <f t="shared" si="228"/>
        <v>0</v>
      </c>
      <c r="M907" s="2">
        <f t="shared" si="229"/>
        <v>0</v>
      </c>
      <c r="N907" s="2">
        <f t="shared" si="230"/>
        <v>0</v>
      </c>
      <c r="O907" s="2">
        <f t="shared" si="231"/>
        <v>1</v>
      </c>
      <c r="P907" s="2">
        <f t="shared" si="232"/>
        <v>0</v>
      </c>
      <c r="Q907" s="2">
        <f t="shared" si="233"/>
        <v>0</v>
      </c>
      <c r="R907" s="2">
        <f t="shared" si="234"/>
        <v>0</v>
      </c>
      <c r="S907" s="2">
        <f t="shared" si="235"/>
        <v>0</v>
      </c>
      <c r="T907" s="2">
        <f t="shared" si="236"/>
        <v>0</v>
      </c>
      <c r="U907" s="2">
        <f t="shared" si="237"/>
        <v>0</v>
      </c>
      <c r="V907" s="4">
        <f t="shared" si="238"/>
        <v>0</v>
      </c>
      <c r="W907" s="4">
        <f t="shared" si="239"/>
        <v>0</v>
      </c>
    </row>
    <row r="908" spans="1:23" x14ac:dyDescent="0.25">
      <c r="A908">
        <v>9997</v>
      </c>
      <c r="B908">
        <v>1</v>
      </c>
      <c r="C908">
        <v>43802</v>
      </c>
      <c r="D908" s="1">
        <v>6</v>
      </c>
      <c r="E908">
        <v>6</v>
      </c>
      <c r="F908" t="s">
        <v>8</v>
      </c>
      <c r="G908" t="s">
        <v>9</v>
      </c>
      <c r="H908">
        <f t="shared" si="226"/>
        <v>0</v>
      </c>
      <c r="I908" s="2">
        <f t="shared" si="224"/>
        <v>0</v>
      </c>
      <c r="J908" s="2">
        <f t="shared" si="225"/>
        <v>0</v>
      </c>
      <c r="K908" s="2">
        <f t="shared" si="227"/>
        <v>0</v>
      </c>
      <c r="L908" s="2">
        <f t="shared" si="228"/>
        <v>0</v>
      </c>
      <c r="M908" s="2">
        <f t="shared" si="229"/>
        <v>0</v>
      </c>
      <c r="N908" s="2">
        <f t="shared" si="230"/>
        <v>0</v>
      </c>
      <c r="O908" s="2">
        <f t="shared" si="231"/>
        <v>1</v>
      </c>
      <c r="P908" s="2">
        <f t="shared" si="232"/>
        <v>0</v>
      </c>
      <c r="Q908" s="2">
        <f t="shared" si="233"/>
        <v>0</v>
      </c>
      <c r="R908" s="2">
        <f t="shared" si="234"/>
        <v>0</v>
      </c>
      <c r="S908" s="2">
        <f t="shared" si="235"/>
        <v>0</v>
      </c>
      <c r="T908" s="2">
        <f t="shared" si="236"/>
        <v>0</v>
      </c>
      <c r="U908" s="2">
        <f t="shared" si="237"/>
        <v>0</v>
      </c>
      <c r="V908" s="4">
        <f t="shared" si="238"/>
        <v>0</v>
      </c>
      <c r="W908" s="4">
        <f t="shared" si="239"/>
        <v>0</v>
      </c>
    </row>
    <row r="909" spans="1:23" x14ac:dyDescent="0.25">
      <c r="A909">
        <v>9997</v>
      </c>
      <c r="B909">
        <v>1</v>
      </c>
      <c r="C909">
        <v>43802</v>
      </c>
      <c r="D909" s="1">
        <v>5</v>
      </c>
      <c r="E909" t="s">
        <v>7</v>
      </c>
      <c r="F909" t="s">
        <v>8</v>
      </c>
      <c r="G909" t="s">
        <v>9</v>
      </c>
      <c r="H909">
        <f t="shared" si="226"/>
        <v>0</v>
      </c>
      <c r="I909" s="2">
        <f t="shared" si="224"/>
        <v>0</v>
      </c>
      <c r="J909" s="2">
        <f t="shared" si="225"/>
        <v>0</v>
      </c>
      <c r="K909" s="2">
        <f t="shared" si="227"/>
        <v>0</v>
      </c>
      <c r="L909" s="2">
        <f t="shared" si="228"/>
        <v>0</v>
      </c>
      <c r="M909" s="2">
        <f t="shared" si="229"/>
        <v>0</v>
      </c>
      <c r="N909" s="2">
        <f t="shared" si="230"/>
        <v>1</v>
      </c>
      <c r="O909" s="2">
        <f t="shared" si="231"/>
        <v>0</v>
      </c>
      <c r="P909" s="2">
        <f t="shared" si="232"/>
        <v>0</v>
      </c>
      <c r="Q909" s="2">
        <f t="shared" si="233"/>
        <v>0</v>
      </c>
      <c r="R909" s="2">
        <f t="shared" si="234"/>
        <v>0</v>
      </c>
      <c r="S909" s="2">
        <f t="shared" si="235"/>
        <v>0</v>
      </c>
      <c r="T909" s="2">
        <f t="shared" si="236"/>
        <v>0</v>
      </c>
      <c r="U909" s="2">
        <f t="shared" si="237"/>
        <v>0</v>
      </c>
      <c r="V909" s="4">
        <f t="shared" si="238"/>
        <v>0</v>
      </c>
      <c r="W909" s="4">
        <f t="shared" si="239"/>
        <v>0</v>
      </c>
    </row>
    <row r="910" spans="1:23" x14ac:dyDescent="0.25">
      <c r="A910">
        <v>9997</v>
      </c>
      <c r="B910">
        <v>0.74084499999999998</v>
      </c>
      <c r="C910">
        <v>43802</v>
      </c>
      <c r="D910" s="1">
        <v>8</v>
      </c>
      <c r="E910" t="s">
        <v>7</v>
      </c>
      <c r="F910" t="s">
        <v>8</v>
      </c>
      <c r="G910" t="s">
        <v>9</v>
      </c>
      <c r="H910">
        <f t="shared" si="226"/>
        <v>0</v>
      </c>
      <c r="I910" s="2">
        <f t="shared" si="224"/>
        <v>0</v>
      </c>
      <c r="J910" s="2">
        <f t="shared" si="225"/>
        <v>0</v>
      </c>
      <c r="K910" s="2">
        <f t="shared" si="227"/>
        <v>0</v>
      </c>
      <c r="L910" s="2">
        <f t="shared" si="228"/>
        <v>0</v>
      </c>
      <c r="M910" s="2">
        <f t="shared" si="229"/>
        <v>0</v>
      </c>
      <c r="N910" s="2">
        <f t="shared" si="230"/>
        <v>0</v>
      </c>
      <c r="O910" s="2">
        <f t="shared" si="231"/>
        <v>0</v>
      </c>
      <c r="P910" s="2">
        <f t="shared" si="232"/>
        <v>0</v>
      </c>
      <c r="Q910" s="2">
        <f t="shared" si="233"/>
        <v>0.74084499999999998</v>
      </c>
      <c r="R910" s="2">
        <f t="shared" si="234"/>
        <v>0</v>
      </c>
      <c r="S910" s="2">
        <f t="shared" si="235"/>
        <v>0</v>
      </c>
      <c r="T910" s="2">
        <f t="shared" si="236"/>
        <v>0</v>
      </c>
      <c r="U910" s="2">
        <f t="shared" si="237"/>
        <v>0</v>
      </c>
      <c r="V910" s="4">
        <f t="shared" si="238"/>
        <v>0</v>
      </c>
      <c r="W910" s="4">
        <f t="shared" si="239"/>
        <v>0</v>
      </c>
    </row>
    <row r="911" spans="1:23" x14ac:dyDescent="0.25">
      <c r="A911">
        <v>9997</v>
      </c>
      <c r="B911">
        <v>1</v>
      </c>
      <c r="C911">
        <v>43802</v>
      </c>
      <c r="D911" s="1" t="s">
        <v>10</v>
      </c>
      <c r="E911" t="s">
        <v>7</v>
      </c>
      <c r="F911" t="s">
        <v>8</v>
      </c>
      <c r="G911" t="s">
        <v>9</v>
      </c>
      <c r="H911">
        <f t="shared" si="226"/>
        <v>0</v>
      </c>
      <c r="I911" s="2">
        <f t="shared" si="224"/>
        <v>1</v>
      </c>
      <c r="J911" s="2">
        <f t="shared" si="225"/>
        <v>0</v>
      </c>
      <c r="K911" s="2">
        <f t="shared" si="227"/>
        <v>0</v>
      </c>
      <c r="L911" s="2">
        <f t="shared" si="228"/>
        <v>0</v>
      </c>
      <c r="M911" s="2">
        <f t="shared" si="229"/>
        <v>0</v>
      </c>
      <c r="N911" s="2">
        <f t="shared" si="230"/>
        <v>0</v>
      </c>
      <c r="O911" s="2">
        <f t="shared" si="231"/>
        <v>0</v>
      </c>
      <c r="P911" s="2">
        <f t="shared" si="232"/>
        <v>0</v>
      </c>
      <c r="Q911" s="2">
        <f t="shared" si="233"/>
        <v>0</v>
      </c>
      <c r="R911" s="2">
        <f t="shared" si="234"/>
        <v>0</v>
      </c>
      <c r="S911" s="2">
        <f t="shared" si="235"/>
        <v>0</v>
      </c>
      <c r="T911" s="2">
        <f t="shared" si="236"/>
        <v>0</v>
      </c>
      <c r="U911" s="2">
        <f t="shared" si="237"/>
        <v>0</v>
      </c>
      <c r="V911" s="4">
        <f t="shared" si="238"/>
        <v>0</v>
      </c>
      <c r="W911" s="4">
        <f t="shared" si="239"/>
        <v>0</v>
      </c>
    </row>
    <row r="912" spans="1:23" x14ac:dyDescent="0.25">
      <c r="A912">
        <v>9997</v>
      </c>
      <c r="B912">
        <v>1</v>
      </c>
      <c r="C912">
        <v>43802</v>
      </c>
      <c r="D912" s="1">
        <v>4</v>
      </c>
      <c r="E912" t="s">
        <v>7</v>
      </c>
      <c r="F912" t="s">
        <v>8</v>
      </c>
      <c r="G912" t="s">
        <v>9</v>
      </c>
      <c r="H912">
        <f t="shared" si="226"/>
        <v>0</v>
      </c>
      <c r="I912" s="2">
        <f t="shared" si="224"/>
        <v>0</v>
      </c>
      <c r="J912" s="2">
        <f t="shared" si="225"/>
        <v>0</v>
      </c>
      <c r="K912" s="2">
        <f t="shared" si="227"/>
        <v>0</v>
      </c>
      <c r="L912" s="2">
        <f t="shared" si="228"/>
        <v>0</v>
      </c>
      <c r="M912" s="2">
        <f t="shared" si="229"/>
        <v>1</v>
      </c>
      <c r="N912" s="2">
        <f t="shared" si="230"/>
        <v>0</v>
      </c>
      <c r="O912" s="2">
        <f t="shared" si="231"/>
        <v>0</v>
      </c>
      <c r="P912" s="2">
        <f t="shared" si="232"/>
        <v>0</v>
      </c>
      <c r="Q912" s="2">
        <f t="shared" si="233"/>
        <v>0</v>
      </c>
      <c r="R912" s="2">
        <f t="shared" si="234"/>
        <v>0</v>
      </c>
      <c r="S912" s="2">
        <f t="shared" si="235"/>
        <v>0</v>
      </c>
      <c r="T912" s="2">
        <f t="shared" si="236"/>
        <v>0</v>
      </c>
      <c r="U912" s="2">
        <f t="shared" si="237"/>
        <v>0</v>
      </c>
      <c r="V912" s="4">
        <f t="shared" si="238"/>
        <v>6010</v>
      </c>
      <c r="W912" s="4">
        <f t="shared" si="239"/>
        <v>0</v>
      </c>
    </row>
    <row r="913" spans="1:23" x14ac:dyDescent="0.25">
      <c r="A913">
        <v>9997</v>
      </c>
      <c r="B913">
        <v>1</v>
      </c>
      <c r="C913">
        <v>43802</v>
      </c>
      <c r="D913" s="1">
        <v>7</v>
      </c>
      <c r="E913" t="s">
        <v>7</v>
      </c>
      <c r="F913" t="s">
        <v>8</v>
      </c>
      <c r="G913" t="s">
        <v>9</v>
      </c>
      <c r="H913">
        <f t="shared" si="226"/>
        <v>0</v>
      </c>
      <c r="I913" s="2">
        <f t="shared" si="224"/>
        <v>0</v>
      </c>
      <c r="J913" s="2">
        <f t="shared" si="225"/>
        <v>0</v>
      </c>
      <c r="K913" s="2">
        <f t="shared" si="227"/>
        <v>0</v>
      </c>
      <c r="L913" s="2">
        <f t="shared" si="228"/>
        <v>0</v>
      </c>
      <c r="M913" s="2">
        <f t="shared" si="229"/>
        <v>0</v>
      </c>
      <c r="N913" s="2">
        <f t="shared" si="230"/>
        <v>0</v>
      </c>
      <c r="O913" s="2">
        <f t="shared" si="231"/>
        <v>0</v>
      </c>
      <c r="P913" s="2">
        <f t="shared" si="232"/>
        <v>1</v>
      </c>
      <c r="Q913" s="2">
        <f t="shared" si="233"/>
        <v>0</v>
      </c>
      <c r="R913" s="2">
        <f t="shared" si="234"/>
        <v>0</v>
      </c>
      <c r="S913" s="2">
        <f t="shared" si="235"/>
        <v>0</v>
      </c>
      <c r="T913" s="2">
        <f t="shared" si="236"/>
        <v>0</v>
      </c>
      <c r="U913" s="2">
        <f t="shared" si="237"/>
        <v>0</v>
      </c>
      <c r="V913" s="4">
        <f t="shared" si="238"/>
        <v>0</v>
      </c>
      <c r="W913" s="4">
        <f t="shared" si="239"/>
        <v>0</v>
      </c>
    </row>
    <row r="914" spans="1:23" x14ac:dyDescent="0.25">
      <c r="A914">
        <v>9997</v>
      </c>
      <c r="B914">
        <v>1</v>
      </c>
      <c r="C914">
        <v>43802</v>
      </c>
      <c r="D914" s="1">
        <v>3</v>
      </c>
      <c r="E914" t="s">
        <v>7</v>
      </c>
      <c r="F914" t="s">
        <v>8</v>
      </c>
      <c r="G914" t="s">
        <v>9</v>
      </c>
      <c r="H914">
        <f t="shared" si="226"/>
        <v>0</v>
      </c>
      <c r="I914" s="2">
        <f t="shared" si="224"/>
        <v>0</v>
      </c>
      <c r="J914" s="2">
        <f t="shared" si="225"/>
        <v>0</v>
      </c>
      <c r="K914" s="2">
        <f t="shared" si="227"/>
        <v>0</v>
      </c>
      <c r="L914" s="2">
        <f t="shared" si="228"/>
        <v>1</v>
      </c>
      <c r="M914" s="2">
        <f t="shared" si="229"/>
        <v>0</v>
      </c>
      <c r="N914" s="2">
        <f t="shared" si="230"/>
        <v>0</v>
      </c>
      <c r="O914" s="2">
        <f t="shared" si="231"/>
        <v>0</v>
      </c>
      <c r="P914" s="2">
        <f t="shared" si="232"/>
        <v>0</v>
      </c>
      <c r="Q914" s="2">
        <f t="shared" si="233"/>
        <v>0</v>
      </c>
      <c r="R914" s="2">
        <f t="shared" si="234"/>
        <v>0</v>
      </c>
      <c r="S914" s="2">
        <f t="shared" si="235"/>
        <v>0</v>
      </c>
      <c r="T914" s="2">
        <f t="shared" si="236"/>
        <v>0</v>
      </c>
      <c r="U914" s="2">
        <f t="shared" si="237"/>
        <v>0</v>
      </c>
      <c r="V914" s="4">
        <f t="shared" si="238"/>
        <v>0</v>
      </c>
      <c r="W914" s="4">
        <f t="shared" si="239"/>
        <v>0</v>
      </c>
    </row>
    <row r="915" spans="1:23" x14ac:dyDescent="0.25">
      <c r="A915">
        <v>9997</v>
      </c>
      <c r="B915">
        <v>1</v>
      </c>
      <c r="C915">
        <v>43802</v>
      </c>
      <c r="D915" s="1">
        <v>10</v>
      </c>
      <c r="E915" t="s">
        <v>7</v>
      </c>
      <c r="F915" t="s">
        <v>8</v>
      </c>
      <c r="G915" t="s">
        <v>8</v>
      </c>
      <c r="H915">
        <f t="shared" si="226"/>
        <v>0</v>
      </c>
      <c r="I915" s="2">
        <f t="shared" si="224"/>
        <v>0</v>
      </c>
      <c r="J915" s="2">
        <f t="shared" si="225"/>
        <v>0</v>
      </c>
      <c r="K915" s="2">
        <f t="shared" si="227"/>
        <v>0</v>
      </c>
      <c r="L915" s="2">
        <f t="shared" si="228"/>
        <v>0</v>
      </c>
      <c r="M915" s="2">
        <f t="shared" si="229"/>
        <v>0</v>
      </c>
      <c r="N915" s="2">
        <f t="shared" si="230"/>
        <v>0</v>
      </c>
      <c r="O915" s="2">
        <f t="shared" si="231"/>
        <v>0</v>
      </c>
      <c r="P915" s="2">
        <f t="shared" si="232"/>
        <v>0</v>
      </c>
      <c r="Q915" s="2">
        <f t="shared" si="233"/>
        <v>0</v>
      </c>
      <c r="R915" s="2">
        <f t="shared" si="234"/>
        <v>0</v>
      </c>
      <c r="S915" s="2">
        <f t="shared" si="235"/>
        <v>1</v>
      </c>
      <c r="T915" s="2">
        <f t="shared" si="236"/>
        <v>0</v>
      </c>
      <c r="U915" s="2">
        <f t="shared" si="237"/>
        <v>0</v>
      </c>
      <c r="V915" s="4">
        <f t="shared" si="238"/>
        <v>0</v>
      </c>
      <c r="W915" s="4">
        <f t="shared" si="239"/>
        <v>0</v>
      </c>
    </row>
    <row r="916" spans="1:23" x14ac:dyDescent="0.25">
      <c r="A916">
        <v>9997</v>
      </c>
      <c r="B916">
        <v>1</v>
      </c>
      <c r="C916">
        <v>43802</v>
      </c>
      <c r="D916" s="1">
        <v>6</v>
      </c>
      <c r="E916" t="s">
        <v>7</v>
      </c>
      <c r="F916" t="s">
        <v>8</v>
      </c>
      <c r="G916" t="s">
        <v>9</v>
      </c>
      <c r="H916">
        <f t="shared" si="226"/>
        <v>0</v>
      </c>
      <c r="I916" s="2">
        <f t="shared" si="224"/>
        <v>0</v>
      </c>
      <c r="J916" s="2">
        <f t="shared" si="225"/>
        <v>0</v>
      </c>
      <c r="K916" s="2">
        <f t="shared" si="227"/>
        <v>0</v>
      </c>
      <c r="L916" s="2">
        <f t="shared" si="228"/>
        <v>0</v>
      </c>
      <c r="M916" s="2">
        <f t="shared" si="229"/>
        <v>0</v>
      </c>
      <c r="N916" s="2">
        <f t="shared" si="230"/>
        <v>0</v>
      </c>
      <c r="O916" s="2">
        <f t="shared" si="231"/>
        <v>1</v>
      </c>
      <c r="P916" s="2">
        <f t="shared" si="232"/>
        <v>0</v>
      </c>
      <c r="Q916" s="2">
        <f t="shared" si="233"/>
        <v>0</v>
      </c>
      <c r="R916" s="2">
        <f t="shared" si="234"/>
        <v>0</v>
      </c>
      <c r="S916" s="2">
        <f t="shared" si="235"/>
        <v>0</v>
      </c>
      <c r="T916" s="2">
        <f t="shared" si="236"/>
        <v>0</v>
      </c>
      <c r="U916" s="2">
        <f t="shared" si="237"/>
        <v>0</v>
      </c>
      <c r="V916" s="4">
        <f t="shared" si="238"/>
        <v>0</v>
      </c>
      <c r="W916" s="4">
        <f t="shared" si="239"/>
        <v>0</v>
      </c>
    </row>
    <row r="917" spans="1:23" x14ac:dyDescent="0.25">
      <c r="A917">
        <v>9997</v>
      </c>
      <c r="B917">
        <v>0.74084499999999998</v>
      </c>
      <c r="C917">
        <v>43802</v>
      </c>
      <c r="D917" s="1">
        <v>5</v>
      </c>
      <c r="E917" t="s">
        <v>7</v>
      </c>
      <c r="F917" t="s">
        <v>9</v>
      </c>
      <c r="G917" t="s">
        <v>9</v>
      </c>
      <c r="H917">
        <f t="shared" si="226"/>
        <v>0.74084499999999998</v>
      </c>
      <c r="I917" s="2">
        <f t="shared" si="224"/>
        <v>0</v>
      </c>
      <c r="J917" s="2">
        <f t="shared" si="225"/>
        <v>0</v>
      </c>
      <c r="K917" s="2">
        <f t="shared" si="227"/>
        <v>0</v>
      </c>
      <c r="L917" s="2">
        <f t="shared" si="228"/>
        <v>0</v>
      </c>
      <c r="M917" s="2">
        <f t="shared" si="229"/>
        <v>0</v>
      </c>
      <c r="N917" s="2">
        <f t="shared" si="230"/>
        <v>0.74084499999999998</v>
      </c>
      <c r="O917" s="2">
        <f t="shared" si="231"/>
        <v>0</v>
      </c>
      <c r="P917" s="2">
        <f t="shared" si="232"/>
        <v>0</v>
      </c>
      <c r="Q917" s="2">
        <f t="shared" si="233"/>
        <v>0</v>
      </c>
      <c r="R917" s="2">
        <f t="shared" si="234"/>
        <v>0</v>
      </c>
      <c r="S917" s="2">
        <f t="shared" si="235"/>
        <v>0</v>
      </c>
      <c r="T917" s="2">
        <f t="shared" si="236"/>
        <v>0</v>
      </c>
      <c r="U917" s="2">
        <f t="shared" si="237"/>
        <v>0</v>
      </c>
      <c r="V917" s="4">
        <f t="shared" si="238"/>
        <v>0</v>
      </c>
      <c r="W917" s="4">
        <f t="shared" si="239"/>
        <v>0</v>
      </c>
    </row>
    <row r="918" spans="1:23" x14ac:dyDescent="0.25">
      <c r="A918">
        <v>9997</v>
      </c>
      <c r="B918">
        <v>0.65070399999999995</v>
      </c>
      <c r="C918">
        <v>43802</v>
      </c>
      <c r="D918" s="1">
        <v>1</v>
      </c>
      <c r="E918" t="s">
        <v>7</v>
      </c>
      <c r="F918" t="s">
        <v>8</v>
      </c>
      <c r="G918" t="s">
        <v>9</v>
      </c>
      <c r="H918">
        <f t="shared" si="226"/>
        <v>0</v>
      </c>
      <c r="I918" s="2">
        <f t="shared" si="224"/>
        <v>0</v>
      </c>
      <c r="J918" s="2">
        <f t="shared" si="225"/>
        <v>0.65070399999999995</v>
      </c>
      <c r="K918" s="2">
        <f t="shared" si="227"/>
        <v>0</v>
      </c>
      <c r="L918" s="2">
        <f t="shared" si="228"/>
        <v>0</v>
      </c>
      <c r="M918" s="2">
        <f t="shared" si="229"/>
        <v>0</v>
      </c>
      <c r="N918" s="2">
        <f t="shared" si="230"/>
        <v>0</v>
      </c>
      <c r="O918" s="2">
        <f t="shared" si="231"/>
        <v>0</v>
      </c>
      <c r="P918" s="2">
        <f t="shared" si="232"/>
        <v>0</v>
      </c>
      <c r="Q918" s="2">
        <f t="shared" si="233"/>
        <v>0</v>
      </c>
      <c r="R918" s="2">
        <f t="shared" si="234"/>
        <v>0</v>
      </c>
      <c r="S918" s="2">
        <f t="shared" si="235"/>
        <v>0</v>
      </c>
      <c r="T918" s="2">
        <f t="shared" si="236"/>
        <v>0</v>
      </c>
      <c r="U918" s="2">
        <f t="shared" si="237"/>
        <v>0</v>
      </c>
      <c r="V918" s="4">
        <f t="shared" si="238"/>
        <v>0</v>
      </c>
      <c r="W918" s="4">
        <f t="shared" si="239"/>
        <v>3910.7310399999997</v>
      </c>
    </row>
    <row r="919" spans="1:23" x14ac:dyDescent="0.25">
      <c r="A919">
        <v>9997</v>
      </c>
      <c r="B919">
        <v>1</v>
      </c>
      <c r="C919">
        <v>43802</v>
      </c>
      <c r="D919" s="1">
        <v>10</v>
      </c>
      <c r="E919" t="s">
        <v>7</v>
      </c>
      <c r="F919" t="s">
        <v>8</v>
      </c>
      <c r="G919" t="s">
        <v>9</v>
      </c>
      <c r="H919">
        <f t="shared" si="226"/>
        <v>0</v>
      </c>
      <c r="I919" s="2">
        <f t="shared" si="224"/>
        <v>0</v>
      </c>
      <c r="J919" s="2">
        <f t="shared" si="225"/>
        <v>0</v>
      </c>
      <c r="K919" s="2">
        <f t="shared" si="227"/>
        <v>0</v>
      </c>
      <c r="L919" s="2">
        <f t="shared" si="228"/>
        <v>0</v>
      </c>
      <c r="M919" s="2">
        <f t="shared" si="229"/>
        <v>0</v>
      </c>
      <c r="N919" s="2">
        <f t="shared" si="230"/>
        <v>0</v>
      </c>
      <c r="O919" s="2">
        <f t="shared" si="231"/>
        <v>0</v>
      </c>
      <c r="P919" s="2">
        <f t="shared" si="232"/>
        <v>0</v>
      </c>
      <c r="Q919" s="2">
        <f t="shared" si="233"/>
        <v>0</v>
      </c>
      <c r="R919" s="2">
        <f t="shared" si="234"/>
        <v>0</v>
      </c>
      <c r="S919" s="2">
        <f t="shared" si="235"/>
        <v>1</v>
      </c>
      <c r="T919" s="2">
        <f t="shared" si="236"/>
        <v>0</v>
      </c>
      <c r="U919" s="2">
        <f t="shared" si="237"/>
        <v>0</v>
      </c>
      <c r="V919" s="4">
        <f t="shared" si="238"/>
        <v>0</v>
      </c>
      <c r="W919" s="4">
        <f t="shared" si="239"/>
        <v>0</v>
      </c>
    </row>
    <row r="920" spans="1:23" x14ac:dyDescent="0.25">
      <c r="A920">
        <v>9997</v>
      </c>
      <c r="B920">
        <v>1</v>
      </c>
      <c r="C920">
        <v>43802</v>
      </c>
      <c r="D920" s="1">
        <v>5</v>
      </c>
      <c r="E920" t="s">
        <v>7</v>
      </c>
      <c r="F920" t="s">
        <v>8</v>
      </c>
      <c r="G920" t="s">
        <v>9</v>
      </c>
      <c r="H920">
        <f t="shared" si="226"/>
        <v>0</v>
      </c>
      <c r="I920" s="2">
        <f t="shared" si="224"/>
        <v>0</v>
      </c>
      <c r="J920" s="2">
        <f t="shared" si="225"/>
        <v>0</v>
      </c>
      <c r="K920" s="2">
        <f t="shared" si="227"/>
        <v>0</v>
      </c>
      <c r="L920" s="2">
        <f t="shared" si="228"/>
        <v>0</v>
      </c>
      <c r="M920" s="2">
        <f t="shared" si="229"/>
        <v>0</v>
      </c>
      <c r="N920" s="2">
        <f t="shared" si="230"/>
        <v>1</v>
      </c>
      <c r="O920" s="2">
        <f t="shared" si="231"/>
        <v>0</v>
      </c>
      <c r="P920" s="2">
        <f t="shared" si="232"/>
        <v>0</v>
      </c>
      <c r="Q920" s="2">
        <f t="shared" si="233"/>
        <v>0</v>
      </c>
      <c r="R920" s="2">
        <f t="shared" si="234"/>
        <v>0</v>
      </c>
      <c r="S920" s="2">
        <f t="shared" si="235"/>
        <v>0</v>
      </c>
      <c r="T920" s="2">
        <f t="shared" si="236"/>
        <v>0</v>
      </c>
      <c r="U920" s="2">
        <f t="shared" si="237"/>
        <v>0</v>
      </c>
      <c r="V920" s="4">
        <f t="shared" si="238"/>
        <v>0</v>
      </c>
      <c r="W920" s="4">
        <f t="shared" si="239"/>
        <v>0</v>
      </c>
    </row>
    <row r="921" spans="1:23" x14ac:dyDescent="0.25">
      <c r="A921">
        <v>9997</v>
      </c>
      <c r="B921">
        <v>1</v>
      </c>
      <c r="C921">
        <v>43802</v>
      </c>
      <c r="D921" s="1">
        <v>1</v>
      </c>
      <c r="E921" t="s">
        <v>7</v>
      </c>
      <c r="F921" t="s">
        <v>8</v>
      </c>
      <c r="G921" t="s">
        <v>9</v>
      </c>
      <c r="H921">
        <f t="shared" si="226"/>
        <v>0</v>
      </c>
      <c r="I921" s="2">
        <f t="shared" si="224"/>
        <v>0</v>
      </c>
      <c r="J921" s="2">
        <f t="shared" si="225"/>
        <v>1</v>
      </c>
      <c r="K921" s="2">
        <f t="shared" si="227"/>
        <v>0</v>
      </c>
      <c r="L921" s="2">
        <f t="shared" si="228"/>
        <v>0</v>
      </c>
      <c r="M921" s="2">
        <f t="shared" si="229"/>
        <v>0</v>
      </c>
      <c r="N921" s="2">
        <f t="shared" si="230"/>
        <v>0</v>
      </c>
      <c r="O921" s="2">
        <f t="shared" si="231"/>
        <v>0</v>
      </c>
      <c r="P921" s="2">
        <f t="shared" si="232"/>
        <v>0</v>
      </c>
      <c r="Q921" s="2">
        <f t="shared" si="233"/>
        <v>0</v>
      </c>
      <c r="R921" s="2">
        <f t="shared" si="234"/>
        <v>0</v>
      </c>
      <c r="S921" s="2">
        <f t="shared" si="235"/>
        <v>0</v>
      </c>
      <c r="T921" s="2">
        <f t="shared" si="236"/>
        <v>0</v>
      </c>
      <c r="U921" s="2">
        <f t="shared" si="237"/>
        <v>0</v>
      </c>
      <c r="V921" s="4">
        <f t="shared" si="238"/>
        <v>0</v>
      </c>
      <c r="W921" s="4">
        <f t="shared" si="239"/>
        <v>6010</v>
      </c>
    </row>
    <row r="922" spans="1:23" x14ac:dyDescent="0.25">
      <c r="A922">
        <v>9997</v>
      </c>
      <c r="B922">
        <v>1</v>
      </c>
      <c r="C922">
        <v>43802</v>
      </c>
      <c r="D922" s="1">
        <v>3</v>
      </c>
      <c r="E922">
        <v>3</v>
      </c>
      <c r="F922" t="s">
        <v>8</v>
      </c>
      <c r="G922" t="s">
        <v>9</v>
      </c>
      <c r="H922">
        <f t="shared" si="226"/>
        <v>0</v>
      </c>
      <c r="I922" s="2">
        <f t="shared" si="224"/>
        <v>0</v>
      </c>
      <c r="J922" s="2">
        <f t="shared" si="225"/>
        <v>0</v>
      </c>
      <c r="K922" s="2">
        <f t="shared" si="227"/>
        <v>0</v>
      </c>
      <c r="L922" s="2">
        <f t="shared" si="228"/>
        <v>1</v>
      </c>
      <c r="M922" s="2">
        <f t="shared" si="229"/>
        <v>0</v>
      </c>
      <c r="N922" s="2">
        <f t="shared" si="230"/>
        <v>0</v>
      </c>
      <c r="O922" s="2">
        <f t="shared" si="231"/>
        <v>0</v>
      </c>
      <c r="P922" s="2">
        <f t="shared" si="232"/>
        <v>0</v>
      </c>
      <c r="Q922" s="2">
        <f t="shared" si="233"/>
        <v>0</v>
      </c>
      <c r="R922" s="2">
        <f t="shared" si="234"/>
        <v>0</v>
      </c>
      <c r="S922" s="2">
        <f t="shared" si="235"/>
        <v>0</v>
      </c>
      <c r="T922" s="2">
        <f t="shared" si="236"/>
        <v>0</v>
      </c>
      <c r="U922" s="2">
        <f t="shared" si="237"/>
        <v>0</v>
      </c>
      <c r="V922" s="4">
        <f t="shared" si="238"/>
        <v>0</v>
      </c>
      <c r="W922" s="4">
        <f t="shared" si="239"/>
        <v>0</v>
      </c>
    </row>
    <row r="923" spans="1:23" x14ac:dyDescent="0.25">
      <c r="A923">
        <v>9997</v>
      </c>
      <c r="B923">
        <v>5.6337999999999999E-2</v>
      </c>
      <c r="C923">
        <v>45070</v>
      </c>
      <c r="D923" s="1">
        <v>8</v>
      </c>
      <c r="E923" t="s">
        <v>7</v>
      </c>
      <c r="F923" t="s">
        <v>8</v>
      </c>
      <c r="G923" t="s">
        <v>9</v>
      </c>
      <c r="H923">
        <f t="shared" si="226"/>
        <v>0</v>
      </c>
      <c r="I923" s="2">
        <f t="shared" si="224"/>
        <v>0</v>
      </c>
      <c r="J923" s="2">
        <f t="shared" si="225"/>
        <v>0</v>
      </c>
      <c r="K923" s="2">
        <f t="shared" si="227"/>
        <v>0</v>
      </c>
      <c r="L923" s="2">
        <f t="shared" si="228"/>
        <v>0</v>
      </c>
      <c r="M923" s="2">
        <f t="shared" si="229"/>
        <v>0</v>
      </c>
      <c r="N923" s="2">
        <f t="shared" si="230"/>
        <v>0</v>
      </c>
      <c r="O923" s="2">
        <f t="shared" si="231"/>
        <v>0</v>
      </c>
      <c r="P923" s="2">
        <f t="shared" si="232"/>
        <v>0</v>
      </c>
      <c r="Q923" s="2">
        <f t="shared" si="233"/>
        <v>5.6337999999999999E-2</v>
      </c>
      <c r="R923" s="2">
        <f t="shared" si="234"/>
        <v>0</v>
      </c>
      <c r="S923" s="2">
        <f t="shared" si="235"/>
        <v>0</v>
      </c>
      <c r="T923" s="2">
        <f t="shared" si="236"/>
        <v>0</v>
      </c>
      <c r="U923" s="2">
        <f t="shared" si="237"/>
        <v>0</v>
      </c>
      <c r="V923" s="4">
        <f t="shared" si="238"/>
        <v>0</v>
      </c>
      <c r="W923" s="4">
        <f t="shared" si="239"/>
        <v>0</v>
      </c>
    </row>
    <row r="924" spans="1:23" x14ac:dyDescent="0.25">
      <c r="A924">
        <v>9997</v>
      </c>
      <c r="B924">
        <v>1</v>
      </c>
      <c r="C924">
        <v>43802</v>
      </c>
      <c r="D924" s="1">
        <v>3</v>
      </c>
      <c r="E924" t="s">
        <v>7</v>
      </c>
      <c r="F924" t="s">
        <v>8</v>
      </c>
      <c r="G924" t="s">
        <v>9</v>
      </c>
      <c r="H924">
        <f t="shared" si="226"/>
        <v>0</v>
      </c>
      <c r="I924" s="2">
        <f t="shared" si="224"/>
        <v>0</v>
      </c>
      <c r="J924" s="2">
        <f t="shared" si="225"/>
        <v>0</v>
      </c>
      <c r="K924" s="2">
        <f t="shared" si="227"/>
        <v>0</v>
      </c>
      <c r="L924" s="2">
        <f t="shared" si="228"/>
        <v>1</v>
      </c>
      <c r="M924" s="2">
        <f t="shared" si="229"/>
        <v>0</v>
      </c>
      <c r="N924" s="2">
        <f t="shared" si="230"/>
        <v>0</v>
      </c>
      <c r="O924" s="2">
        <f t="shared" si="231"/>
        <v>0</v>
      </c>
      <c r="P924" s="2">
        <f t="shared" si="232"/>
        <v>0</v>
      </c>
      <c r="Q924" s="2">
        <f t="shared" si="233"/>
        <v>0</v>
      </c>
      <c r="R924" s="2">
        <f t="shared" si="234"/>
        <v>0</v>
      </c>
      <c r="S924" s="2">
        <f t="shared" si="235"/>
        <v>0</v>
      </c>
      <c r="T924" s="2">
        <f t="shared" si="236"/>
        <v>0</v>
      </c>
      <c r="U924" s="2">
        <f t="shared" si="237"/>
        <v>0</v>
      </c>
      <c r="V924" s="4">
        <f t="shared" si="238"/>
        <v>0</v>
      </c>
      <c r="W924" s="4">
        <f t="shared" si="239"/>
        <v>0</v>
      </c>
    </row>
    <row r="925" spans="1:23" x14ac:dyDescent="0.25">
      <c r="A925">
        <v>9997</v>
      </c>
      <c r="B925">
        <v>1</v>
      </c>
      <c r="C925">
        <v>43802</v>
      </c>
      <c r="D925" s="1" t="s">
        <v>10</v>
      </c>
      <c r="E925" t="s">
        <v>7</v>
      </c>
      <c r="F925" t="s">
        <v>8</v>
      </c>
      <c r="G925" t="s">
        <v>9</v>
      </c>
      <c r="H925">
        <f t="shared" si="226"/>
        <v>0</v>
      </c>
      <c r="I925" s="2">
        <f t="shared" si="224"/>
        <v>1</v>
      </c>
      <c r="J925" s="2">
        <f t="shared" si="225"/>
        <v>0</v>
      </c>
      <c r="K925" s="2">
        <f t="shared" si="227"/>
        <v>0</v>
      </c>
      <c r="L925" s="2">
        <f t="shared" si="228"/>
        <v>0</v>
      </c>
      <c r="M925" s="2">
        <f t="shared" si="229"/>
        <v>0</v>
      </c>
      <c r="N925" s="2">
        <f t="shared" si="230"/>
        <v>0</v>
      </c>
      <c r="O925" s="2">
        <f t="shared" si="231"/>
        <v>0</v>
      </c>
      <c r="P925" s="2">
        <f t="shared" si="232"/>
        <v>0</v>
      </c>
      <c r="Q925" s="2">
        <f t="shared" si="233"/>
        <v>0</v>
      </c>
      <c r="R925" s="2">
        <f t="shared" si="234"/>
        <v>0</v>
      </c>
      <c r="S925" s="2">
        <f t="shared" si="235"/>
        <v>0</v>
      </c>
      <c r="T925" s="2">
        <f t="shared" si="236"/>
        <v>0</v>
      </c>
      <c r="U925" s="2">
        <f t="shared" si="237"/>
        <v>0</v>
      </c>
      <c r="V925" s="4">
        <f t="shared" si="238"/>
        <v>0</v>
      </c>
      <c r="W925" s="4">
        <f t="shared" si="239"/>
        <v>0</v>
      </c>
    </row>
    <row r="926" spans="1:23" x14ac:dyDescent="0.25">
      <c r="A926">
        <v>9997</v>
      </c>
      <c r="B926">
        <v>1</v>
      </c>
      <c r="C926">
        <v>43802</v>
      </c>
      <c r="D926" s="1">
        <v>2</v>
      </c>
      <c r="E926" t="s">
        <v>7</v>
      </c>
      <c r="F926" t="s">
        <v>8</v>
      </c>
      <c r="G926" t="s">
        <v>9</v>
      </c>
      <c r="H926">
        <f t="shared" si="226"/>
        <v>0</v>
      </c>
      <c r="I926" s="2">
        <f t="shared" si="224"/>
        <v>0</v>
      </c>
      <c r="J926" s="2">
        <f t="shared" si="225"/>
        <v>0</v>
      </c>
      <c r="K926" s="2">
        <f t="shared" si="227"/>
        <v>1</v>
      </c>
      <c r="L926" s="2">
        <f t="shared" si="228"/>
        <v>0</v>
      </c>
      <c r="M926" s="2">
        <f t="shared" si="229"/>
        <v>0</v>
      </c>
      <c r="N926" s="2">
        <f t="shared" si="230"/>
        <v>0</v>
      </c>
      <c r="O926" s="2">
        <f t="shared" si="231"/>
        <v>0</v>
      </c>
      <c r="P926" s="2">
        <f t="shared" si="232"/>
        <v>0</v>
      </c>
      <c r="Q926" s="2">
        <f t="shared" si="233"/>
        <v>0</v>
      </c>
      <c r="R926" s="2">
        <f t="shared" si="234"/>
        <v>0</v>
      </c>
      <c r="S926" s="2">
        <f t="shared" si="235"/>
        <v>0</v>
      </c>
      <c r="T926" s="2">
        <f t="shared" si="236"/>
        <v>0</v>
      </c>
      <c r="U926" s="2">
        <f t="shared" si="237"/>
        <v>0</v>
      </c>
      <c r="V926" s="4">
        <f t="shared" si="238"/>
        <v>0</v>
      </c>
      <c r="W926" s="4">
        <f t="shared" si="239"/>
        <v>0</v>
      </c>
    </row>
    <row r="927" spans="1:23" x14ac:dyDescent="0.25">
      <c r="A927">
        <v>9997</v>
      </c>
      <c r="B927">
        <v>1</v>
      </c>
      <c r="C927">
        <v>43802</v>
      </c>
      <c r="D927" s="1">
        <v>8</v>
      </c>
      <c r="E927" t="s">
        <v>7</v>
      </c>
      <c r="F927" t="s">
        <v>8</v>
      </c>
      <c r="G927" t="s">
        <v>9</v>
      </c>
      <c r="H927">
        <f t="shared" si="226"/>
        <v>0</v>
      </c>
      <c r="I927" s="2">
        <f t="shared" si="224"/>
        <v>0</v>
      </c>
      <c r="J927" s="2">
        <f t="shared" si="225"/>
        <v>0</v>
      </c>
      <c r="K927" s="2">
        <f t="shared" si="227"/>
        <v>0</v>
      </c>
      <c r="L927" s="2">
        <f t="shared" si="228"/>
        <v>0</v>
      </c>
      <c r="M927" s="2">
        <f t="shared" si="229"/>
        <v>0</v>
      </c>
      <c r="N927" s="2">
        <f t="shared" si="230"/>
        <v>0</v>
      </c>
      <c r="O927" s="2">
        <f t="shared" si="231"/>
        <v>0</v>
      </c>
      <c r="P927" s="2">
        <f t="shared" si="232"/>
        <v>0</v>
      </c>
      <c r="Q927" s="2">
        <f t="shared" si="233"/>
        <v>1</v>
      </c>
      <c r="R927" s="2">
        <f t="shared" si="234"/>
        <v>0</v>
      </c>
      <c r="S927" s="2">
        <f t="shared" si="235"/>
        <v>0</v>
      </c>
      <c r="T927" s="2">
        <f t="shared" si="236"/>
        <v>0</v>
      </c>
      <c r="U927" s="2">
        <f t="shared" si="237"/>
        <v>0</v>
      </c>
      <c r="V927" s="4">
        <f t="shared" si="238"/>
        <v>0</v>
      </c>
      <c r="W927" s="4">
        <f t="shared" si="239"/>
        <v>0</v>
      </c>
    </row>
    <row r="928" spans="1:23" x14ac:dyDescent="0.25">
      <c r="A928">
        <v>9997</v>
      </c>
      <c r="B928">
        <v>1</v>
      </c>
      <c r="C928">
        <v>43802</v>
      </c>
      <c r="D928" s="1">
        <v>2</v>
      </c>
      <c r="E928" t="s">
        <v>7</v>
      </c>
      <c r="F928" t="s">
        <v>8</v>
      </c>
      <c r="G928" t="s">
        <v>9</v>
      </c>
      <c r="H928">
        <f t="shared" si="226"/>
        <v>0</v>
      </c>
      <c r="I928" s="2">
        <f t="shared" si="224"/>
        <v>0</v>
      </c>
      <c r="J928" s="2">
        <f t="shared" si="225"/>
        <v>0</v>
      </c>
      <c r="K928" s="2">
        <f t="shared" si="227"/>
        <v>1</v>
      </c>
      <c r="L928" s="2">
        <f t="shared" si="228"/>
        <v>0</v>
      </c>
      <c r="M928" s="2">
        <f t="shared" si="229"/>
        <v>0</v>
      </c>
      <c r="N928" s="2">
        <f t="shared" si="230"/>
        <v>0</v>
      </c>
      <c r="O928" s="2">
        <f t="shared" si="231"/>
        <v>0</v>
      </c>
      <c r="P928" s="2">
        <f t="shared" si="232"/>
        <v>0</v>
      </c>
      <c r="Q928" s="2">
        <f t="shared" si="233"/>
        <v>0</v>
      </c>
      <c r="R928" s="2">
        <f t="shared" si="234"/>
        <v>0</v>
      </c>
      <c r="S928" s="2">
        <f t="shared" si="235"/>
        <v>0</v>
      </c>
      <c r="T928" s="2">
        <f t="shared" si="236"/>
        <v>0</v>
      </c>
      <c r="U928" s="2">
        <f t="shared" si="237"/>
        <v>0</v>
      </c>
      <c r="V928" s="4">
        <f t="shared" si="238"/>
        <v>0</v>
      </c>
      <c r="W928" s="4">
        <f t="shared" si="239"/>
        <v>0</v>
      </c>
    </row>
    <row r="929" spans="1:23" x14ac:dyDescent="0.25">
      <c r="A929">
        <v>9997</v>
      </c>
      <c r="B929">
        <v>1</v>
      </c>
      <c r="C929">
        <v>43802</v>
      </c>
      <c r="D929" s="1">
        <v>3</v>
      </c>
      <c r="E929" t="s">
        <v>7</v>
      </c>
      <c r="F929" t="s">
        <v>8</v>
      </c>
      <c r="G929" t="s">
        <v>9</v>
      </c>
      <c r="H929">
        <f t="shared" si="226"/>
        <v>0</v>
      </c>
      <c r="I929" s="2">
        <f t="shared" si="224"/>
        <v>0</v>
      </c>
      <c r="J929" s="2">
        <f t="shared" si="225"/>
        <v>0</v>
      </c>
      <c r="K929" s="2">
        <f t="shared" si="227"/>
        <v>0</v>
      </c>
      <c r="L929" s="2">
        <f t="shared" si="228"/>
        <v>1</v>
      </c>
      <c r="M929" s="2">
        <f t="shared" si="229"/>
        <v>0</v>
      </c>
      <c r="N929" s="2">
        <f t="shared" si="230"/>
        <v>0</v>
      </c>
      <c r="O929" s="2">
        <f t="shared" si="231"/>
        <v>0</v>
      </c>
      <c r="P929" s="2">
        <f t="shared" si="232"/>
        <v>0</v>
      </c>
      <c r="Q929" s="2">
        <f t="shared" si="233"/>
        <v>0</v>
      </c>
      <c r="R929" s="2">
        <f t="shared" si="234"/>
        <v>0</v>
      </c>
      <c r="S929" s="2">
        <f t="shared" si="235"/>
        <v>0</v>
      </c>
      <c r="T929" s="2">
        <f t="shared" si="236"/>
        <v>0</v>
      </c>
      <c r="U929" s="2">
        <f t="shared" si="237"/>
        <v>0</v>
      </c>
      <c r="V929" s="4">
        <f t="shared" si="238"/>
        <v>0</v>
      </c>
      <c r="W929" s="4">
        <f t="shared" si="239"/>
        <v>0</v>
      </c>
    </row>
    <row r="930" spans="1:23" x14ac:dyDescent="0.25">
      <c r="A930">
        <v>9997</v>
      </c>
      <c r="B930">
        <v>0.174648</v>
      </c>
      <c r="C930">
        <v>43802</v>
      </c>
      <c r="D930" s="1" t="s">
        <v>10</v>
      </c>
      <c r="E930" t="s">
        <v>7</v>
      </c>
      <c r="F930" t="s">
        <v>8</v>
      </c>
      <c r="G930" t="s">
        <v>9</v>
      </c>
      <c r="H930">
        <f t="shared" si="226"/>
        <v>0</v>
      </c>
      <c r="I930" s="2">
        <f t="shared" si="224"/>
        <v>0.174648</v>
      </c>
      <c r="J930" s="2">
        <f t="shared" si="225"/>
        <v>0</v>
      </c>
      <c r="K930" s="2">
        <f t="shared" si="227"/>
        <v>0</v>
      </c>
      <c r="L930" s="2">
        <f t="shared" si="228"/>
        <v>0</v>
      </c>
      <c r="M930" s="2">
        <f t="shared" si="229"/>
        <v>0</v>
      </c>
      <c r="N930" s="2">
        <f t="shared" si="230"/>
        <v>0</v>
      </c>
      <c r="O930" s="2">
        <f t="shared" si="231"/>
        <v>0</v>
      </c>
      <c r="P930" s="2">
        <f t="shared" si="232"/>
        <v>0</v>
      </c>
      <c r="Q930" s="2">
        <f t="shared" si="233"/>
        <v>0</v>
      </c>
      <c r="R930" s="2">
        <f t="shared" si="234"/>
        <v>0</v>
      </c>
      <c r="S930" s="2">
        <f t="shared" si="235"/>
        <v>0</v>
      </c>
      <c r="T930" s="2">
        <f t="shared" si="236"/>
        <v>0</v>
      </c>
      <c r="U930" s="2">
        <f t="shared" si="237"/>
        <v>0</v>
      </c>
      <c r="V930" s="4">
        <f t="shared" si="238"/>
        <v>0</v>
      </c>
      <c r="W930" s="4">
        <f t="shared" si="239"/>
        <v>0</v>
      </c>
    </row>
    <row r="931" spans="1:23" x14ac:dyDescent="0.25">
      <c r="A931">
        <v>9997</v>
      </c>
      <c r="B931">
        <v>0.82535199999999997</v>
      </c>
      <c r="C931">
        <v>43802</v>
      </c>
      <c r="D931" s="1" t="s">
        <v>10</v>
      </c>
      <c r="E931" t="s">
        <v>7</v>
      </c>
      <c r="F931" t="s">
        <v>8</v>
      </c>
      <c r="G931" t="s">
        <v>12</v>
      </c>
      <c r="H931">
        <f t="shared" si="226"/>
        <v>0</v>
      </c>
      <c r="I931" s="2">
        <f t="shared" si="224"/>
        <v>0.82535199999999997</v>
      </c>
      <c r="J931" s="2">
        <f t="shared" si="225"/>
        <v>0</v>
      </c>
      <c r="K931" s="2">
        <f t="shared" si="227"/>
        <v>0</v>
      </c>
      <c r="L931" s="2">
        <f t="shared" si="228"/>
        <v>0</v>
      </c>
      <c r="M931" s="2">
        <f t="shared" si="229"/>
        <v>0</v>
      </c>
      <c r="N931" s="2">
        <f t="shared" si="230"/>
        <v>0</v>
      </c>
      <c r="O931" s="2">
        <f t="shared" si="231"/>
        <v>0</v>
      </c>
      <c r="P931" s="2">
        <f t="shared" si="232"/>
        <v>0</v>
      </c>
      <c r="Q931" s="2">
        <f t="shared" si="233"/>
        <v>0</v>
      </c>
      <c r="R931" s="2">
        <f t="shared" si="234"/>
        <v>0</v>
      </c>
      <c r="S931" s="2">
        <f t="shared" si="235"/>
        <v>0</v>
      </c>
      <c r="T931" s="2">
        <f t="shared" si="236"/>
        <v>0</v>
      </c>
      <c r="U931" s="2">
        <f t="shared" si="237"/>
        <v>0</v>
      </c>
      <c r="V931" s="4">
        <f t="shared" si="238"/>
        <v>0</v>
      </c>
      <c r="W931" s="4">
        <f t="shared" si="239"/>
        <v>0</v>
      </c>
    </row>
    <row r="932" spans="1:23" x14ac:dyDescent="0.25">
      <c r="A932">
        <v>9997</v>
      </c>
      <c r="B932">
        <v>0.84225399999999995</v>
      </c>
      <c r="C932">
        <v>43802</v>
      </c>
      <c r="D932" s="1">
        <v>1</v>
      </c>
      <c r="E932" t="s">
        <v>7</v>
      </c>
      <c r="F932" t="s">
        <v>8</v>
      </c>
      <c r="G932" t="s">
        <v>9</v>
      </c>
      <c r="H932">
        <f t="shared" si="226"/>
        <v>0</v>
      </c>
      <c r="I932" s="2">
        <f t="shared" si="224"/>
        <v>0</v>
      </c>
      <c r="J932" s="2">
        <f t="shared" si="225"/>
        <v>0.84225399999999995</v>
      </c>
      <c r="K932" s="2">
        <f t="shared" si="227"/>
        <v>0</v>
      </c>
      <c r="L932" s="2">
        <f t="shared" si="228"/>
        <v>0</v>
      </c>
      <c r="M932" s="2">
        <f t="shared" si="229"/>
        <v>0</v>
      </c>
      <c r="N932" s="2">
        <f t="shared" si="230"/>
        <v>0</v>
      </c>
      <c r="O932" s="2">
        <f t="shared" si="231"/>
        <v>0</v>
      </c>
      <c r="P932" s="2">
        <f t="shared" si="232"/>
        <v>0</v>
      </c>
      <c r="Q932" s="2">
        <f t="shared" si="233"/>
        <v>0</v>
      </c>
      <c r="R932" s="2">
        <f t="shared" si="234"/>
        <v>0</v>
      </c>
      <c r="S932" s="2">
        <f t="shared" si="235"/>
        <v>0</v>
      </c>
      <c r="T932" s="2">
        <f t="shared" si="236"/>
        <v>0</v>
      </c>
      <c r="U932" s="2">
        <f t="shared" si="237"/>
        <v>0</v>
      </c>
      <c r="V932" s="4">
        <f t="shared" si="238"/>
        <v>0</v>
      </c>
      <c r="W932" s="4">
        <f t="shared" si="239"/>
        <v>5061.9465399999999</v>
      </c>
    </row>
    <row r="933" spans="1:23" x14ac:dyDescent="0.25">
      <c r="A933">
        <v>9997</v>
      </c>
      <c r="B933">
        <v>1</v>
      </c>
      <c r="C933">
        <v>43802</v>
      </c>
      <c r="D933" s="1">
        <v>7</v>
      </c>
      <c r="E933">
        <v>2</v>
      </c>
      <c r="F933" t="s">
        <v>8</v>
      </c>
      <c r="G933" t="s">
        <v>9</v>
      </c>
      <c r="H933">
        <f t="shared" si="226"/>
        <v>0</v>
      </c>
      <c r="I933" s="2">
        <f t="shared" si="224"/>
        <v>0</v>
      </c>
      <c r="J933" s="2">
        <f t="shared" si="225"/>
        <v>0</v>
      </c>
      <c r="K933" s="2">
        <f t="shared" si="227"/>
        <v>0</v>
      </c>
      <c r="L933" s="2">
        <f t="shared" si="228"/>
        <v>0</v>
      </c>
      <c r="M933" s="2">
        <f t="shared" si="229"/>
        <v>0</v>
      </c>
      <c r="N933" s="2">
        <f t="shared" si="230"/>
        <v>0</v>
      </c>
      <c r="O933" s="2">
        <f t="shared" si="231"/>
        <v>0</v>
      </c>
      <c r="P933" s="2">
        <f t="shared" si="232"/>
        <v>1</v>
      </c>
      <c r="Q933" s="2">
        <f t="shared" si="233"/>
        <v>0</v>
      </c>
      <c r="R933" s="2">
        <f t="shared" si="234"/>
        <v>0</v>
      </c>
      <c r="S933" s="2">
        <f t="shared" si="235"/>
        <v>0</v>
      </c>
      <c r="T933" s="2">
        <f t="shared" si="236"/>
        <v>0</v>
      </c>
      <c r="U933" s="2">
        <f t="shared" si="237"/>
        <v>0</v>
      </c>
      <c r="V933" s="4">
        <f t="shared" si="238"/>
        <v>0</v>
      </c>
      <c r="W933" s="4">
        <f t="shared" si="239"/>
        <v>0</v>
      </c>
    </row>
    <row r="934" spans="1:23" x14ac:dyDescent="0.25">
      <c r="A934">
        <v>9997</v>
      </c>
      <c r="B934">
        <v>0.174648</v>
      </c>
      <c r="C934">
        <v>43802</v>
      </c>
      <c r="D934" s="1" t="s">
        <v>10</v>
      </c>
      <c r="E934" t="s">
        <v>7</v>
      </c>
      <c r="F934" t="s">
        <v>8</v>
      </c>
      <c r="G934" t="s">
        <v>9</v>
      </c>
      <c r="H934">
        <f t="shared" si="226"/>
        <v>0</v>
      </c>
      <c r="I934" s="2">
        <f t="shared" si="224"/>
        <v>0.174648</v>
      </c>
      <c r="J934" s="2">
        <f t="shared" si="225"/>
        <v>0</v>
      </c>
      <c r="K934" s="2">
        <f t="shared" si="227"/>
        <v>0</v>
      </c>
      <c r="L934" s="2">
        <f t="shared" si="228"/>
        <v>0</v>
      </c>
      <c r="M934" s="2">
        <f t="shared" si="229"/>
        <v>0</v>
      </c>
      <c r="N934" s="2">
        <f t="shared" si="230"/>
        <v>0</v>
      </c>
      <c r="O934" s="2">
        <f t="shared" si="231"/>
        <v>0</v>
      </c>
      <c r="P934" s="2">
        <f t="shared" si="232"/>
        <v>0</v>
      </c>
      <c r="Q934" s="2">
        <f t="shared" si="233"/>
        <v>0</v>
      </c>
      <c r="R934" s="2">
        <f t="shared" si="234"/>
        <v>0</v>
      </c>
      <c r="S934" s="2">
        <f t="shared" si="235"/>
        <v>0</v>
      </c>
      <c r="T934" s="2">
        <f t="shared" si="236"/>
        <v>0</v>
      </c>
      <c r="U934" s="2">
        <f t="shared" si="237"/>
        <v>0</v>
      </c>
      <c r="V934" s="4">
        <f t="shared" si="238"/>
        <v>0</v>
      </c>
      <c r="W934" s="4">
        <f t="shared" si="239"/>
        <v>0</v>
      </c>
    </row>
    <row r="935" spans="1:23" x14ac:dyDescent="0.25">
      <c r="A935">
        <v>9997</v>
      </c>
      <c r="B935">
        <v>0.82535199999999997</v>
      </c>
      <c r="C935">
        <v>43802</v>
      </c>
      <c r="D935" s="1" t="s">
        <v>10</v>
      </c>
      <c r="E935" t="s">
        <v>7</v>
      </c>
      <c r="F935" t="s">
        <v>8</v>
      </c>
      <c r="G935" t="s">
        <v>12</v>
      </c>
      <c r="H935">
        <f t="shared" si="226"/>
        <v>0</v>
      </c>
      <c r="I935" s="2">
        <f t="shared" si="224"/>
        <v>0.82535199999999997</v>
      </c>
      <c r="J935" s="2">
        <f t="shared" si="225"/>
        <v>0</v>
      </c>
      <c r="K935" s="2">
        <f t="shared" si="227"/>
        <v>0</v>
      </c>
      <c r="L935" s="2">
        <f t="shared" si="228"/>
        <v>0</v>
      </c>
      <c r="M935" s="2">
        <f t="shared" si="229"/>
        <v>0</v>
      </c>
      <c r="N935" s="2">
        <f t="shared" si="230"/>
        <v>0</v>
      </c>
      <c r="O935" s="2">
        <f t="shared" si="231"/>
        <v>0</v>
      </c>
      <c r="P935" s="2">
        <f t="shared" si="232"/>
        <v>0</v>
      </c>
      <c r="Q935" s="2">
        <f t="shared" si="233"/>
        <v>0</v>
      </c>
      <c r="R935" s="2">
        <f t="shared" si="234"/>
        <v>0</v>
      </c>
      <c r="S935" s="2">
        <f t="shared" si="235"/>
        <v>0</v>
      </c>
      <c r="T935" s="2">
        <f t="shared" si="236"/>
        <v>0</v>
      </c>
      <c r="U935" s="2">
        <f t="shared" si="237"/>
        <v>0</v>
      </c>
      <c r="V935" s="4">
        <f t="shared" si="238"/>
        <v>0</v>
      </c>
      <c r="W935" s="4">
        <f t="shared" si="239"/>
        <v>0</v>
      </c>
    </row>
    <row r="936" spans="1:23" x14ac:dyDescent="0.25">
      <c r="A936">
        <v>9997</v>
      </c>
      <c r="B936">
        <v>1</v>
      </c>
      <c r="C936">
        <v>43802</v>
      </c>
      <c r="D936" s="1">
        <v>1</v>
      </c>
      <c r="E936" t="s">
        <v>7</v>
      </c>
      <c r="F936" t="s">
        <v>8</v>
      </c>
      <c r="G936" t="s">
        <v>9</v>
      </c>
      <c r="H936">
        <f t="shared" si="226"/>
        <v>0</v>
      </c>
      <c r="I936" s="2">
        <f t="shared" si="224"/>
        <v>0</v>
      </c>
      <c r="J936" s="2">
        <f t="shared" si="225"/>
        <v>1</v>
      </c>
      <c r="K936" s="2">
        <f t="shared" si="227"/>
        <v>0</v>
      </c>
      <c r="L936" s="2">
        <f t="shared" si="228"/>
        <v>0</v>
      </c>
      <c r="M936" s="2">
        <f t="shared" si="229"/>
        <v>0</v>
      </c>
      <c r="N936" s="2">
        <f t="shared" si="230"/>
        <v>0</v>
      </c>
      <c r="O936" s="2">
        <f t="shared" si="231"/>
        <v>0</v>
      </c>
      <c r="P936" s="2">
        <f t="shared" si="232"/>
        <v>0</v>
      </c>
      <c r="Q936" s="2">
        <f t="shared" si="233"/>
        <v>0</v>
      </c>
      <c r="R936" s="2">
        <f t="shared" si="234"/>
        <v>0</v>
      </c>
      <c r="S936" s="2">
        <f t="shared" si="235"/>
        <v>0</v>
      </c>
      <c r="T936" s="2">
        <f t="shared" si="236"/>
        <v>0</v>
      </c>
      <c r="U936" s="2">
        <f t="shared" si="237"/>
        <v>0</v>
      </c>
      <c r="V936" s="4">
        <f t="shared" si="238"/>
        <v>0</v>
      </c>
      <c r="W936" s="4">
        <f t="shared" si="239"/>
        <v>6010</v>
      </c>
    </row>
    <row r="937" spans="1:23" x14ac:dyDescent="0.25">
      <c r="A937">
        <v>9997</v>
      </c>
      <c r="B937">
        <v>1</v>
      </c>
      <c r="C937">
        <v>43802</v>
      </c>
      <c r="D937" s="1">
        <v>2</v>
      </c>
      <c r="E937" t="s">
        <v>7</v>
      </c>
      <c r="F937" t="s">
        <v>8</v>
      </c>
      <c r="G937" t="s">
        <v>9</v>
      </c>
      <c r="H937">
        <f t="shared" si="226"/>
        <v>0</v>
      </c>
      <c r="I937" s="2">
        <f t="shared" si="224"/>
        <v>0</v>
      </c>
      <c r="J937" s="2">
        <f t="shared" si="225"/>
        <v>0</v>
      </c>
      <c r="K937" s="2">
        <f t="shared" si="227"/>
        <v>1</v>
      </c>
      <c r="L937" s="2">
        <f t="shared" si="228"/>
        <v>0</v>
      </c>
      <c r="M937" s="2">
        <f t="shared" si="229"/>
        <v>0</v>
      </c>
      <c r="N937" s="2">
        <f t="shared" si="230"/>
        <v>0</v>
      </c>
      <c r="O937" s="2">
        <f t="shared" si="231"/>
        <v>0</v>
      </c>
      <c r="P937" s="2">
        <f t="shared" si="232"/>
        <v>0</v>
      </c>
      <c r="Q937" s="2">
        <f t="shared" si="233"/>
        <v>0</v>
      </c>
      <c r="R937" s="2">
        <f t="shared" si="234"/>
        <v>0</v>
      </c>
      <c r="S937" s="2">
        <f t="shared" si="235"/>
        <v>0</v>
      </c>
      <c r="T937" s="2">
        <f t="shared" si="236"/>
        <v>0</v>
      </c>
      <c r="U937" s="2">
        <f t="shared" si="237"/>
        <v>0</v>
      </c>
      <c r="V937" s="4">
        <f t="shared" si="238"/>
        <v>0</v>
      </c>
      <c r="W937" s="4">
        <f t="shared" si="239"/>
        <v>0</v>
      </c>
    </row>
    <row r="938" spans="1:23" x14ac:dyDescent="0.25">
      <c r="A938">
        <v>9997</v>
      </c>
      <c r="B938">
        <v>1</v>
      </c>
      <c r="C938">
        <v>43802</v>
      </c>
      <c r="D938" s="1">
        <v>10</v>
      </c>
      <c r="E938" t="s">
        <v>7</v>
      </c>
      <c r="F938" t="s">
        <v>8</v>
      </c>
      <c r="G938" t="s">
        <v>9</v>
      </c>
      <c r="H938">
        <f t="shared" si="226"/>
        <v>0</v>
      </c>
      <c r="I938" s="2">
        <f t="shared" si="224"/>
        <v>0</v>
      </c>
      <c r="J938" s="2">
        <f t="shared" si="225"/>
        <v>0</v>
      </c>
      <c r="K938" s="2">
        <f t="shared" si="227"/>
        <v>0</v>
      </c>
      <c r="L938" s="2">
        <f t="shared" si="228"/>
        <v>0</v>
      </c>
      <c r="M938" s="2">
        <f t="shared" si="229"/>
        <v>0</v>
      </c>
      <c r="N938" s="2">
        <f t="shared" si="230"/>
        <v>0</v>
      </c>
      <c r="O938" s="2">
        <f t="shared" si="231"/>
        <v>0</v>
      </c>
      <c r="P938" s="2">
        <f t="shared" si="232"/>
        <v>0</v>
      </c>
      <c r="Q938" s="2">
        <f t="shared" si="233"/>
        <v>0</v>
      </c>
      <c r="R938" s="2">
        <f t="shared" si="234"/>
        <v>0</v>
      </c>
      <c r="S938" s="2">
        <f t="shared" si="235"/>
        <v>1</v>
      </c>
      <c r="T938" s="2">
        <f t="shared" si="236"/>
        <v>0</v>
      </c>
      <c r="U938" s="2">
        <f t="shared" si="237"/>
        <v>0</v>
      </c>
      <c r="V938" s="4">
        <f t="shared" si="238"/>
        <v>0</v>
      </c>
      <c r="W938" s="4">
        <f t="shared" si="239"/>
        <v>0</v>
      </c>
    </row>
    <row r="939" spans="1:23" x14ac:dyDescent="0.25">
      <c r="A939">
        <v>9997</v>
      </c>
      <c r="B939">
        <v>1</v>
      </c>
      <c r="C939">
        <v>43802</v>
      </c>
      <c r="D939" s="1">
        <v>8</v>
      </c>
      <c r="E939" t="s">
        <v>7</v>
      </c>
      <c r="F939" t="s">
        <v>8</v>
      </c>
      <c r="G939" t="s">
        <v>9</v>
      </c>
      <c r="H939">
        <f t="shared" si="226"/>
        <v>0</v>
      </c>
      <c r="I939" s="2">
        <f t="shared" si="224"/>
        <v>0</v>
      </c>
      <c r="J939" s="2">
        <f t="shared" si="225"/>
        <v>0</v>
      </c>
      <c r="K939" s="2">
        <f t="shared" si="227"/>
        <v>0</v>
      </c>
      <c r="L939" s="2">
        <f t="shared" si="228"/>
        <v>0</v>
      </c>
      <c r="M939" s="2">
        <f t="shared" si="229"/>
        <v>0</v>
      </c>
      <c r="N939" s="2">
        <f t="shared" si="230"/>
        <v>0</v>
      </c>
      <c r="O939" s="2">
        <f t="shared" si="231"/>
        <v>0</v>
      </c>
      <c r="P939" s="2">
        <f t="shared" si="232"/>
        <v>0</v>
      </c>
      <c r="Q939" s="2">
        <f t="shared" si="233"/>
        <v>1</v>
      </c>
      <c r="R939" s="2">
        <f t="shared" si="234"/>
        <v>0</v>
      </c>
      <c r="S939" s="2">
        <f t="shared" si="235"/>
        <v>0</v>
      </c>
      <c r="T939" s="2">
        <f t="shared" si="236"/>
        <v>0</v>
      </c>
      <c r="U939" s="2">
        <f t="shared" si="237"/>
        <v>0</v>
      </c>
      <c r="V939" s="4">
        <f t="shared" si="238"/>
        <v>0</v>
      </c>
      <c r="W939" s="4">
        <f t="shared" si="239"/>
        <v>0</v>
      </c>
    </row>
    <row r="940" spans="1:23" x14ac:dyDescent="0.25">
      <c r="A940">
        <v>9997</v>
      </c>
      <c r="B940">
        <v>1</v>
      </c>
      <c r="C940">
        <v>43802</v>
      </c>
      <c r="D940" s="1">
        <v>3</v>
      </c>
      <c r="E940" t="s">
        <v>7</v>
      </c>
      <c r="F940" t="s">
        <v>8</v>
      </c>
      <c r="G940" t="s">
        <v>9</v>
      </c>
      <c r="H940">
        <f t="shared" si="226"/>
        <v>0</v>
      </c>
      <c r="I940" s="2">
        <f t="shared" si="224"/>
        <v>0</v>
      </c>
      <c r="J940" s="2">
        <f t="shared" si="225"/>
        <v>0</v>
      </c>
      <c r="K940" s="2">
        <f t="shared" si="227"/>
        <v>0</v>
      </c>
      <c r="L940" s="2">
        <f t="shared" si="228"/>
        <v>1</v>
      </c>
      <c r="M940" s="2">
        <f t="shared" si="229"/>
        <v>0</v>
      </c>
      <c r="N940" s="2">
        <f t="shared" si="230"/>
        <v>0</v>
      </c>
      <c r="O940" s="2">
        <f t="shared" si="231"/>
        <v>0</v>
      </c>
      <c r="P940" s="2">
        <f t="shared" si="232"/>
        <v>0</v>
      </c>
      <c r="Q940" s="2">
        <f t="shared" si="233"/>
        <v>0</v>
      </c>
      <c r="R940" s="2">
        <f t="shared" si="234"/>
        <v>0</v>
      </c>
      <c r="S940" s="2">
        <f t="shared" si="235"/>
        <v>0</v>
      </c>
      <c r="T940" s="2">
        <f t="shared" si="236"/>
        <v>0</v>
      </c>
      <c r="U940" s="2">
        <f t="shared" si="237"/>
        <v>0</v>
      </c>
      <c r="V940" s="4">
        <f t="shared" si="238"/>
        <v>0</v>
      </c>
      <c r="W940" s="4">
        <f t="shared" si="239"/>
        <v>0</v>
      </c>
    </row>
    <row r="941" spans="1:23" x14ac:dyDescent="0.25">
      <c r="A941">
        <v>9997</v>
      </c>
      <c r="B941">
        <v>1.1268E-2</v>
      </c>
      <c r="C941">
        <v>43802</v>
      </c>
      <c r="D941" s="1">
        <v>3</v>
      </c>
      <c r="E941" t="s">
        <v>7</v>
      </c>
      <c r="F941" t="s">
        <v>8</v>
      </c>
      <c r="G941" t="s">
        <v>9</v>
      </c>
      <c r="H941">
        <f t="shared" si="226"/>
        <v>0</v>
      </c>
      <c r="I941" s="2">
        <f t="shared" si="224"/>
        <v>0</v>
      </c>
      <c r="J941" s="2">
        <f t="shared" si="225"/>
        <v>0</v>
      </c>
      <c r="K941" s="2">
        <f t="shared" si="227"/>
        <v>0</v>
      </c>
      <c r="L941" s="2">
        <f t="shared" si="228"/>
        <v>1.1268E-2</v>
      </c>
      <c r="M941" s="2">
        <f t="shared" si="229"/>
        <v>0</v>
      </c>
      <c r="N941" s="2">
        <f t="shared" si="230"/>
        <v>0</v>
      </c>
      <c r="O941" s="2">
        <f t="shared" si="231"/>
        <v>0</v>
      </c>
      <c r="P941" s="2">
        <f t="shared" si="232"/>
        <v>0</v>
      </c>
      <c r="Q941" s="2">
        <f t="shared" si="233"/>
        <v>0</v>
      </c>
      <c r="R941" s="2">
        <f t="shared" si="234"/>
        <v>0</v>
      </c>
      <c r="S941" s="2">
        <f t="shared" si="235"/>
        <v>0</v>
      </c>
      <c r="T941" s="2">
        <f t="shared" si="236"/>
        <v>0</v>
      </c>
      <c r="U941" s="2">
        <f t="shared" si="237"/>
        <v>0</v>
      </c>
      <c r="V941" s="4">
        <f t="shared" si="238"/>
        <v>0</v>
      </c>
      <c r="W941" s="4">
        <f t="shared" si="239"/>
        <v>0</v>
      </c>
    </row>
    <row r="942" spans="1:23" x14ac:dyDescent="0.25">
      <c r="A942">
        <v>9997</v>
      </c>
      <c r="B942">
        <v>1</v>
      </c>
      <c r="C942">
        <v>43802</v>
      </c>
      <c r="D942" s="1">
        <v>4</v>
      </c>
      <c r="E942" t="s">
        <v>7</v>
      </c>
      <c r="F942" t="s">
        <v>8</v>
      </c>
      <c r="G942" t="s">
        <v>9</v>
      </c>
      <c r="H942">
        <f t="shared" si="226"/>
        <v>0</v>
      </c>
      <c r="I942" s="2">
        <f t="shared" si="224"/>
        <v>0</v>
      </c>
      <c r="J942" s="2">
        <f t="shared" si="225"/>
        <v>0</v>
      </c>
      <c r="K942" s="2">
        <f t="shared" si="227"/>
        <v>0</v>
      </c>
      <c r="L942" s="2">
        <f t="shared" si="228"/>
        <v>0</v>
      </c>
      <c r="M942" s="2">
        <f t="shared" si="229"/>
        <v>1</v>
      </c>
      <c r="N942" s="2">
        <f t="shared" si="230"/>
        <v>0</v>
      </c>
      <c r="O942" s="2">
        <f t="shared" si="231"/>
        <v>0</v>
      </c>
      <c r="P942" s="2">
        <f t="shared" si="232"/>
        <v>0</v>
      </c>
      <c r="Q942" s="2">
        <f t="shared" si="233"/>
        <v>0</v>
      </c>
      <c r="R942" s="2">
        <f t="shared" si="234"/>
        <v>0</v>
      </c>
      <c r="S942" s="2">
        <f t="shared" si="235"/>
        <v>0</v>
      </c>
      <c r="T942" s="2">
        <f t="shared" si="236"/>
        <v>0</v>
      </c>
      <c r="U942" s="2">
        <f t="shared" si="237"/>
        <v>0</v>
      </c>
      <c r="V942" s="4">
        <f t="shared" si="238"/>
        <v>6010</v>
      </c>
      <c r="W942" s="4">
        <f t="shared" si="239"/>
        <v>0</v>
      </c>
    </row>
    <row r="943" spans="1:23" x14ac:dyDescent="0.25">
      <c r="A943">
        <v>9997</v>
      </c>
      <c r="B943">
        <v>1</v>
      </c>
      <c r="C943">
        <v>43802</v>
      </c>
      <c r="D943" s="1">
        <v>6</v>
      </c>
      <c r="E943" t="s">
        <v>7</v>
      </c>
      <c r="F943" t="s">
        <v>8</v>
      </c>
      <c r="G943" t="s">
        <v>9</v>
      </c>
      <c r="H943">
        <f t="shared" si="226"/>
        <v>0</v>
      </c>
      <c r="I943" s="2">
        <f t="shared" si="224"/>
        <v>0</v>
      </c>
      <c r="J943" s="2">
        <f t="shared" si="225"/>
        <v>0</v>
      </c>
      <c r="K943" s="2">
        <f t="shared" si="227"/>
        <v>0</v>
      </c>
      <c r="L943" s="2">
        <f t="shared" si="228"/>
        <v>0</v>
      </c>
      <c r="M943" s="2">
        <f t="shared" si="229"/>
        <v>0</v>
      </c>
      <c r="N943" s="2">
        <f t="shared" si="230"/>
        <v>0</v>
      </c>
      <c r="O943" s="2">
        <f t="shared" si="231"/>
        <v>1</v>
      </c>
      <c r="P943" s="2">
        <f t="shared" si="232"/>
        <v>0</v>
      </c>
      <c r="Q943" s="2">
        <f t="shared" si="233"/>
        <v>0</v>
      </c>
      <c r="R943" s="2">
        <f t="shared" si="234"/>
        <v>0</v>
      </c>
      <c r="S943" s="2">
        <f t="shared" si="235"/>
        <v>0</v>
      </c>
      <c r="T943" s="2">
        <f t="shared" si="236"/>
        <v>0</v>
      </c>
      <c r="U943" s="2">
        <f t="shared" si="237"/>
        <v>0</v>
      </c>
      <c r="V943" s="4">
        <f t="shared" si="238"/>
        <v>0</v>
      </c>
      <c r="W943" s="4">
        <f t="shared" si="239"/>
        <v>0</v>
      </c>
    </row>
    <row r="944" spans="1:23" x14ac:dyDescent="0.25">
      <c r="A944">
        <v>9997</v>
      </c>
      <c r="B944">
        <v>1</v>
      </c>
      <c r="C944">
        <v>45070</v>
      </c>
      <c r="D944" s="1">
        <v>9</v>
      </c>
      <c r="E944" t="s">
        <v>7</v>
      </c>
      <c r="F944" t="s">
        <v>8</v>
      </c>
      <c r="G944" t="s">
        <v>9</v>
      </c>
      <c r="H944">
        <f t="shared" si="226"/>
        <v>0</v>
      </c>
      <c r="I944" s="2">
        <f t="shared" si="224"/>
        <v>0</v>
      </c>
      <c r="J944" s="2">
        <f t="shared" si="225"/>
        <v>0</v>
      </c>
      <c r="K944" s="2">
        <f t="shared" si="227"/>
        <v>0</v>
      </c>
      <c r="L944" s="2">
        <f t="shared" si="228"/>
        <v>0</v>
      </c>
      <c r="M944" s="2">
        <f t="shared" si="229"/>
        <v>0</v>
      </c>
      <c r="N944" s="2">
        <f t="shared" si="230"/>
        <v>0</v>
      </c>
      <c r="O944" s="2">
        <f t="shared" si="231"/>
        <v>0</v>
      </c>
      <c r="P944" s="2">
        <f t="shared" si="232"/>
        <v>0</v>
      </c>
      <c r="Q944" s="2">
        <f t="shared" si="233"/>
        <v>0</v>
      </c>
      <c r="R944" s="2">
        <f t="shared" si="234"/>
        <v>1</v>
      </c>
      <c r="S944" s="2">
        <f t="shared" si="235"/>
        <v>0</v>
      </c>
      <c r="T944" s="2">
        <f t="shared" si="236"/>
        <v>0</v>
      </c>
      <c r="U944" s="2">
        <f t="shared" si="237"/>
        <v>0</v>
      </c>
      <c r="V944" s="4">
        <f t="shared" si="238"/>
        <v>0</v>
      </c>
      <c r="W944" s="4">
        <f t="shared" si="239"/>
        <v>0</v>
      </c>
    </row>
    <row r="945" spans="1:23" x14ac:dyDescent="0.25">
      <c r="A945">
        <v>9997</v>
      </c>
      <c r="B945">
        <v>1</v>
      </c>
      <c r="C945">
        <v>43802</v>
      </c>
      <c r="D945" s="1" t="s">
        <v>10</v>
      </c>
      <c r="E945" t="s">
        <v>7</v>
      </c>
      <c r="F945" t="s">
        <v>8</v>
      </c>
      <c r="G945" t="s">
        <v>9</v>
      </c>
      <c r="H945">
        <f t="shared" si="226"/>
        <v>0</v>
      </c>
      <c r="I945" s="2">
        <f t="shared" si="224"/>
        <v>1</v>
      </c>
      <c r="J945" s="2">
        <f t="shared" si="225"/>
        <v>0</v>
      </c>
      <c r="K945" s="2">
        <f t="shared" si="227"/>
        <v>0</v>
      </c>
      <c r="L945" s="2">
        <f t="shared" si="228"/>
        <v>0</v>
      </c>
      <c r="M945" s="2">
        <f t="shared" si="229"/>
        <v>0</v>
      </c>
      <c r="N945" s="2">
        <f t="shared" si="230"/>
        <v>0</v>
      </c>
      <c r="O945" s="2">
        <f t="shared" si="231"/>
        <v>0</v>
      </c>
      <c r="P945" s="2">
        <f t="shared" si="232"/>
        <v>0</v>
      </c>
      <c r="Q945" s="2">
        <f t="shared" si="233"/>
        <v>0</v>
      </c>
      <c r="R945" s="2">
        <f t="shared" si="234"/>
        <v>0</v>
      </c>
      <c r="S945" s="2">
        <f t="shared" si="235"/>
        <v>0</v>
      </c>
      <c r="T945" s="2">
        <f t="shared" si="236"/>
        <v>0</v>
      </c>
      <c r="U945" s="2">
        <f t="shared" si="237"/>
        <v>0</v>
      </c>
      <c r="V945" s="4">
        <f t="shared" si="238"/>
        <v>0</v>
      </c>
      <c r="W945" s="4">
        <f t="shared" si="239"/>
        <v>0</v>
      </c>
    </row>
    <row r="946" spans="1:23" x14ac:dyDescent="0.25">
      <c r="A946">
        <v>9997</v>
      </c>
      <c r="B946">
        <v>1</v>
      </c>
      <c r="C946">
        <v>43802</v>
      </c>
      <c r="D946" s="1">
        <v>6</v>
      </c>
      <c r="E946" t="s">
        <v>7</v>
      </c>
      <c r="F946" t="s">
        <v>8</v>
      </c>
      <c r="G946" t="s">
        <v>8</v>
      </c>
      <c r="H946">
        <f t="shared" si="226"/>
        <v>0</v>
      </c>
      <c r="I946" s="2">
        <f t="shared" si="224"/>
        <v>0</v>
      </c>
      <c r="J946" s="2">
        <f t="shared" si="225"/>
        <v>0</v>
      </c>
      <c r="K946" s="2">
        <f t="shared" si="227"/>
        <v>0</v>
      </c>
      <c r="L946" s="2">
        <f t="shared" si="228"/>
        <v>0</v>
      </c>
      <c r="M946" s="2">
        <f t="shared" si="229"/>
        <v>0</v>
      </c>
      <c r="N946" s="2">
        <f t="shared" si="230"/>
        <v>0</v>
      </c>
      <c r="O946" s="2">
        <f t="shared" si="231"/>
        <v>1</v>
      </c>
      <c r="P946" s="2">
        <f t="shared" si="232"/>
        <v>0</v>
      </c>
      <c r="Q946" s="2">
        <f t="shared" si="233"/>
        <v>0</v>
      </c>
      <c r="R946" s="2">
        <f t="shared" si="234"/>
        <v>0</v>
      </c>
      <c r="S946" s="2">
        <f t="shared" si="235"/>
        <v>0</v>
      </c>
      <c r="T946" s="2">
        <f t="shared" si="236"/>
        <v>0</v>
      </c>
      <c r="U946" s="2">
        <f t="shared" si="237"/>
        <v>0</v>
      </c>
      <c r="V946" s="4">
        <f t="shared" si="238"/>
        <v>0</v>
      </c>
      <c r="W946" s="4">
        <f t="shared" si="239"/>
        <v>0</v>
      </c>
    </row>
    <row r="947" spans="1:23" x14ac:dyDescent="0.25">
      <c r="A947">
        <v>9997</v>
      </c>
      <c r="B947">
        <v>1</v>
      </c>
      <c r="C947">
        <v>43802</v>
      </c>
      <c r="D947" s="1">
        <v>1</v>
      </c>
      <c r="E947" t="s">
        <v>7</v>
      </c>
      <c r="F947" t="s">
        <v>8</v>
      </c>
      <c r="G947" t="s">
        <v>9</v>
      </c>
      <c r="H947">
        <f t="shared" si="226"/>
        <v>0</v>
      </c>
      <c r="I947" s="2">
        <f t="shared" si="224"/>
        <v>0</v>
      </c>
      <c r="J947" s="2">
        <f t="shared" si="225"/>
        <v>1</v>
      </c>
      <c r="K947" s="2">
        <f t="shared" si="227"/>
        <v>0</v>
      </c>
      <c r="L947" s="2">
        <f t="shared" si="228"/>
        <v>0</v>
      </c>
      <c r="M947" s="2">
        <f t="shared" si="229"/>
        <v>0</v>
      </c>
      <c r="N947" s="2">
        <f t="shared" si="230"/>
        <v>0</v>
      </c>
      <c r="O947" s="2">
        <f t="shared" si="231"/>
        <v>0</v>
      </c>
      <c r="P947" s="2">
        <f t="shared" si="232"/>
        <v>0</v>
      </c>
      <c r="Q947" s="2">
        <f t="shared" si="233"/>
        <v>0</v>
      </c>
      <c r="R947" s="2">
        <f t="shared" si="234"/>
        <v>0</v>
      </c>
      <c r="S947" s="2">
        <f t="shared" si="235"/>
        <v>0</v>
      </c>
      <c r="T947" s="2">
        <f t="shared" si="236"/>
        <v>0</v>
      </c>
      <c r="U947" s="2">
        <f t="shared" si="237"/>
        <v>0</v>
      </c>
      <c r="V947" s="4">
        <f t="shared" si="238"/>
        <v>0</v>
      </c>
      <c r="W947" s="4">
        <f t="shared" si="239"/>
        <v>6010</v>
      </c>
    </row>
    <row r="948" spans="1:23" x14ac:dyDescent="0.25">
      <c r="A948">
        <v>9997</v>
      </c>
      <c r="B948">
        <v>1</v>
      </c>
      <c r="C948">
        <v>44800</v>
      </c>
      <c r="D948" s="1">
        <v>5</v>
      </c>
      <c r="E948" t="s">
        <v>7</v>
      </c>
      <c r="F948" t="s">
        <v>8</v>
      </c>
      <c r="G948" t="s">
        <v>9</v>
      </c>
      <c r="H948">
        <f t="shared" si="226"/>
        <v>0</v>
      </c>
      <c r="I948" s="2">
        <f t="shared" si="224"/>
        <v>0</v>
      </c>
      <c r="J948" s="2">
        <f t="shared" si="225"/>
        <v>0</v>
      </c>
      <c r="K948" s="2">
        <f t="shared" si="227"/>
        <v>0</v>
      </c>
      <c r="L948" s="2">
        <f t="shared" si="228"/>
        <v>0</v>
      </c>
      <c r="M948" s="2">
        <f t="shared" si="229"/>
        <v>0</v>
      </c>
      <c r="N948" s="2">
        <f t="shared" si="230"/>
        <v>1</v>
      </c>
      <c r="O948" s="2">
        <f t="shared" si="231"/>
        <v>0</v>
      </c>
      <c r="P948" s="2">
        <f t="shared" si="232"/>
        <v>0</v>
      </c>
      <c r="Q948" s="2">
        <f t="shared" si="233"/>
        <v>0</v>
      </c>
      <c r="R948" s="2">
        <f t="shared" si="234"/>
        <v>0</v>
      </c>
      <c r="S948" s="2">
        <f t="shared" si="235"/>
        <v>0</v>
      </c>
      <c r="T948" s="2">
        <f t="shared" si="236"/>
        <v>0</v>
      </c>
      <c r="U948" s="2">
        <f t="shared" si="237"/>
        <v>0</v>
      </c>
      <c r="V948" s="4">
        <f t="shared" si="238"/>
        <v>0</v>
      </c>
      <c r="W948" s="4">
        <f t="shared" si="239"/>
        <v>0</v>
      </c>
    </row>
    <row r="949" spans="1:23" x14ac:dyDescent="0.25">
      <c r="A949">
        <v>9997</v>
      </c>
      <c r="B949">
        <v>1</v>
      </c>
      <c r="C949">
        <v>43802</v>
      </c>
      <c r="D949" s="1">
        <v>4</v>
      </c>
      <c r="E949" t="s">
        <v>7</v>
      </c>
      <c r="F949" t="s">
        <v>8</v>
      </c>
      <c r="G949" t="s">
        <v>9</v>
      </c>
      <c r="H949">
        <f t="shared" si="226"/>
        <v>0</v>
      </c>
      <c r="I949" s="2">
        <f t="shared" si="224"/>
        <v>0</v>
      </c>
      <c r="J949" s="2">
        <f t="shared" si="225"/>
        <v>0</v>
      </c>
      <c r="K949" s="2">
        <f t="shared" si="227"/>
        <v>0</v>
      </c>
      <c r="L949" s="2">
        <f t="shared" si="228"/>
        <v>0</v>
      </c>
      <c r="M949" s="2">
        <f t="shared" si="229"/>
        <v>1</v>
      </c>
      <c r="N949" s="2">
        <f t="shared" si="230"/>
        <v>0</v>
      </c>
      <c r="O949" s="2">
        <f t="shared" si="231"/>
        <v>0</v>
      </c>
      <c r="P949" s="2">
        <f t="shared" si="232"/>
        <v>0</v>
      </c>
      <c r="Q949" s="2">
        <f t="shared" si="233"/>
        <v>0</v>
      </c>
      <c r="R949" s="2">
        <f t="shared" si="234"/>
        <v>0</v>
      </c>
      <c r="S949" s="2">
        <f t="shared" si="235"/>
        <v>0</v>
      </c>
      <c r="T949" s="2">
        <f t="shared" si="236"/>
        <v>0</v>
      </c>
      <c r="U949" s="2">
        <f t="shared" si="237"/>
        <v>0</v>
      </c>
      <c r="V949" s="4">
        <f t="shared" si="238"/>
        <v>6010</v>
      </c>
      <c r="W949" s="4">
        <f t="shared" si="239"/>
        <v>0</v>
      </c>
    </row>
    <row r="950" spans="1:23" x14ac:dyDescent="0.25">
      <c r="A950">
        <v>9997</v>
      </c>
      <c r="B950">
        <v>1</v>
      </c>
      <c r="C950">
        <v>43802</v>
      </c>
      <c r="D950" s="1">
        <v>10</v>
      </c>
      <c r="E950" t="s">
        <v>7</v>
      </c>
      <c r="F950" t="s">
        <v>8</v>
      </c>
      <c r="G950" t="s">
        <v>9</v>
      </c>
      <c r="H950">
        <f t="shared" si="226"/>
        <v>0</v>
      </c>
      <c r="I950" s="2">
        <f t="shared" si="224"/>
        <v>0</v>
      </c>
      <c r="J950" s="2">
        <f t="shared" si="225"/>
        <v>0</v>
      </c>
      <c r="K950" s="2">
        <f t="shared" si="227"/>
        <v>0</v>
      </c>
      <c r="L950" s="2">
        <f t="shared" si="228"/>
        <v>0</v>
      </c>
      <c r="M950" s="2">
        <f t="shared" si="229"/>
        <v>0</v>
      </c>
      <c r="N950" s="2">
        <f t="shared" si="230"/>
        <v>0</v>
      </c>
      <c r="O950" s="2">
        <f t="shared" si="231"/>
        <v>0</v>
      </c>
      <c r="P950" s="2">
        <f t="shared" si="232"/>
        <v>0</v>
      </c>
      <c r="Q950" s="2">
        <f t="shared" si="233"/>
        <v>0</v>
      </c>
      <c r="R950" s="2">
        <f t="shared" si="234"/>
        <v>0</v>
      </c>
      <c r="S950" s="2">
        <f t="shared" si="235"/>
        <v>1</v>
      </c>
      <c r="T950" s="2">
        <f t="shared" si="236"/>
        <v>0</v>
      </c>
      <c r="U950" s="2">
        <f t="shared" si="237"/>
        <v>0</v>
      </c>
      <c r="V950" s="4">
        <f t="shared" si="238"/>
        <v>0</v>
      </c>
      <c r="W950" s="4">
        <f t="shared" si="239"/>
        <v>0</v>
      </c>
    </row>
    <row r="951" spans="1:23" x14ac:dyDescent="0.25">
      <c r="A951">
        <v>9997</v>
      </c>
      <c r="B951">
        <v>1</v>
      </c>
      <c r="C951">
        <v>43802</v>
      </c>
      <c r="D951" s="1">
        <v>10</v>
      </c>
      <c r="E951">
        <v>2</v>
      </c>
      <c r="F951" t="s">
        <v>8</v>
      </c>
      <c r="G951" t="s">
        <v>9</v>
      </c>
      <c r="H951">
        <f t="shared" si="226"/>
        <v>0</v>
      </c>
      <c r="I951" s="2">
        <f t="shared" si="224"/>
        <v>0</v>
      </c>
      <c r="J951" s="2">
        <f t="shared" si="225"/>
        <v>0</v>
      </c>
      <c r="K951" s="2">
        <f t="shared" si="227"/>
        <v>0</v>
      </c>
      <c r="L951" s="2">
        <f t="shared" si="228"/>
        <v>0</v>
      </c>
      <c r="M951" s="2">
        <f t="shared" si="229"/>
        <v>0</v>
      </c>
      <c r="N951" s="2">
        <f t="shared" si="230"/>
        <v>0</v>
      </c>
      <c r="O951" s="2">
        <f t="shared" si="231"/>
        <v>0</v>
      </c>
      <c r="P951" s="2">
        <f t="shared" si="232"/>
        <v>0</v>
      </c>
      <c r="Q951" s="2">
        <f t="shared" si="233"/>
        <v>0</v>
      </c>
      <c r="R951" s="2">
        <f t="shared" si="234"/>
        <v>0</v>
      </c>
      <c r="S951" s="2">
        <f t="shared" si="235"/>
        <v>1</v>
      </c>
      <c r="T951" s="2">
        <f t="shared" si="236"/>
        <v>0</v>
      </c>
      <c r="U951" s="2">
        <f t="shared" si="237"/>
        <v>0</v>
      </c>
      <c r="V951" s="4">
        <f t="shared" si="238"/>
        <v>0</v>
      </c>
      <c r="W951" s="4">
        <f t="shared" si="239"/>
        <v>0</v>
      </c>
    </row>
    <row r="952" spans="1:23" x14ac:dyDescent="0.25">
      <c r="A952">
        <v>9997</v>
      </c>
      <c r="B952">
        <v>1</v>
      </c>
      <c r="C952">
        <v>43802</v>
      </c>
      <c r="D952" s="1">
        <v>8</v>
      </c>
      <c r="E952" t="s">
        <v>7</v>
      </c>
      <c r="F952" t="s">
        <v>8</v>
      </c>
      <c r="G952" t="s">
        <v>9</v>
      </c>
      <c r="H952">
        <f t="shared" si="226"/>
        <v>0</v>
      </c>
      <c r="I952" s="2">
        <f t="shared" si="224"/>
        <v>0</v>
      </c>
      <c r="J952" s="2">
        <f t="shared" si="225"/>
        <v>0</v>
      </c>
      <c r="K952" s="2">
        <f t="shared" si="227"/>
        <v>0</v>
      </c>
      <c r="L952" s="2">
        <f t="shared" si="228"/>
        <v>0</v>
      </c>
      <c r="M952" s="2">
        <f t="shared" si="229"/>
        <v>0</v>
      </c>
      <c r="N952" s="2">
        <f t="shared" si="230"/>
        <v>0</v>
      </c>
      <c r="O952" s="2">
        <f t="shared" si="231"/>
        <v>0</v>
      </c>
      <c r="P952" s="2">
        <f t="shared" si="232"/>
        <v>0</v>
      </c>
      <c r="Q952" s="2">
        <f t="shared" si="233"/>
        <v>1</v>
      </c>
      <c r="R952" s="2">
        <f t="shared" si="234"/>
        <v>0</v>
      </c>
      <c r="S952" s="2">
        <f t="shared" si="235"/>
        <v>0</v>
      </c>
      <c r="T952" s="2">
        <f t="shared" si="236"/>
        <v>0</v>
      </c>
      <c r="U952" s="2">
        <f t="shared" si="237"/>
        <v>0</v>
      </c>
      <c r="V952" s="4">
        <f t="shared" si="238"/>
        <v>0</v>
      </c>
      <c r="W952" s="4">
        <f t="shared" si="239"/>
        <v>0</v>
      </c>
    </row>
    <row r="953" spans="1:23" x14ac:dyDescent="0.25">
      <c r="A953">
        <v>9997</v>
      </c>
      <c r="B953">
        <v>1</v>
      </c>
      <c r="C953">
        <v>43802</v>
      </c>
      <c r="D953" s="1">
        <v>2</v>
      </c>
      <c r="E953" t="s">
        <v>7</v>
      </c>
      <c r="F953" t="s">
        <v>8</v>
      </c>
      <c r="G953" t="s">
        <v>9</v>
      </c>
      <c r="H953">
        <f t="shared" si="226"/>
        <v>0</v>
      </c>
      <c r="I953" s="2">
        <f t="shared" si="224"/>
        <v>0</v>
      </c>
      <c r="J953" s="2">
        <f t="shared" si="225"/>
        <v>0</v>
      </c>
      <c r="K953" s="2">
        <f t="shared" si="227"/>
        <v>1</v>
      </c>
      <c r="L953" s="2">
        <f t="shared" si="228"/>
        <v>0</v>
      </c>
      <c r="M953" s="2">
        <f t="shared" si="229"/>
        <v>0</v>
      </c>
      <c r="N953" s="2">
        <f t="shared" si="230"/>
        <v>0</v>
      </c>
      <c r="O953" s="2">
        <f t="shared" si="231"/>
        <v>0</v>
      </c>
      <c r="P953" s="2">
        <f t="shared" si="232"/>
        <v>0</v>
      </c>
      <c r="Q953" s="2">
        <f t="shared" si="233"/>
        <v>0</v>
      </c>
      <c r="R953" s="2">
        <f t="shared" si="234"/>
        <v>0</v>
      </c>
      <c r="S953" s="2">
        <f t="shared" si="235"/>
        <v>0</v>
      </c>
      <c r="T953" s="2">
        <f t="shared" si="236"/>
        <v>0</v>
      </c>
      <c r="U953" s="2">
        <f t="shared" si="237"/>
        <v>0</v>
      </c>
      <c r="V953" s="4">
        <f t="shared" si="238"/>
        <v>0</v>
      </c>
      <c r="W953" s="4">
        <f t="shared" si="239"/>
        <v>0</v>
      </c>
    </row>
    <row r="954" spans="1:23" x14ac:dyDescent="0.25">
      <c r="A954">
        <v>9997</v>
      </c>
      <c r="B954">
        <v>1</v>
      </c>
      <c r="C954">
        <v>43802</v>
      </c>
      <c r="D954" s="1">
        <v>4</v>
      </c>
      <c r="E954" t="s">
        <v>7</v>
      </c>
      <c r="F954" t="s">
        <v>8</v>
      </c>
      <c r="G954" t="s">
        <v>9</v>
      </c>
      <c r="H954">
        <f t="shared" si="226"/>
        <v>0</v>
      </c>
      <c r="I954" s="2">
        <f t="shared" si="224"/>
        <v>0</v>
      </c>
      <c r="J954" s="2">
        <f t="shared" si="225"/>
        <v>0</v>
      </c>
      <c r="K954" s="2">
        <f t="shared" si="227"/>
        <v>0</v>
      </c>
      <c r="L954" s="2">
        <f t="shared" si="228"/>
        <v>0</v>
      </c>
      <c r="M954" s="2">
        <f t="shared" si="229"/>
        <v>1</v>
      </c>
      <c r="N954" s="2">
        <f t="shared" si="230"/>
        <v>0</v>
      </c>
      <c r="O954" s="2">
        <f t="shared" si="231"/>
        <v>0</v>
      </c>
      <c r="P954" s="2">
        <f t="shared" si="232"/>
        <v>0</v>
      </c>
      <c r="Q954" s="2">
        <f t="shared" si="233"/>
        <v>0</v>
      </c>
      <c r="R954" s="2">
        <f t="shared" si="234"/>
        <v>0</v>
      </c>
      <c r="S954" s="2">
        <f t="shared" si="235"/>
        <v>0</v>
      </c>
      <c r="T954" s="2">
        <f t="shared" si="236"/>
        <v>0</v>
      </c>
      <c r="U954" s="2">
        <f t="shared" si="237"/>
        <v>0</v>
      </c>
      <c r="V954" s="4">
        <f t="shared" si="238"/>
        <v>6010</v>
      </c>
      <c r="W954" s="4">
        <f t="shared" si="239"/>
        <v>0</v>
      </c>
    </row>
    <row r="955" spans="1:23" x14ac:dyDescent="0.25">
      <c r="A955">
        <v>9997</v>
      </c>
      <c r="B955">
        <v>0.135211</v>
      </c>
      <c r="C955">
        <v>43802</v>
      </c>
      <c r="D955" s="1">
        <v>7</v>
      </c>
      <c r="E955">
        <v>2</v>
      </c>
      <c r="F955" t="s">
        <v>8</v>
      </c>
      <c r="G955" t="s">
        <v>9</v>
      </c>
      <c r="H955">
        <f t="shared" si="226"/>
        <v>0</v>
      </c>
      <c r="I955" s="2">
        <f t="shared" si="224"/>
        <v>0</v>
      </c>
      <c r="J955" s="2">
        <f t="shared" si="225"/>
        <v>0</v>
      </c>
      <c r="K955" s="2">
        <f t="shared" si="227"/>
        <v>0</v>
      </c>
      <c r="L955" s="2">
        <f t="shared" si="228"/>
        <v>0</v>
      </c>
      <c r="M955" s="2">
        <f t="shared" si="229"/>
        <v>0</v>
      </c>
      <c r="N955" s="2">
        <f t="shared" si="230"/>
        <v>0</v>
      </c>
      <c r="O955" s="2">
        <f t="shared" si="231"/>
        <v>0</v>
      </c>
      <c r="P955" s="2">
        <f t="shared" si="232"/>
        <v>0.135211</v>
      </c>
      <c r="Q955" s="2">
        <f t="shared" si="233"/>
        <v>0</v>
      </c>
      <c r="R955" s="2">
        <f t="shared" si="234"/>
        <v>0</v>
      </c>
      <c r="S955" s="2">
        <f t="shared" si="235"/>
        <v>0</v>
      </c>
      <c r="T955" s="2">
        <f t="shared" si="236"/>
        <v>0</v>
      </c>
      <c r="U955" s="2">
        <f t="shared" si="237"/>
        <v>0</v>
      </c>
      <c r="V955" s="4">
        <f t="shared" si="238"/>
        <v>0</v>
      </c>
      <c r="W955" s="4">
        <f t="shared" si="239"/>
        <v>0</v>
      </c>
    </row>
    <row r="956" spans="1:23" x14ac:dyDescent="0.25">
      <c r="A956">
        <v>9997</v>
      </c>
      <c r="B956">
        <v>0.86478900000000003</v>
      </c>
      <c r="C956">
        <v>43802</v>
      </c>
      <c r="D956" s="1">
        <v>7</v>
      </c>
      <c r="E956">
        <v>2</v>
      </c>
      <c r="F956" t="s">
        <v>8</v>
      </c>
      <c r="G956" t="s">
        <v>9</v>
      </c>
      <c r="H956">
        <f t="shared" si="226"/>
        <v>0</v>
      </c>
      <c r="I956" s="2">
        <f t="shared" si="224"/>
        <v>0</v>
      </c>
      <c r="J956" s="2">
        <f t="shared" si="225"/>
        <v>0</v>
      </c>
      <c r="K956" s="2">
        <f t="shared" si="227"/>
        <v>0</v>
      </c>
      <c r="L956" s="2">
        <f t="shared" si="228"/>
        <v>0</v>
      </c>
      <c r="M956" s="2">
        <f t="shared" si="229"/>
        <v>0</v>
      </c>
      <c r="N956" s="2">
        <f t="shared" si="230"/>
        <v>0</v>
      </c>
      <c r="O956" s="2">
        <f t="shared" si="231"/>
        <v>0</v>
      </c>
      <c r="P956" s="2">
        <f t="shared" si="232"/>
        <v>0.86478900000000003</v>
      </c>
      <c r="Q956" s="2">
        <f t="shared" si="233"/>
        <v>0</v>
      </c>
      <c r="R956" s="2">
        <f t="shared" si="234"/>
        <v>0</v>
      </c>
      <c r="S956" s="2">
        <f t="shared" si="235"/>
        <v>0</v>
      </c>
      <c r="T956" s="2">
        <f t="shared" si="236"/>
        <v>0</v>
      </c>
      <c r="U956" s="2">
        <f t="shared" si="237"/>
        <v>0</v>
      </c>
      <c r="V956" s="4">
        <f t="shared" si="238"/>
        <v>0</v>
      </c>
      <c r="W956" s="4">
        <f t="shared" si="239"/>
        <v>0</v>
      </c>
    </row>
    <row r="957" spans="1:23" x14ac:dyDescent="0.25">
      <c r="A957">
        <v>9997</v>
      </c>
      <c r="B957">
        <v>0.84225399999999995</v>
      </c>
      <c r="C957">
        <v>43802</v>
      </c>
      <c r="D957" s="1">
        <v>1</v>
      </c>
      <c r="E957" t="s">
        <v>7</v>
      </c>
      <c r="F957" t="s">
        <v>8</v>
      </c>
      <c r="G957" t="s">
        <v>9</v>
      </c>
      <c r="H957">
        <f t="shared" si="226"/>
        <v>0</v>
      </c>
      <c r="I957" s="2">
        <f t="shared" si="224"/>
        <v>0</v>
      </c>
      <c r="J957" s="2">
        <f t="shared" si="225"/>
        <v>0.84225399999999995</v>
      </c>
      <c r="K957" s="2">
        <f t="shared" si="227"/>
        <v>0</v>
      </c>
      <c r="L957" s="2">
        <f t="shared" si="228"/>
        <v>0</v>
      </c>
      <c r="M957" s="2">
        <f t="shared" si="229"/>
        <v>0</v>
      </c>
      <c r="N957" s="2">
        <f t="shared" si="230"/>
        <v>0</v>
      </c>
      <c r="O957" s="2">
        <f t="shared" si="231"/>
        <v>0</v>
      </c>
      <c r="P957" s="2">
        <f t="shared" si="232"/>
        <v>0</v>
      </c>
      <c r="Q957" s="2">
        <f t="shared" si="233"/>
        <v>0</v>
      </c>
      <c r="R957" s="2">
        <f t="shared" si="234"/>
        <v>0</v>
      </c>
      <c r="S957" s="2">
        <f t="shared" si="235"/>
        <v>0</v>
      </c>
      <c r="T957" s="2">
        <f t="shared" si="236"/>
        <v>0</v>
      </c>
      <c r="U957" s="2">
        <f t="shared" si="237"/>
        <v>0</v>
      </c>
      <c r="V957" s="4">
        <f t="shared" si="238"/>
        <v>0</v>
      </c>
      <c r="W957" s="4">
        <f t="shared" si="239"/>
        <v>5061.9465399999999</v>
      </c>
    </row>
    <row r="958" spans="1:23" x14ac:dyDescent="0.25">
      <c r="A958">
        <v>9997</v>
      </c>
      <c r="B958">
        <v>1</v>
      </c>
      <c r="C958">
        <v>43802</v>
      </c>
      <c r="D958" s="1">
        <v>1</v>
      </c>
      <c r="E958" t="s">
        <v>7</v>
      </c>
      <c r="F958" t="s">
        <v>8</v>
      </c>
      <c r="G958" t="s">
        <v>9</v>
      </c>
      <c r="H958">
        <f t="shared" si="226"/>
        <v>0</v>
      </c>
      <c r="I958" s="2">
        <f t="shared" si="224"/>
        <v>0</v>
      </c>
      <c r="J958" s="2">
        <f t="shared" si="225"/>
        <v>1</v>
      </c>
      <c r="K958" s="2">
        <f t="shared" si="227"/>
        <v>0</v>
      </c>
      <c r="L958" s="2">
        <f t="shared" si="228"/>
        <v>0</v>
      </c>
      <c r="M958" s="2">
        <f t="shared" si="229"/>
        <v>0</v>
      </c>
      <c r="N958" s="2">
        <f t="shared" si="230"/>
        <v>0</v>
      </c>
      <c r="O958" s="2">
        <f t="shared" si="231"/>
        <v>0</v>
      </c>
      <c r="P958" s="2">
        <f t="shared" si="232"/>
        <v>0</v>
      </c>
      <c r="Q958" s="2">
        <f t="shared" si="233"/>
        <v>0</v>
      </c>
      <c r="R958" s="2">
        <f t="shared" si="234"/>
        <v>0</v>
      </c>
      <c r="S958" s="2">
        <f t="shared" si="235"/>
        <v>0</v>
      </c>
      <c r="T958" s="2">
        <f t="shared" si="236"/>
        <v>0</v>
      </c>
      <c r="U958" s="2">
        <f t="shared" si="237"/>
        <v>0</v>
      </c>
      <c r="V958" s="4">
        <f t="shared" si="238"/>
        <v>0</v>
      </c>
      <c r="W958" s="4">
        <f t="shared" si="239"/>
        <v>6010</v>
      </c>
    </row>
    <row r="959" spans="1:23" x14ac:dyDescent="0.25">
      <c r="A959">
        <v>9997</v>
      </c>
      <c r="B959">
        <v>1</v>
      </c>
      <c r="C959">
        <v>43802</v>
      </c>
      <c r="D959" s="1">
        <v>3</v>
      </c>
      <c r="E959" t="s">
        <v>7</v>
      </c>
      <c r="F959" t="s">
        <v>8</v>
      </c>
      <c r="G959" t="s">
        <v>9</v>
      </c>
      <c r="H959">
        <f t="shared" si="226"/>
        <v>0</v>
      </c>
      <c r="I959" s="2">
        <f t="shared" si="224"/>
        <v>0</v>
      </c>
      <c r="J959" s="2">
        <f t="shared" si="225"/>
        <v>0</v>
      </c>
      <c r="K959" s="2">
        <f t="shared" si="227"/>
        <v>0</v>
      </c>
      <c r="L959" s="2">
        <f t="shared" si="228"/>
        <v>1</v>
      </c>
      <c r="M959" s="2">
        <f t="shared" si="229"/>
        <v>0</v>
      </c>
      <c r="N959" s="2">
        <f t="shared" si="230"/>
        <v>0</v>
      </c>
      <c r="O959" s="2">
        <f t="shared" si="231"/>
        <v>0</v>
      </c>
      <c r="P959" s="2">
        <f t="shared" si="232"/>
        <v>0</v>
      </c>
      <c r="Q959" s="2">
        <f t="shared" si="233"/>
        <v>0</v>
      </c>
      <c r="R959" s="2">
        <f t="shared" si="234"/>
        <v>0</v>
      </c>
      <c r="S959" s="2">
        <f t="shared" si="235"/>
        <v>0</v>
      </c>
      <c r="T959" s="2">
        <f t="shared" si="236"/>
        <v>0</v>
      </c>
      <c r="U959" s="2">
        <f t="shared" si="237"/>
        <v>0</v>
      </c>
      <c r="V959" s="4">
        <f t="shared" si="238"/>
        <v>0</v>
      </c>
      <c r="W959" s="4">
        <f t="shared" si="239"/>
        <v>0</v>
      </c>
    </row>
    <row r="960" spans="1:23" x14ac:dyDescent="0.25">
      <c r="A960">
        <v>9997</v>
      </c>
      <c r="B960">
        <v>1</v>
      </c>
      <c r="C960">
        <v>45047</v>
      </c>
      <c r="D960" s="1">
        <v>1</v>
      </c>
      <c r="E960" t="s">
        <v>7</v>
      </c>
      <c r="F960" t="s">
        <v>8</v>
      </c>
      <c r="G960" t="s">
        <v>9</v>
      </c>
      <c r="H960">
        <f t="shared" si="226"/>
        <v>0</v>
      </c>
      <c r="I960" s="2">
        <f t="shared" si="224"/>
        <v>0</v>
      </c>
      <c r="J960" s="2">
        <f t="shared" si="225"/>
        <v>1</v>
      </c>
      <c r="K960" s="2">
        <f t="shared" si="227"/>
        <v>0</v>
      </c>
      <c r="L960" s="2">
        <f t="shared" si="228"/>
        <v>0</v>
      </c>
      <c r="M960" s="2">
        <f t="shared" si="229"/>
        <v>0</v>
      </c>
      <c r="N960" s="2">
        <f t="shared" si="230"/>
        <v>0</v>
      </c>
      <c r="O960" s="2">
        <f t="shared" si="231"/>
        <v>0</v>
      </c>
      <c r="P960" s="2">
        <f t="shared" si="232"/>
        <v>0</v>
      </c>
      <c r="Q960" s="2">
        <f t="shared" si="233"/>
        <v>0</v>
      </c>
      <c r="R960" s="2">
        <f t="shared" si="234"/>
        <v>0</v>
      </c>
      <c r="S960" s="2">
        <f t="shared" si="235"/>
        <v>0</v>
      </c>
      <c r="T960" s="2">
        <f t="shared" si="236"/>
        <v>0</v>
      </c>
      <c r="U960" s="2">
        <f t="shared" si="237"/>
        <v>0</v>
      </c>
      <c r="V960" s="4">
        <f t="shared" si="238"/>
        <v>0</v>
      </c>
      <c r="W960" s="4">
        <f t="shared" si="239"/>
        <v>6010</v>
      </c>
    </row>
    <row r="961" spans="1:23" x14ac:dyDescent="0.25">
      <c r="A961">
        <v>9997</v>
      </c>
      <c r="B961">
        <v>9.0140999999999999E-2</v>
      </c>
      <c r="C961">
        <v>43802</v>
      </c>
      <c r="D961" s="1" t="s">
        <v>10</v>
      </c>
      <c r="E961" t="s">
        <v>7</v>
      </c>
      <c r="F961" t="s">
        <v>8</v>
      </c>
      <c r="G961" t="s">
        <v>9</v>
      </c>
      <c r="H961">
        <f t="shared" si="226"/>
        <v>0</v>
      </c>
      <c r="I961" s="2">
        <f t="shared" si="224"/>
        <v>9.0140999999999999E-2</v>
      </c>
      <c r="J961" s="2">
        <f t="shared" si="225"/>
        <v>0</v>
      </c>
      <c r="K961" s="2">
        <f t="shared" si="227"/>
        <v>0</v>
      </c>
      <c r="L961" s="2">
        <f t="shared" si="228"/>
        <v>0</v>
      </c>
      <c r="M961" s="2">
        <f t="shared" si="229"/>
        <v>0</v>
      </c>
      <c r="N961" s="2">
        <f t="shared" si="230"/>
        <v>0</v>
      </c>
      <c r="O961" s="2">
        <f t="shared" si="231"/>
        <v>0</v>
      </c>
      <c r="P961" s="2">
        <f t="shared" si="232"/>
        <v>0</v>
      </c>
      <c r="Q961" s="2">
        <f t="shared" si="233"/>
        <v>0</v>
      </c>
      <c r="R961" s="2">
        <f t="shared" si="234"/>
        <v>0</v>
      </c>
      <c r="S961" s="2">
        <f t="shared" si="235"/>
        <v>0</v>
      </c>
      <c r="T961" s="2">
        <f t="shared" si="236"/>
        <v>0</v>
      </c>
      <c r="U961" s="2">
        <f t="shared" si="237"/>
        <v>0</v>
      </c>
      <c r="V961" s="4">
        <f t="shared" si="238"/>
        <v>0</v>
      </c>
      <c r="W961" s="4">
        <f t="shared" si="239"/>
        <v>0</v>
      </c>
    </row>
    <row r="962" spans="1:23" x14ac:dyDescent="0.25">
      <c r="A962">
        <v>9997</v>
      </c>
      <c r="B962">
        <v>1</v>
      </c>
      <c r="C962">
        <v>47019</v>
      </c>
      <c r="D962" s="1">
        <v>3</v>
      </c>
      <c r="E962">
        <v>5</v>
      </c>
      <c r="F962" t="s">
        <v>8</v>
      </c>
      <c r="G962" t="s">
        <v>9</v>
      </c>
      <c r="H962">
        <f t="shared" si="226"/>
        <v>0</v>
      </c>
      <c r="I962" s="2">
        <f t="shared" si="224"/>
        <v>0</v>
      </c>
      <c r="J962" s="2">
        <f t="shared" si="225"/>
        <v>0</v>
      </c>
      <c r="K962" s="2">
        <f t="shared" si="227"/>
        <v>0</v>
      </c>
      <c r="L962" s="2">
        <f t="shared" si="228"/>
        <v>1</v>
      </c>
      <c r="M962" s="2">
        <f t="shared" si="229"/>
        <v>0</v>
      </c>
      <c r="N962" s="2">
        <f t="shared" si="230"/>
        <v>0</v>
      </c>
      <c r="O962" s="2">
        <f t="shared" si="231"/>
        <v>0</v>
      </c>
      <c r="P962" s="2">
        <f t="shared" si="232"/>
        <v>0</v>
      </c>
      <c r="Q962" s="2">
        <f t="shared" si="233"/>
        <v>0</v>
      </c>
      <c r="R962" s="2">
        <f t="shared" si="234"/>
        <v>0</v>
      </c>
      <c r="S962" s="2">
        <f t="shared" si="235"/>
        <v>0</v>
      </c>
      <c r="T962" s="2">
        <f t="shared" si="236"/>
        <v>0</v>
      </c>
      <c r="U962" s="2">
        <f t="shared" si="237"/>
        <v>0</v>
      </c>
      <c r="V962" s="4">
        <f t="shared" si="238"/>
        <v>0</v>
      </c>
      <c r="W962" s="4">
        <f t="shared" si="239"/>
        <v>0</v>
      </c>
    </row>
    <row r="963" spans="1:23" x14ac:dyDescent="0.25">
      <c r="A963">
        <v>9997</v>
      </c>
      <c r="B963">
        <v>1</v>
      </c>
      <c r="C963">
        <v>43802</v>
      </c>
      <c r="D963" s="1">
        <v>3</v>
      </c>
      <c r="E963" t="s">
        <v>7</v>
      </c>
      <c r="F963" t="s">
        <v>8</v>
      </c>
      <c r="G963" t="s">
        <v>9</v>
      </c>
      <c r="H963">
        <f t="shared" si="226"/>
        <v>0</v>
      </c>
      <c r="I963" s="2">
        <f t="shared" si="224"/>
        <v>0</v>
      </c>
      <c r="J963" s="2">
        <f t="shared" si="225"/>
        <v>0</v>
      </c>
      <c r="K963" s="2">
        <f t="shared" si="227"/>
        <v>0</v>
      </c>
      <c r="L963" s="2">
        <f t="shared" si="228"/>
        <v>1</v>
      </c>
      <c r="M963" s="2">
        <f t="shared" si="229"/>
        <v>0</v>
      </c>
      <c r="N963" s="2">
        <f t="shared" si="230"/>
        <v>0</v>
      </c>
      <c r="O963" s="2">
        <f t="shared" si="231"/>
        <v>0</v>
      </c>
      <c r="P963" s="2">
        <f t="shared" si="232"/>
        <v>0</v>
      </c>
      <c r="Q963" s="2">
        <f t="shared" si="233"/>
        <v>0</v>
      </c>
      <c r="R963" s="2">
        <f t="shared" si="234"/>
        <v>0</v>
      </c>
      <c r="S963" s="2">
        <f t="shared" si="235"/>
        <v>0</v>
      </c>
      <c r="T963" s="2">
        <f t="shared" si="236"/>
        <v>0</v>
      </c>
      <c r="U963" s="2">
        <f t="shared" si="237"/>
        <v>0</v>
      </c>
      <c r="V963" s="4">
        <f t="shared" si="238"/>
        <v>0</v>
      </c>
      <c r="W963" s="4">
        <f t="shared" si="239"/>
        <v>0</v>
      </c>
    </row>
    <row r="964" spans="1:23" x14ac:dyDescent="0.25">
      <c r="A964">
        <v>9997</v>
      </c>
      <c r="B964">
        <v>1</v>
      </c>
      <c r="C964">
        <v>43802</v>
      </c>
      <c r="D964" s="1">
        <v>7</v>
      </c>
      <c r="E964" t="s">
        <v>7</v>
      </c>
      <c r="F964" t="s">
        <v>8</v>
      </c>
      <c r="G964" t="s">
        <v>9</v>
      </c>
      <c r="H964">
        <f t="shared" si="226"/>
        <v>0</v>
      </c>
      <c r="I964" s="2">
        <f t="shared" si="224"/>
        <v>0</v>
      </c>
      <c r="J964" s="2">
        <f t="shared" si="225"/>
        <v>0</v>
      </c>
      <c r="K964" s="2">
        <f t="shared" si="227"/>
        <v>0</v>
      </c>
      <c r="L964" s="2">
        <f t="shared" si="228"/>
        <v>0</v>
      </c>
      <c r="M964" s="2">
        <f t="shared" si="229"/>
        <v>0</v>
      </c>
      <c r="N964" s="2">
        <f t="shared" si="230"/>
        <v>0</v>
      </c>
      <c r="O964" s="2">
        <f t="shared" si="231"/>
        <v>0</v>
      </c>
      <c r="P964" s="2">
        <f t="shared" si="232"/>
        <v>1</v>
      </c>
      <c r="Q964" s="2">
        <f t="shared" si="233"/>
        <v>0</v>
      </c>
      <c r="R964" s="2">
        <f t="shared" si="234"/>
        <v>0</v>
      </c>
      <c r="S964" s="2">
        <f t="shared" si="235"/>
        <v>0</v>
      </c>
      <c r="T964" s="2">
        <f t="shared" si="236"/>
        <v>0</v>
      </c>
      <c r="U964" s="2">
        <f t="shared" si="237"/>
        <v>0</v>
      </c>
      <c r="V964" s="4">
        <f t="shared" si="238"/>
        <v>0</v>
      </c>
      <c r="W964" s="4">
        <f t="shared" si="239"/>
        <v>0</v>
      </c>
    </row>
    <row r="965" spans="1:23" x14ac:dyDescent="0.25">
      <c r="A965">
        <v>9997</v>
      </c>
      <c r="B965">
        <v>1</v>
      </c>
      <c r="C965">
        <v>43802</v>
      </c>
      <c r="D965" s="1">
        <v>9</v>
      </c>
      <c r="E965" t="s">
        <v>7</v>
      </c>
      <c r="F965" t="s">
        <v>8</v>
      </c>
      <c r="G965" t="s">
        <v>9</v>
      </c>
      <c r="H965">
        <f t="shared" si="226"/>
        <v>0</v>
      </c>
      <c r="I965" s="2">
        <f t="shared" si="224"/>
        <v>0</v>
      </c>
      <c r="J965" s="2">
        <f t="shared" si="225"/>
        <v>0</v>
      </c>
      <c r="K965" s="2">
        <f t="shared" si="227"/>
        <v>0</v>
      </c>
      <c r="L965" s="2">
        <f t="shared" si="228"/>
        <v>0</v>
      </c>
      <c r="M965" s="2">
        <f t="shared" si="229"/>
        <v>0</v>
      </c>
      <c r="N965" s="2">
        <f t="shared" si="230"/>
        <v>0</v>
      </c>
      <c r="O965" s="2">
        <f t="shared" si="231"/>
        <v>0</v>
      </c>
      <c r="P965" s="2">
        <f t="shared" si="232"/>
        <v>0</v>
      </c>
      <c r="Q965" s="2">
        <f t="shared" si="233"/>
        <v>0</v>
      </c>
      <c r="R965" s="2">
        <f t="shared" si="234"/>
        <v>1</v>
      </c>
      <c r="S965" s="2">
        <f t="shared" si="235"/>
        <v>0</v>
      </c>
      <c r="T965" s="2">
        <f t="shared" si="236"/>
        <v>0</v>
      </c>
      <c r="U965" s="2">
        <f t="shared" si="237"/>
        <v>0</v>
      </c>
      <c r="V965" s="4">
        <f t="shared" si="238"/>
        <v>0</v>
      </c>
      <c r="W965" s="4">
        <f t="shared" si="239"/>
        <v>0</v>
      </c>
    </row>
    <row r="966" spans="1:23" x14ac:dyDescent="0.25">
      <c r="A966">
        <v>9997</v>
      </c>
      <c r="B966">
        <v>1</v>
      </c>
      <c r="C966">
        <v>43802</v>
      </c>
      <c r="D966" s="1">
        <v>2</v>
      </c>
      <c r="E966" t="s">
        <v>7</v>
      </c>
      <c r="F966" t="s">
        <v>8</v>
      </c>
      <c r="G966" t="s">
        <v>9</v>
      </c>
      <c r="H966">
        <f t="shared" si="226"/>
        <v>0</v>
      </c>
      <c r="I966" s="2">
        <f t="shared" ref="I966:I1029" si="240">IF(D966="KG",B966,0)</f>
        <v>0</v>
      </c>
      <c r="J966" s="2">
        <f t="shared" ref="J966:J1029" si="241">IF(D966=1,B966,0)</f>
        <v>0</v>
      </c>
      <c r="K966" s="2">
        <f t="shared" si="227"/>
        <v>1</v>
      </c>
      <c r="L966" s="2">
        <f t="shared" si="228"/>
        <v>0</v>
      </c>
      <c r="M966" s="2">
        <f t="shared" si="229"/>
        <v>0</v>
      </c>
      <c r="N966" s="2">
        <f t="shared" si="230"/>
        <v>0</v>
      </c>
      <c r="O966" s="2">
        <f t="shared" si="231"/>
        <v>0</v>
      </c>
      <c r="P966" s="2">
        <f t="shared" si="232"/>
        <v>0</v>
      </c>
      <c r="Q966" s="2">
        <f t="shared" si="233"/>
        <v>0</v>
      </c>
      <c r="R966" s="2">
        <f t="shared" si="234"/>
        <v>0</v>
      </c>
      <c r="S966" s="2">
        <f t="shared" si="235"/>
        <v>0</v>
      </c>
      <c r="T966" s="2">
        <f t="shared" si="236"/>
        <v>0</v>
      </c>
      <c r="U966" s="2">
        <f t="shared" si="237"/>
        <v>0</v>
      </c>
      <c r="V966" s="4">
        <f t="shared" si="238"/>
        <v>0</v>
      </c>
      <c r="W966" s="4">
        <f t="shared" si="239"/>
        <v>0</v>
      </c>
    </row>
    <row r="967" spans="1:23" x14ac:dyDescent="0.25">
      <c r="A967">
        <v>9997</v>
      </c>
      <c r="B967">
        <v>1</v>
      </c>
      <c r="C967">
        <v>43802</v>
      </c>
      <c r="D967" s="1">
        <v>10</v>
      </c>
      <c r="E967" t="s">
        <v>7</v>
      </c>
      <c r="F967" t="s">
        <v>8</v>
      </c>
      <c r="G967" t="s">
        <v>9</v>
      </c>
      <c r="H967">
        <f t="shared" ref="H967:H1030" si="242">IF(AND(E967="*",F967="N",G967="N"),B967,0)</f>
        <v>0</v>
      </c>
      <c r="I967" s="2">
        <f t="shared" si="240"/>
        <v>0</v>
      </c>
      <c r="J967" s="2">
        <f t="shared" si="241"/>
        <v>0</v>
      </c>
      <c r="K967" s="2">
        <f t="shared" ref="K967:K1030" si="243">IF(D967=2,B967,0)</f>
        <v>0</v>
      </c>
      <c r="L967" s="2">
        <f t="shared" ref="L967:L1030" si="244">IF(D967=3,B967,0)</f>
        <v>0</v>
      </c>
      <c r="M967" s="2">
        <f t="shared" ref="M967:M1030" si="245">IF(D967=4,B967,0)</f>
        <v>0</v>
      </c>
      <c r="N967" s="2">
        <f t="shared" ref="N967:N1030" si="246">IF(D967=5,B967,0)</f>
        <v>0</v>
      </c>
      <c r="O967" s="2">
        <f t="shared" ref="O967:O1030" si="247">IF(D967=6,B967,0)</f>
        <v>0</v>
      </c>
      <c r="P967" s="2">
        <f t="shared" ref="P967:P1030" si="248">IF(D967=7,B967,0)</f>
        <v>0</v>
      </c>
      <c r="Q967" s="2">
        <f t="shared" ref="Q967:Q1030" si="249">IF(D967=8,B967,0)</f>
        <v>0</v>
      </c>
      <c r="R967" s="2">
        <f t="shared" ref="R967:R1030" si="250">IF(D967=9,B967,0)</f>
        <v>0</v>
      </c>
      <c r="S967" s="2">
        <f t="shared" ref="S967:S1030" si="251">IF(D967=10,B967,0)</f>
        <v>1</v>
      </c>
      <c r="T967" s="2">
        <f t="shared" ref="T967:T1030" si="252">IF(D967=11,B967,0)</f>
        <v>0</v>
      </c>
      <c r="U967" s="2">
        <f t="shared" ref="U967:U1030" si="253">IF(D967=12,B967,0)</f>
        <v>0</v>
      </c>
      <c r="V967" s="4">
        <f t="shared" ref="V967:V1030" si="254">M967*$V$1</f>
        <v>0</v>
      </c>
      <c r="W967" s="4">
        <f t="shared" ref="W967:W1030" si="255">$V$1*J967</f>
        <v>0</v>
      </c>
    </row>
    <row r="968" spans="1:23" x14ac:dyDescent="0.25">
      <c r="A968">
        <v>9997</v>
      </c>
      <c r="B968">
        <v>1</v>
      </c>
      <c r="C968">
        <v>43802</v>
      </c>
      <c r="D968" s="1">
        <v>5</v>
      </c>
      <c r="E968">
        <v>2</v>
      </c>
      <c r="F968" t="s">
        <v>8</v>
      </c>
      <c r="G968" t="s">
        <v>9</v>
      </c>
      <c r="H968">
        <f t="shared" si="242"/>
        <v>0</v>
      </c>
      <c r="I968" s="2">
        <f t="shared" si="240"/>
        <v>0</v>
      </c>
      <c r="J968" s="2">
        <f t="shared" si="241"/>
        <v>0</v>
      </c>
      <c r="K968" s="2">
        <f t="shared" si="243"/>
        <v>0</v>
      </c>
      <c r="L968" s="2">
        <f t="shared" si="244"/>
        <v>0</v>
      </c>
      <c r="M968" s="2">
        <f t="shared" si="245"/>
        <v>0</v>
      </c>
      <c r="N968" s="2">
        <f t="shared" si="246"/>
        <v>1</v>
      </c>
      <c r="O968" s="2">
        <f t="shared" si="247"/>
        <v>0</v>
      </c>
      <c r="P968" s="2">
        <f t="shared" si="248"/>
        <v>0</v>
      </c>
      <c r="Q968" s="2">
        <f t="shared" si="249"/>
        <v>0</v>
      </c>
      <c r="R968" s="2">
        <f t="shared" si="250"/>
        <v>0</v>
      </c>
      <c r="S968" s="2">
        <f t="shared" si="251"/>
        <v>0</v>
      </c>
      <c r="T968" s="2">
        <f t="shared" si="252"/>
        <v>0</v>
      </c>
      <c r="U968" s="2">
        <f t="shared" si="253"/>
        <v>0</v>
      </c>
      <c r="V968" s="4">
        <f t="shared" si="254"/>
        <v>0</v>
      </c>
      <c r="W968" s="4">
        <f t="shared" si="255"/>
        <v>0</v>
      </c>
    </row>
    <row r="969" spans="1:23" x14ac:dyDescent="0.25">
      <c r="A969">
        <v>9997</v>
      </c>
      <c r="B969">
        <v>1</v>
      </c>
      <c r="C969">
        <v>43802</v>
      </c>
      <c r="D969" s="1">
        <v>4</v>
      </c>
      <c r="E969" t="s">
        <v>7</v>
      </c>
      <c r="F969" t="s">
        <v>8</v>
      </c>
      <c r="G969" t="s">
        <v>9</v>
      </c>
      <c r="H969">
        <f t="shared" si="242"/>
        <v>0</v>
      </c>
      <c r="I969" s="2">
        <f t="shared" si="240"/>
        <v>0</v>
      </c>
      <c r="J969" s="2">
        <f t="shared" si="241"/>
        <v>0</v>
      </c>
      <c r="K969" s="2">
        <f t="shared" si="243"/>
        <v>0</v>
      </c>
      <c r="L969" s="2">
        <f t="shared" si="244"/>
        <v>0</v>
      </c>
      <c r="M969" s="2">
        <f t="shared" si="245"/>
        <v>1</v>
      </c>
      <c r="N969" s="2">
        <f t="shared" si="246"/>
        <v>0</v>
      </c>
      <c r="O969" s="2">
        <f t="shared" si="247"/>
        <v>0</v>
      </c>
      <c r="P969" s="2">
        <f t="shared" si="248"/>
        <v>0</v>
      </c>
      <c r="Q969" s="2">
        <f t="shared" si="249"/>
        <v>0</v>
      </c>
      <c r="R969" s="2">
        <f t="shared" si="250"/>
        <v>0</v>
      </c>
      <c r="S969" s="2">
        <f t="shared" si="251"/>
        <v>0</v>
      </c>
      <c r="T969" s="2">
        <f t="shared" si="252"/>
        <v>0</v>
      </c>
      <c r="U969" s="2">
        <f t="shared" si="253"/>
        <v>0</v>
      </c>
      <c r="V969" s="4">
        <f t="shared" si="254"/>
        <v>6010</v>
      </c>
      <c r="W969" s="4">
        <f t="shared" si="255"/>
        <v>0</v>
      </c>
    </row>
    <row r="970" spans="1:23" x14ac:dyDescent="0.25">
      <c r="A970">
        <v>9997</v>
      </c>
      <c r="B970">
        <v>1</v>
      </c>
      <c r="C970">
        <v>43802</v>
      </c>
      <c r="D970" s="1">
        <v>5</v>
      </c>
      <c r="E970" t="s">
        <v>7</v>
      </c>
      <c r="F970" t="s">
        <v>8</v>
      </c>
      <c r="G970" t="s">
        <v>9</v>
      </c>
      <c r="H970">
        <f t="shared" si="242"/>
        <v>0</v>
      </c>
      <c r="I970" s="2">
        <f t="shared" si="240"/>
        <v>0</v>
      </c>
      <c r="J970" s="2">
        <f t="shared" si="241"/>
        <v>0</v>
      </c>
      <c r="K970" s="2">
        <f t="shared" si="243"/>
        <v>0</v>
      </c>
      <c r="L970" s="2">
        <f t="shared" si="244"/>
        <v>0</v>
      </c>
      <c r="M970" s="2">
        <f t="shared" si="245"/>
        <v>0</v>
      </c>
      <c r="N970" s="2">
        <f t="shared" si="246"/>
        <v>1</v>
      </c>
      <c r="O970" s="2">
        <f t="shared" si="247"/>
        <v>0</v>
      </c>
      <c r="P970" s="2">
        <f t="shared" si="248"/>
        <v>0</v>
      </c>
      <c r="Q970" s="2">
        <f t="shared" si="249"/>
        <v>0</v>
      </c>
      <c r="R970" s="2">
        <f t="shared" si="250"/>
        <v>0</v>
      </c>
      <c r="S970" s="2">
        <f t="shared" si="251"/>
        <v>0</v>
      </c>
      <c r="T970" s="2">
        <f t="shared" si="252"/>
        <v>0</v>
      </c>
      <c r="U970" s="2">
        <f t="shared" si="253"/>
        <v>0</v>
      </c>
      <c r="V970" s="4">
        <f t="shared" si="254"/>
        <v>0</v>
      </c>
      <c r="W970" s="4">
        <f t="shared" si="255"/>
        <v>0</v>
      </c>
    </row>
    <row r="971" spans="1:23" x14ac:dyDescent="0.25">
      <c r="A971">
        <v>9997</v>
      </c>
      <c r="B971">
        <v>1</v>
      </c>
      <c r="C971">
        <v>43802</v>
      </c>
      <c r="D971" s="1">
        <v>6</v>
      </c>
      <c r="E971" t="s">
        <v>7</v>
      </c>
      <c r="F971" t="s">
        <v>8</v>
      </c>
      <c r="G971" t="s">
        <v>9</v>
      </c>
      <c r="H971">
        <f t="shared" si="242"/>
        <v>0</v>
      </c>
      <c r="I971" s="2">
        <f t="shared" si="240"/>
        <v>0</v>
      </c>
      <c r="J971" s="2">
        <f t="shared" si="241"/>
        <v>0</v>
      </c>
      <c r="K971" s="2">
        <f t="shared" si="243"/>
        <v>0</v>
      </c>
      <c r="L971" s="2">
        <f t="shared" si="244"/>
        <v>0</v>
      </c>
      <c r="M971" s="2">
        <f t="shared" si="245"/>
        <v>0</v>
      </c>
      <c r="N971" s="2">
        <f t="shared" si="246"/>
        <v>0</v>
      </c>
      <c r="O971" s="2">
        <f t="shared" si="247"/>
        <v>1</v>
      </c>
      <c r="P971" s="2">
        <f t="shared" si="248"/>
        <v>0</v>
      </c>
      <c r="Q971" s="2">
        <f t="shared" si="249"/>
        <v>0</v>
      </c>
      <c r="R971" s="2">
        <f t="shared" si="250"/>
        <v>0</v>
      </c>
      <c r="S971" s="2">
        <f t="shared" si="251"/>
        <v>0</v>
      </c>
      <c r="T971" s="2">
        <f t="shared" si="252"/>
        <v>0</v>
      </c>
      <c r="U971" s="2">
        <f t="shared" si="253"/>
        <v>0</v>
      </c>
      <c r="V971" s="4">
        <f t="shared" si="254"/>
        <v>0</v>
      </c>
      <c r="W971" s="4">
        <f t="shared" si="255"/>
        <v>0</v>
      </c>
    </row>
    <row r="972" spans="1:23" x14ac:dyDescent="0.25">
      <c r="A972">
        <v>9997</v>
      </c>
      <c r="B972">
        <v>1</v>
      </c>
      <c r="C972">
        <v>47001</v>
      </c>
      <c r="D972" s="1">
        <v>2</v>
      </c>
      <c r="E972" t="s">
        <v>7</v>
      </c>
      <c r="F972" t="s">
        <v>8</v>
      </c>
      <c r="G972" t="s">
        <v>9</v>
      </c>
      <c r="H972">
        <f t="shared" si="242"/>
        <v>0</v>
      </c>
      <c r="I972" s="2">
        <f t="shared" si="240"/>
        <v>0</v>
      </c>
      <c r="J972" s="2">
        <f t="shared" si="241"/>
        <v>0</v>
      </c>
      <c r="K972" s="2">
        <f t="shared" si="243"/>
        <v>1</v>
      </c>
      <c r="L972" s="2">
        <f t="shared" si="244"/>
        <v>0</v>
      </c>
      <c r="M972" s="2">
        <f t="shared" si="245"/>
        <v>0</v>
      </c>
      <c r="N972" s="2">
        <f t="shared" si="246"/>
        <v>0</v>
      </c>
      <c r="O972" s="2">
        <f t="shared" si="247"/>
        <v>0</v>
      </c>
      <c r="P972" s="2">
        <f t="shared" si="248"/>
        <v>0</v>
      </c>
      <c r="Q972" s="2">
        <f t="shared" si="249"/>
        <v>0</v>
      </c>
      <c r="R972" s="2">
        <f t="shared" si="250"/>
        <v>0</v>
      </c>
      <c r="S972" s="2">
        <f t="shared" si="251"/>
        <v>0</v>
      </c>
      <c r="T972" s="2">
        <f t="shared" si="252"/>
        <v>0</v>
      </c>
      <c r="U972" s="2">
        <f t="shared" si="253"/>
        <v>0</v>
      </c>
      <c r="V972" s="4">
        <f t="shared" si="254"/>
        <v>0</v>
      </c>
      <c r="W972" s="4">
        <f t="shared" si="255"/>
        <v>0</v>
      </c>
    </row>
    <row r="973" spans="1:23" x14ac:dyDescent="0.25">
      <c r="A973">
        <v>9997</v>
      </c>
      <c r="B973">
        <v>1</v>
      </c>
      <c r="C973">
        <v>43802</v>
      </c>
      <c r="D973" s="1">
        <v>10</v>
      </c>
      <c r="E973" t="s">
        <v>7</v>
      </c>
      <c r="F973" t="s">
        <v>8</v>
      </c>
      <c r="G973" t="s">
        <v>9</v>
      </c>
      <c r="H973">
        <f t="shared" si="242"/>
        <v>0</v>
      </c>
      <c r="I973" s="2">
        <f t="shared" si="240"/>
        <v>0</v>
      </c>
      <c r="J973" s="2">
        <f t="shared" si="241"/>
        <v>0</v>
      </c>
      <c r="K973" s="2">
        <f t="shared" si="243"/>
        <v>0</v>
      </c>
      <c r="L973" s="2">
        <f t="shared" si="244"/>
        <v>0</v>
      </c>
      <c r="M973" s="2">
        <f t="shared" si="245"/>
        <v>0</v>
      </c>
      <c r="N973" s="2">
        <f t="shared" si="246"/>
        <v>0</v>
      </c>
      <c r="O973" s="2">
        <f t="shared" si="247"/>
        <v>0</v>
      </c>
      <c r="P973" s="2">
        <f t="shared" si="248"/>
        <v>0</v>
      </c>
      <c r="Q973" s="2">
        <f t="shared" si="249"/>
        <v>0</v>
      </c>
      <c r="R973" s="2">
        <f t="shared" si="250"/>
        <v>0</v>
      </c>
      <c r="S973" s="2">
        <f t="shared" si="251"/>
        <v>1</v>
      </c>
      <c r="T973" s="2">
        <f t="shared" si="252"/>
        <v>0</v>
      </c>
      <c r="U973" s="2">
        <f t="shared" si="253"/>
        <v>0</v>
      </c>
      <c r="V973" s="4">
        <f t="shared" si="254"/>
        <v>0</v>
      </c>
      <c r="W973" s="4">
        <f t="shared" si="255"/>
        <v>0</v>
      </c>
    </row>
    <row r="974" spans="1:23" x14ac:dyDescent="0.25">
      <c r="A974">
        <v>9997</v>
      </c>
      <c r="B974">
        <v>1</v>
      </c>
      <c r="C974">
        <v>43802</v>
      </c>
      <c r="D974" s="1">
        <v>8</v>
      </c>
      <c r="E974">
        <v>2</v>
      </c>
      <c r="F974" t="s">
        <v>8</v>
      </c>
      <c r="G974" t="s">
        <v>9</v>
      </c>
      <c r="H974">
        <f t="shared" si="242"/>
        <v>0</v>
      </c>
      <c r="I974" s="2">
        <f t="shared" si="240"/>
        <v>0</v>
      </c>
      <c r="J974" s="2">
        <f t="shared" si="241"/>
        <v>0</v>
      </c>
      <c r="K974" s="2">
        <f t="shared" si="243"/>
        <v>0</v>
      </c>
      <c r="L974" s="2">
        <f t="shared" si="244"/>
        <v>0</v>
      </c>
      <c r="M974" s="2">
        <f t="shared" si="245"/>
        <v>0</v>
      </c>
      <c r="N974" s="2">
        <f t="shared" si="246"/>
        <v>0</v>
      </c>
      <c r="O974" s="2">
        <f t="shared" si="247"/>
        <v>0</v>
      </c>
      <c r="P974" s="2">
        <f t="shared" si="248"/>
        <v>0</v>
      </c>
      <c r="Q974" s="2">
        <f t="shared" si="249"/>
        <v>1</v>
      </c>
      <c r="R974" s="2">
        <f t="shared" si="250"/>
        <v>0</v>
      </c>
      <c r="S974" s="2">
        <f t="shared" si="251"/>
        <v>0</v>
      </c>
      <c r="T974" s="2">
        <f t="shared" si="252"/>
        <v>0</v>
      </c>
      <c r="U974" s="2">
        <f t="shared" si="253"/>
        <v>0</v>
      </c>
      <c r="V974" s="4">
        <f t="shared" si="254"/>
        <v>0</v>
      </c>
      <c r="W974" s="4">
        <f t="shared" si="255"/>
        <v>0</v>
      </c>
    </row>
    <row r="975" spans="1:23" x14ac:dyDescent="0.25">
      <c r="A975">
        <v>9997</v>
      </c>
      <c r="B975">
        <v>1</v>
      </c>
      <c r="C975">
        <v>43802</v>
      </c>
      <c r="D975" s="1">
        <v>2</v>
      </c>
      <c r="E975" t="s">
        <v>7</v>
      </c>
      <c r="F975" t="s">
        <v>8</v>
      </c>
      <c r="G975" t="s">
        <v>9</v>
      </c>
      <c r="H975">
        <f t="shared" si="242"/>
        <v>0</v>
      </c>
      <c r="I975" s="2">
        <f t="shared" si="240"/>
        <v>0</v>
      </c>
      <c r="J975" s="2">
        <f t="shared" si="241"/>
        <v>0</v>
      </c>
      <c r="K975" s="2">
        <f t="shared" si="243"/>
        <v>1</v>
      </c>
      <c r="L975" s="2">
        <f t="shared" si="244"/>
        <v>0</v>
      </c>
      <c r="M975" s="2">
        <f t="shared" si="245"/>
        <v>0</v>
      </c>
      <c r="N975" s="2">
        <f t="shared" si="246"/>
        <v>0</v>
      </c>
      <c r="O975" s="2">
        <f t="shared" si="247"/>
        <v>0</v>
      </c>
      <c r="P975" s="2">
        <f t="shared" si="248"/>
        <v>0</v>
      </c>
      <c r="Q975" s="2">
        <f t="shared" si="249"/>
        <v>0</v>
      </c>
      <c r="R975" s="2">
        <f t="shared" si="250"/>
        <v>0</v>
      </c>
      <c r="S975" s="2">
        <f t="shared" si="251"/>
        <v>0</v>
      </c>
      <c r="T975" s="2">
        <f t="shared" si="252"/>
        <v>0</v>
      </c>
      <c r="U975" s="2">
        <f t="shared" si="253"/>
        <v>0</v>
      </c>
      <c r="V975" s="4">
        <f t="shared" si="254"/>
        <v>0</v>
      </c>
      <c r="W975" s="4">
        <f t="shared" si="255"/>
        <v>0</v>
      </c>
    </row>
    <row r="976" spans="1:23" x14ac:dyDescent="0.25">
      <c r="A976">
        <v>9997</v>
      </c>
      <c r="B976">
        <v>1</v>
      </c>
      <c r="C976">
        <v>43802</v>
      </c>
      <c r="D976" s="1">
        <v>5</v>
      </c>
      <c r="E976">
        <v>2</v>
      </c>
      <c r="F976" t="s">
        <v>8</v>
      </c>
      <c r="G976" t="s">
        <v>9</v>
      </c>
      <c r="H976">
        <f t="shared" si="242"/>
        <v>0</v>
      </c>
      <c r="I976" s="2">
        <f t="shared" si="240"/>
        <v>0</v>
      </c>
      <c r="J976" s="2">
        <f t="shared" si="241"/>
        <v>0</v>
      </c>
      <c r="K976" s="2">
        <f t="shared" si="243"/>
        <v>0</v>
      </c>
      <c r="L976" s="2">
        <f t="shared" si="244"/>
        <v>0</v>
      </c>
      <c r="M976" s="2">
        <f t="shared" si="245"/>
        <v>0</v>
      </c>
      <c r="N976" s="2">
        <f t="shared" si="246"/>
        <v>1</v>
      </c>
      <c r="O976" s="2">
        <f t="shared" si="247"/>
        <v>0</v>
      </c>
      <c r="P976" s="2">
        <f t="shared" si="248"/>
        <v>0</v>
      </c>
      <c r="Q976" s="2">
        <f t="shared" si="249"/>
        <v>0</v>
      </c>
      <c r="R976" s="2">
        <f t="shared" si="250"/>
        <v>0</v>
      </c>
      <c r="S976" s="2">
        <f t="shared" si="251"/>
        <v>0</v>
      </c>
      <c r="T976" s="2">
        <f t="shared" si="252"/>
        <v>0</v>
      </c>
      <c r="U976" s="2">
        <f t="shared" si="253"/>
        <v>0</v>
      </c>
      <c r="V976" s="4">
        <f t="shared" si="254"/>
        <v>0</v>
      </c>
      <c r="W976" s="4">
        <f t="shared" si="255"/>
        <v>0</v>
      </c>
    </row>
    <row r="977" spans="1:23" x14ac:dyDescent="0.25">
      <c r="A977">
        <v>9997</v>
      </c>
      <c r="B977">
        <v>1</v>
      </c>
      <c r="C977">
        <v>43802</v>
      </c>
      <c r="D977" s="1" t="s">
        <v>10</v>
      </c>
      <c r="E977" t="s">
        <v>7</v>
      </c>
      <c r="F977" t="s">
        <v>8</v>
      </c>
      <c r="G977" t="s">
        <v>9</v>
      </c>
      <c r="H977">
        <f t="shared" si="242"/>
        <v>0</v>
      </c>
      <c r="I977" s="2">
        <f t="shared" si="240"/>
        <v>1</v>
      </c>
      <c r="J977" s="2">
        <f t="shared" si="241"/>
        <v>0</v>
      </c>
      <c r="K977" s="2">
        <f t="shared" si="243"/>
        <v>0</v>
      </c>
      <c r="L977" s="2">
        <f t="shared" si="244"/>
        <v>0</v>
      </c>
      <c r="M977" s="2">
        <f t="shared" si="245"/>
        <v>0</v>
      </c>
      <c r="N977" s="2">
        <f t="shared" si="246"/>
        <v>0</v>
      </c>
      <c r="O977" s="2">
        <f t="shared" si="247"/>
        <v>0</v>
      </c>
      <c r="P977" s="2">
        <f t="shared" si="248"/>
        <v>0</v>
      </c>
      <c r="Q977" s="2">
        <f t="shared" si="249"/>
        <v>0</v>
      </c>
      <c r="R977" s="2">
        <f t="shared" si="250"/>
        <v>0</v>
      </c>
      <c r="S977" s="2">
        <f t="shared" si="251"/>
        <v>0</v>
      </c>
      <c r="T977" s="2">
        <f t="shared" si="252"/>
        <v>0</v>
      </c>
      <c r="U977" s="2">
        <f t="shared" si="253"/>
        <v>0</v>
      </c>
      <c r="V977" s="4">
        <f t="shared" si="254"/>
        <v>0</v>
      </c>
      <c r="W977" s="4">
        <f t="shared" si="255"/>
        <v>0</v>
      </c>
    </row>
    <row r="978" spans="1:23" x14ac:dyDescent="0.25">
      <c r="A978">
        <v>9997</v>
      </c>
      <c r="B978">
        <v>1</v>
      </c>
      <c r="C978">
        <v>43802</v>
      </c>
      <c r="D978" s="1">
        <v>9</v>
      </c>
      <c r="E978">
        <v>2</v>
      </c>
      <c r="F978" t="s">
        <v>8</v>
      </c>
      <c r="G978" t="s">
        <v>9</v>
      </c>
      <c r="H978">
        <f t="shared" si="242"/>
        <v>0</v>
      </c>
      <c r="I978" s="2">
        <f t="shared" si="240"/>
        <v>0</v>
      </c>
      <c r="J978" s="2">
        <f t="shared" si="241"/>
        <v>0</v>
      </c>
      <c r="K978" s="2">
        <f t="shared" si="243"/>
        <v>0</v>
      </c>
      <c r="L978" s="2">
        <f t="shared" si="244"/>
        <v>0</v>
      </c>
      <c r="M978" s="2">
        <f t="shared" si="245"/>
        <v>0</v>
      </c>
      <c r="N978" s="2">
        <f t="shared" si="246"/>
        <v>0</v>
      </c>
      <c r="O978" s="2">
        <f t="shared" si="247"/>
        <v>0</v>
      </c>
      <c r="P978" s="2">
        <f t="shared" si="248"/>
        <v>0</v>
      </c>
      <c r="Q978" s="2">
        <f t="shared" si="249"/>
        <v>0</v>
      </c>
      <c r="R978" s="2">
        <f t="shared" si="250"/>
        <v>1</v>
      </c>
      <c r="S978" s="2">
        <f t="shared" si="251"/>
        <v>0</v>
      </c>
      <c r="T978" s="2">
        <f t="shared" si="252"/>
        <v>0</v>
      </c>
      <c r="U978" s="2">
        <f t="shared" si="253"/>
        <v>0</v>
      </c>
      <c r="V978" s="4">
        <f t="shared" si="254"/>
        <v>0</v>
      </c>
      <c r="W978" s="4">
        <f t="shared" si="255"/>
        <v>0</v>
      </c>
    </row>
    <row r="979" spans="1:23" x14ac:dyDescent="0.25">
      <c r="A979">
        <v>9997</v>
      </c>
      <c r="B979">
        <v>0.85352099999999997</v>
      </c>
      <c r="C979">
        <v>43802</v>
      </c>
      <c r="D979" s="1">
        <v>7</v>
      </c>
      <c r="E979" t="s">
        <v>7</v>
      </c>
      <c r="F979" t="s">
        <v>8</v>
      </c>
      <c r="G979" t="s">
        <v>9</v>
      </c>
      <c r="H979">
        <f t="shared" si="242"/>
        <v>0</v>
      </c>
      <c r="I979" s="2">
        <f t="shared" si="240"/>
        <v>0</v>
      </c>
      <c r="J979" s="2">
        <f t="shared" si="241"/>
        <v>0</v>
      </c>
      <c r="K979" s="2">
        <f t="shared" si="243"/>
        <v>0</v>
      </c>
      <c r="L979" s="2">
        <f t="shared" si="244"/>
        <v>0</v>
      </c>
      <c r="M979" s="2">
        <f t="shared" si="245"/>
        <v>0</v>
      </c>
      <c r="N979" s="2">
        <f t="shared" si="246"/>
        <v>0</v>
      </c>
      <c r="O979" s="2">
        <f t="shared" si="247"/>
        <v>0</v>
      </c>
      <c r="P979" s="2">
        <f t="shared" si="248"/>
        <v>0.85352099999999997</v>
      </c>
      <c r="Q979" s="2">
        <f t="shared" si="249"/>
        <v>0</v>
      </c>
      <c r="R979" s="2">
        <f t="shared" si="250"/>
        <v>0</v>
      </c>
      <c r="S979" s="2">
        <f t="shared" si="251"/>
        <v>0</v>
      </c>
      <c r="T979" s="2">
        <f t="shared" si="252"/>
        <v>0</v>
      </c>
      <c r="U979" s="2">
        <f t="shared" si="253"/>
        <v>0</v>
      </c>
      <c r="V979" s="4">
        <f t="shared" si="254"/>
        <v>0</v>
      </c>
      <c r="W979" s="4">
        <f t="shared" si="255"/>
        <v>0</v>
      </c>
    </row>
    <row r="980" spans="1:23" x14ac:dyDescent="0.25">
      <c r="A980">
        <v>9997</v>
      </c>
      <c r="B980">
        <v>1</v>
      </c>
      <c r="C980">
        <v>43802</v>
      </c>
      <c r="D980" s="1">
        <v>7</v>
      </c>
      <c r="E980">
        <v>2</v>
      </c>
      <c r="F980" t="s">
        <v>8</v>
      </c>
      <c r="G980" t="s">
        <v>9</v>
      </c>
      <c r="H980">
        <f t="shared" si="242"/>
        <v>0</v>
      </c>
      <c r="I980" s="2">
        <f t="shared" si="240"/>
        <v>0</v>
      </c>
      <c r="J980" s="2">
        <f t="shared" si="241"/>
        <v>0</v>
      </c>
      <c r="K980" s="2">
        <f t="shared" si="243"/>
        <v>0</v>
      </c>
      <c r="L980" s="2">
        <f t="shared" si="244"/>
        <v>0</v>
      </c>
      <c r="M980" s="2">
        <f t="shared" si="245"/>
        <v>0</v>
      </c>
      <c r="N980" s="2">
        <f t="shared" si="246"/>
        <v>0</v>
      </c>
      <c r="O980" s="2">
        <f t="shared" si="247"/>
        <v>0</v>
      </c>
      <c r="P980" s="2">
        <f t="shared" si="248"/>
        <v>1</v>
      </c>
      <c r="Q980" s="2">
        <f t="shared" si="249"/>
        <v>0</v>
      </c>
      <c r="R980" s="2">
        <f t="shared" si="250"/>
        <v>0</v>
      </c>
      <c r="S980" s="2">
        <f t="shared" si="251"/>
        <v>0</v>
      </c>
      <c r="T980" s="2">
        <f t="shared" si="252"/>
        <v>0</v>
      </c>
      <c r="U980" s="2">
        <f t="shared" si="253"/>
        <v>0</v>
      </c>
      <c r="V980" s="4">
        <f t="shared" si="254"/>
        <v>0</v>
      </c>
      <c r="W980" s="4">
        <f t="shared" si="255"/>
        <v>0</v>
      </c>
    </row>
    <row r="981" spans="1:23" x14ac:dyDescent="0.25">
      <c r="A981">
        <v>9997</v>
      </c>
      <c r="B981">
        <v>1</v>
      </c>
      <c r="C981">
        <v>43802</v>
      </c>
      <c r="D981" s="1">
        <v>2</v>
      </c>
      <c r="E981" t="s">
        <v>7</v>
      </c>
      <c r="F981" t="s">
        <v>8</v>
      </c>
      <c r="G981" t="s">
        <v>9</v>
      </c>
      <c r="H981">
        <f t="shared" si="242"/>
        <v>0</v>
      </c>
      <c r="I981" s="2">
        <f t="shared" si="240"/>
        <v>0</v>
      </c>
      <c r="J981" s="2">
        <f t="shared" si="241"/>
        <v>0</v>
      </c>
      <c r="K981" s="2">
        <f t="shared" si="243"/>
        <v>1</v>
      </c>
      <c r="L981" s="2">
        <f t="shared" si="244"/>
        <v>0</v>
      </c>
      <c r="M981" s="2">
        <f t="shared" si="245"/>
        <v>0</v>
      </c>
      <c r="N981" s="2">
        <f t="shared" si="246"/>
        <v>0</v>
      </c>
      <c r="O981" s="2">
        <f t="shared" si="247"/>
        <v>0</v>
      </c>
      <c r="P981" s="2">
        <f t="shared" si="248"/>
        <v>0</v>
      </c>
      <c r="Q981" s="2">
        <f t="shared" si="249"/>
        <v>0</v>
      </c>
      <c r="R981" s="2">
        <f t="shared" si="250"/>
        <v>0</v>
      </c>
      <c r="S981" s="2">
        <f t="shared" si="251"/>
        <v>0</v>
      </c>
      <c r="T981" s="2">
        <f t="shared" si="252"/>
        <v>0</v>
      </c>
      <c r="U981" s="2">
        <f t="shared" si="253"/>
        <v>0</v>
      </c>
      <c r="V981" s="4">
        <f t="shared" si="254"/>
        <v>0</v>
      </c>
      <c r="W981" s="4">
        <f t="shared" si="255"/>
        <v>0</v>
      </c>
    </row>
    <row r="982" spans="1:23" x14ac:dyDescent="0.25">
      <c r="A982">
        <v>9997</v>
      </c>
      <c r="B982">
        <v>1</v>
      </c>
      <c r="C982">
        <v>43802</v>
      </c>
      <c r="D982" s="1">
        <v>4</v>
      </c>
      <c r="E982" t="s">
        <v>7</v>
      </c>
      <c r="F982" t="s">
        <v>8</v>
      </c>
      <c r="G982" t="s">
        <v>9</v>
      </c>
      <c r="H982">
        <f t="shared" si="242"/>
        <v>0</v>
      </c>
      <c r="I982" s="2">
        <f t="shared" si="240"/>
        <v>0</v>
      </c>
      <c r="J982" s="2">
        <f t="shared" si="241"/>
        <v>0</v>
      </c>
      <c r="K982" s="2">
        <f t="shared" si="243"/>
        <v>0</v>
      </c>
      <c r="L982" s="2">
        <f t="shared" si="244"/>
        <v>0</v>
      </c>
      <c r="M982" s="2">
        <f t="shared" si="245"/>
        <v>1</v>
      </c>
      <c r="N982" s="2">
        <f t="shared" si="246"/>
        <v>0</v>
      </c>
      <c r="O982" s="2">
        <f t="shared" si="247"/>
        <v>0</v>
      </c>
      <c r="P982" s="2">
        <f t="shared" si="248"/>
        <v>0</v>
      </c>
      <c r="Q982" s="2">
        <f t="shared" si="249"/>
        <v>0</v>
      </c>
      <c r="R982" s="2">
        <f t="shared" si="250"/>
        <v>0</v>
      </c>
      <c r="S982" s="2">
        <f t="shared" si="251"/>
        <v>0</v>
      </c>
      <c r="T982" s="2">
        <f t="shared" si="252"/>
        <v>0</v>
      </c>
      <c r="U982" s="2">
        <f t="shared" si="253"/>
        <v>0</v>
      </c>
      <c r="V982" s="4">
        <f t="shared" si="254"/>
        <v>6010</v>
      </c>
      <c r="W982" s="4">
        <f t="shared" si="255"/>
        <v>0</v>
      </c>
    </row>
    <row r="983" spans="1:23" x14ac:dyDescent="0.25">
      <c r="A983">
        <v>9997</v>
      </c>
      <c r="B983">
        <v>1</v>
      </c>
      <c r="C983">
        <v>43802</v>
      </c>
      <c r="D983" s="1">
        <v>5</v>
      </c>
      <c r="E983" t="s">
        <v>7</v>
      </c>
      <c r="F983" t="s">
        <v>8</v>
      </c>
      <c r="G983" t="s">
        <v>9</v>
      </c>
      <c r="H983">
        <f t="shared" si="242"/>
        <v>0</v>
      </c>
      <c r="I983" s="2">
        <f t="shared" si="240"/>
        <v>0</v>
      </c>
      <c r="J983" s="2">
        <f t="shared" si="241"/>
        <v>0</v>
      </c>
      <c r="K983" s="2">
        <f t="shared" si="243"/>
        <v>0</v>
      </c>
      <c r="L983" s="2">
        <f t="shared" si="244"/>
        <v>0</v>
      </c>
      <c r="M983" s="2">
        <f t="shared" si="245"/>
        <v>0</v>
      </c>
      <c r="N983" s="2">
        <f t="shared" si="246"/>
        <v>1</v>
      </c>
      <c r="O983" s="2">
        <f t="shared" si="247"/>
        <v>0</v>
      </c>
      <c r="P983" s="2">
        <f t="shared" si="248"/>
        <v>0</v>
      </c>
      <c r="Q983" s="2">
        <f t="shared" si="249"/>
        <v>0</v>
      </c>
      <c r="R983" s="2">
        <f t="shared" si="250"/>
        <v>0</v>
      </c>
      <c r="S983" s="2">
        <f t="shared" si="251"/>
        <v>0</v>
      </c>
      <c r="T983" s="2">
        <f t="shared" si="252"/>
        <v>0</v>
      </c>
      <c r="U983" s="2">
        <f t="shared" si="253"/>
        <v>0</v>
      </c>
      <c r="V983" s="4">
        <f t="shared" si="254"/>
        <v>0</v>
      </c>
      <c r="W983" s="4">
        <f t="shared" si="255"/>
        <v>0</v>
      </c>
    </row>
    <row r="984" spans="1:23" x14ac:dyDescent="0.25">
      <c r="A984">
        <v>9997</v>
      </c>
      <c r="B984">
        <v>1</v>
      </c>
      <c r="C984">
        <v>43802</v>
      </c>
      <c r="D984" s="1">
        <v>9</v>
      </c>
      <c r="E984" t="s">
        <v>7</v>
      </c>
      <c r="F984" t="s">
        <v>8</v>
      </c>
      <c r="G984" t="s">
        <v>9</v>
      </c>
      <c r="H984">
        <f t="shared" si="242"/>
        <v>0</v>
      </c>
      <c r="I984" s="2">
        <f t="shared" si="240"/>
        <v>0</v>
      </c>
      <c r="J984" s="2">
        <f t="shared" si="241"/>
        <v>0</v>
      </c>
      <c r="K984" s="2">
        <f t="shared" si="243"/>
        <v>0</v>
      </c>
      <c r="L984" s="2">
        <f t="shared" si="244"/>
        <v>0</v>
      </c>
      <c r="M984" s="2">
        <f t="shared" si="245"/>
        <v>0</v>
      </c>
      <c r="N984" s="2">
        <f t="shared" si="246"/>
        <v>0</v>
      </c>
      <c r="O984" s="2">
        <f t="shared" si="247"/>
        <v>0</v>
      </c>
      <c r="P984" s="2">
        <f t="shared" si="248"/>
        <v>0</v>
      </c>
      <c r="Q984" s="2">
        <f t="shared" si="249"/>
        <v>0</v>
      </c>
      <c r="R984" s="2">
        <f t="shared" si="250"/>
        <v>1</v>
      </c>
      <c r="S984" s="2">
        <f t="shared" si="251"/>
        <v>0</v>
      </c>
      <c r="T984" s="2">
        <f t="shared" si="252"/>
        <v>0</v>
      </c>
      <c r="U984" s="2">
        <f t="shared" si="253"/>
        <v>0</v>
      </c>
      <c r="V984" s="4">
        <f t="shared" si="254"/>
        <v>0</v>
      </c>
      <c r="W984" s="4">
        <f t="shared" si="255"/>
        <v>0</v>
      </c>
    </row>
    <row r="985" spans="1:23" x14ac:dyDescent="0.25">
      <c r="A985">
        <v>9997</v>
      </c>
      <c r="B985">
        <v>1</v>
      </c>
      <c r="C985">
        <v>43802</v>
      </c>
      <c r="D985" s="1">
        <v>3</v>
      </c>
      <c r="E985">
        <v>2</v>
      </c>
      <c r="F985" t="s">
        <v>8</v>
      </c>
      <c r="G985" t="s">
        <v>9</v>
      </c>
      <c r="H985">
        <f t="shared" si="242"/>
        <v>0</v>
      </c>
      <c r="I985" s="2">
        <f t="shared" si="240"/>
        <v>0</v>
      </c>
      <c r="J985" s="2">
        <f t="shared" si="241"/>
        <v>0</v>
      </c>
      <c r="K985" s="2">
        <f t="shared" si="243"/>
        <v>0</v>
      </c>
      <c r="L985" s="2">
        <f t="shared" si="244"/>
        <v>1</v>
      </c>
      <c r="M985" s="2">
        <f t="shared" si="245"/>
        <v>0</v>
      </c>
      <c r="N985" s="2">
        <f t="shared" si="246"/>
        <v>0</v>
      </c>
      <c r="O985" s="2">
        <f t="shared" si="247"/>
        <v>0</v>
      </c>
      <c r="P985" s="2">
        <f t="shared" si="248"/>
        <v>0</v>
      </c>
      <c r="Q985" s="2">
        <f t="shared" si="249"/>
        <v>0</v>
      </c>
      <c r="R985" s="2">
        <f t="shared" si="250"/>
        <v>0</v>
      </c>
      <c r="S985" s="2">
        <f t="shared" si="251"/>
        <v>0</v>
      </c>
      <c r="T985" s="2">
        <f t="shared" si="252"/>
        <v>0</v>
      </c>
      <c r="U985" s="2">
        <f t="shared" si="253"/>
        <v>0</v>
      </c>
      <c r="V985" s="4">
        <f t="shared" si="254"/>
        <v>0</v>
      </c>
      <c r="W985" s="4">
        <f t="shared" si="255"/>
        <v>0</v>
      </c>
    </row>
    <row r="986" spans="1:23" x14ac:dyDescent="0.25">
      <c r="A986">
        <v>9997</v>
      </c>
      <c r="B986">
        <v>1</v>
      </c>
      <c r="C986">
        <v>43802</v>
      </c>
      <c r="D986" s="1">
        <v>6</v>
      </c>
      <c r="E986" t="s">
        <v>7</v>
      </c>
      <c r="F986" t="s">
        <v>8</v>
      </c>
      <c r="G986" t="s">
        <v>9</v>
      </c>
      <c r="H986">
        <f t="shared" si="242"/>
        <v>0</v>
      </c>
      <c r="I986" s="2">
        <f t="shared" si="240"/>
        <v>0</v>
      </c>
      <c r="J986" s="2">
        <f t="shared" si="241"/>
        <v>0</v>
      </c>
      <c r="K986" s="2">
        <f t="shared" si="243"/>
        <v>0</v>
      </c>
      <c r="L986" s="2">
        <f t="shared" si="244"/>
        <v>0</v>
      </c>
      <c r="M986" s="2">
        <f t="shared" si="245"/>
        <v>0</v>
      </c>
      <c r="N986" s="2">
        <f t="shared" si="246"/>
        <v>0</v>
      </c>
      <c r="O986" s="2">
        <f t="shared" si="247"/>
        <v>1</v>
      </c>
      <c r="P986" s="2">
        <f t="shared" si="248"/>
        <v>0</v>
      </c>
      <c r="Q986" s="2">
        <f t="shared" si="249"/>
        <v>0</v>
      </c>
      <c r="R986" s="2">
        <f t="shared" si="250"/>
        <v>0</v>
      </c>
      <c r="S986" s="2">
        <f t="shared" si="251"/>
        <v>0</v>
      </c>
      <c r="T986" s="2">
        <f t="shared" si="252"/>
        <v>0</v>
      </c>
      <c r="U986" s="2">
        <f t="shared" si="253"/>
        <v>0</v>
      </c>
      <c r="V986" s="4">
        <f t="shared" si="254"/>
        <v>0</v>
      </c>
      <c r="W986" s="4">
        <f t="shared" si="255"/>
        <v>0</v>
      </c>
    </row>
    <row r="987" spans="1:23" x14ac:dyDescent="0.25">
      <c r="A987">
        <v>9997</v>
      </c>
      <c r="B987">
        <v>1</v>
      </c>
      <c r="C987">
        <v>43802</v>
      </c>
      <c r="D987" s="1">
        <v>5</v>
      </c>
      <c r="E987" t="s">
        <v>7</v>
      </c>
      <c r="F987" t="s">
        <v>8</v>
      </c>
      <c r="G987" t="s">
        <v>9</v>
      </c>
      <c r="H987">
        <f t="shared" si="242"/>
        <v>0</v>
      </c>
      <c r="I987" s="2">
        <f t="shared" si="240"/>
        <v>0</v>
      </c>
      <c r="J987" s="2">
        <f t="shared" si="241"/>
        <v>0</v>
      </c>
      <c r="K987" s="2">
        <f t="shared" si="243"/>
        <v>0</v>
      </c>
      <c r="L987" s="2">
        <f t="shared" si="244"/>
        <v>0</v>
      </c>
      <c r="M987" s="2">
        <f t="shared" si="245"/>
        <v>0</v>
      </c>
      <c r="N987" s="2">
        <f t="shared" si="246"/>
        <v>1</v>
      </c>
      <c r="O987" s="2">
        <f t="shared" si="247"/>
        <v>0</v>
      </c>
      <c r="P987" s="2">
        <f t="shared" si="248"/>
        <v>0</v>
      </c>
      <c r="Q987" s="2">
        <f t="shared" si="249"/>
        <v>0</v>
      </c>
      <c r="R987" s="2">
        <f t="shared" si="250"/>
        <v>0</v>
      </c>
      <c r="S987" s="2">
        <f t="shared" si="251"/>
        <v>0</v>
      </c>
      <c r="T987" s="2">
        <f t="shared" si="252"/>
        <v>0</v>
      </c>
      <c r="U987" s="2">
        <f t="shared" si="253"/>
        <v>0</v>
      </c>
      <c r="V987" s="4">
        <f t="shared" si="254"/>
        <v>0</v>
      </c>
      <c r="W987" s="4">
        <f t="shared" si="255"/>
        <v>0</v>
      </c>
    </row>
    <row r="988" spans="1:23" x14ac:dyDescent="0.25">
      <c r="A988">
        <v>9997</v>
      </c>
      <c r="B988">
        <v>1</v>
      </c>
      <c r="C988">
        <v>43802</v>
      </c>
      <c r="D988" s="1">
        <v>3</v>
      </c>
      <c r="E988" t="s">
        <v>7</v>
      </c>
      <c r="F988" t="s">
        <v>8</v>
      </c>
      <c r="G988" t="s">
        <v>9</v>
      </c>
      <c r="H988">
        <f t="shared" si="242"/>
        <v>0</v>
      </c>
      <c r="I988" s="2">
        <f t="shared" si="240"/>
        <v>0</v>
      </c>
      <c r="J988" s="2">
        <f t="shared" si="241"/>
        <v>0</v>
      </c>
      <c r="K988" s="2">
        <f t="shared" si="243"/>
        <v>0</v>
      </c>
      <c r="L988" s="2">
        <f t="shared" si="244"/>
        <v>1</v>
      </c>
      <c r="M988" s="2">
        <f t="shared" si="245"/>
        <v>0</v>
      </c>
      <c r="N988" s="2">
        <f t="shared" si="246"/>
        <v>0</v>
      </c>
      <c r="O988" s="2">
        <f t="shared" si="247"/>
        <v>0</v>
      </c>
      <c r="P988" s="2">
        <f t="shared" si="248"/>
        <v>0</v>
      </c>
      <c r="Q988" s="2">
        <f t="shared" si="249"/>
        <v>0</v>
      </c>
      <c r="R988" s="2">
        <f t="shared" si="250"/>
        <v>0</v>
      </c>
      <c r="S988" s="2">
        <f t="shared" si="251"/>
        <v>0</v>
      </c>
      <c r="T988" s="2">
        <f t="shared" si="252"/>
        <v>0</v>
      </c>
      <c r="U988" s="2">
        <f t="shared" si="253"/>
        <v>0</v>
      </c>
      <c r="V988" s="4">
        <f t="shared" si="254"/>
        <v>0</v>
      </c>
      <c r="W988" s="4">
        <f t="shared" si="255"/>
        <v>0</v>
      </c>
    </row>
    <row r="989" spans="1:23" x14ac:dyDescent="0.25">
      <c r="A989">
        <v>9997</v>
      </c>
      <c r="B989">
        <v>1</v>
      </c>
      <c r="C989">
        <v>43802</v>
      </c>
      <c r="D989" s="1">
        <v>10</v>
      </c>
      <c r="E989">
        <v>2</v>
      </c>
      <c r="F989" t="s">
        <v>8</v>
      </c>
      <c r="G989" t="s">
        <v>9</v>
      </c>
      <c r="H989">
        <f t="shared" si="242"/>
        <v>0</v>
      </c>
      <c r="I989" s="2">
        <f t="shared" si="240"/>
        <v>0</v>
      </c>
      <c r="J989" s="2">
        <f t="shared" si="241"/>
        <v>0</v>
      </c>
      <c r="K989" s="2">
        <f t="shared" si="243"/>
        <v>0</v>
      </c>
      <c r="L989" s="2">
        <f t="shared" si="244"/>
        <v>0</v>
      </c>
      <c r="M989" s="2">
        <f t="shared" si="245"/>
        <v>0</v>
      </c>
      <c r="N989" s="2">
        <f t="shared" si="246"/>
        <v>0</v>
      </c>
      <c r="O989" s="2">
        <f t="shared" si="247"/>
        <v>0</v>
      </c>
      <c r="P989" s="2">
        <f t="shared" si="248"/>
        <v>0</v>
      </c>
      <c r="Q989" s="2">
        <f t="shared" si="249"/>
        <v>0</v>
      </c>
      <c r="R989" s="2">
        <f t="shared" si="250"/>
        <v>0</v>
      </c>
      <c r="S989" s="2">
        <f t="shared" si="251"/>
        <v>1</v>
      </c>
      <c r="T989" s="2">
        <f t="shared" si="252"/>
        <v>0</v>
      </c>
      <c r="U989" s="2">
        <f t="shared" si="253"/>
        <v>0</v>
      </c>
      <c r="V989" s="4">
        <f t="shared" si="254"/>
        <v>0</v>
      </c>
      <c r="W989" s="4">
        <f t="shared" si="255"/>
        <v>0</v>
      </c>
    </row>
    <row r="990" spans="1:23" x14ac:dyDescent="0.25">
      <c r="A990">
        <v>9997</v>
      </c>
      <c r="B990">
        <v>1</v>
      </c>
      <c r="C990">
        <v>43802</v>
      </c>
      <c r="D990" s="1">
        <v>10</v>
      </c>
      <c r="E990" t="s">
        <v>7</v>
      </c>
      <c r="F990" t="s">
        <v>8</v>
      </c>
      <c r="G990" t="s">
        <v>9</v>
      </c>
      <c r="H990">
        <f t="shared" si="242"/>
        <v>0</v>
      </c>
      <c r="I990" s="2">
        <f t="shared" si="240"/>
        <v>0</v>
      </c>
      <c r="J990" s="2">
        <f t="shared" si="241"/>
        <v>0</v>
      </c>
      <c r="K990" s="2">
        <f t="shared" si="243"/>
        <v>0</v>
      </c>
      <c r="L990" s="2">
        <f t="shared" si="244"/>
        <v>0</v>
      </c>
      <c r="M990" s="2">
        <f t="shared" si="245"/>
        <v>0</v>
      </c>
      <c r="N990" s="2">
        <f t="shared" si="246"/>
        <v>0</v>
      </c>
      <c r="O990" s="2">
        <f t="shared" si="247"/>
        <v>0</v>
      </c>
      <c r="P990" s="2">
        <f t="shared" si="248"/>
        <v>0</v>
      </c>
      <c r="Q990" s="2">
        <f t="shared" si="249"/>
        <v>0</v>
      </c>
      <c r="R990" s="2">
        <f t="shared" si="250"/>
        <v>0</v>
      </c>
      <c r="S990" s="2">
        <f t="shared" si="251"/>
        <v>1</v>
      </c>
      <c r="T990" s="2">
        <f t="shared" si="252"/>
        <v>0</v>
      </c>
      <c r="U990" s="2">
        <f t="shared" si="253"/>
        <v>0</v>
      </c>
      <c r="V990" s="4">
        <f t="shared" si="254"/>
        <v>0</v>
      </c>
      <c r="W990" s="4">
        <f t="shared" si="255"/>
        <v>0</v>
      </c>
    </row>
    <row r="991" spans="1:23" x14ac:dyDescent="0.25">
      <c r="A991">
        <v>9997</v>
      </c>
      <c r="B991">
        <v>1</v>
      </c>
      <c r="C991">
        <v>43802</v>
      </c>
      <c r="D991" s="1">
        <v>7</v>
      </c>
      <c r="E991" t="s">
        <v>7</v>
      </c>
      <c r="F991" t="s">
        <v>8</v>
      </c>
      <c r="G991" t="s">
        <v>9</v>
      </c>
      <c r="H991">
        <f t="shared" si="242"/>
        <v>0</v>
      </c>
      <c r="I991" s="2">
        <f t="shared" si="240"/>
        <v>0</v>
      </c>
      <c r="J991" s="2">
        <f t="shared" si="241"/>
        <v>0</v>
      </c>
      <c r="K991" s="2">
        <f t="shared" si="243"/>
        <v>0</v>
      </c>
      <c r="L991" s="2">
        <f t="shared" si="244"/>
        <v>0</v>
      </c>
      <c r="M991" s="2">
        <f t="shared" si="245"/>
        <v>0</v>
      </c>
      <c r="N991" s="2">
        <f t="shared" si="246"/>
        <v>0</v>
      </c>
      <c r="O991" s="2">
        <f t="shared" si="247"/>
        <v>0</v>
      </c>
      <c r="P991" s="2">
        <f t="shared" si="248"/>
        <v>1</v>
      </c>
      <c r="Q991" s="2">
        <f t="shared" si="249"/>
        <v>0</v>
      </c>
      <c r="R991" s="2">
        <f t="shared" si="250"/>
        <v>0</v>
      </c>
      <c r="S991" s="2">
        <f t="shared" si="251"/>
        <v>0</v>
      </c>
      <c r="T991" s="2">
        <f t="shared" si="252"/>
        <v>0</v>
      </c>
      <c r="U991" s="2">
        <f t="shared" si="253"/>
        <v>0</v>
      </c>
      <c r="V991" s="4">
        <f t="shared" si="254"/>
        <v>0</v>
      </c>
      <c r="W991" s="4">
        <f t="shared" si="255"/>
        <v>0</v>
      </c>
    </row>
    <row r="992" spans="1:23" x14ac:dyDescent="0.25">
      <c r="A992">
        <v>9997</v>
      </c>
      <c r="B992">
        <v>6.1971999999999999E-2</v>
      </c>
      <c r="C992">
        <v>43802</v>
      </c>
      <c r="D992" s="1">
        <v>5</v>
      </c>
      <c r="E992" t="s">
        <v>7</v>
      </c>
      <c r="F992" t="s">
        <v>8</v>
      </c>
      <c r="G992" t="s">
        <v>9</v>
      </c>
      <c r="H992">
        <f t="shared" si="242"/>
        <v>0</v>
      </c>
      <c r="I992" s="2">
        <f t="shared" si="240"/>
        <v>0</v>
      </c>
      <c r="J992" s="2">
        <f t="shared" si="241"/>
        <v>0</v>
      </c>
      <c r="K992" s="2">
        <f t="shared" si="243"/>
        <v>0</v>
      </c>
      <c r="L992" s="2">
        <f t="shared" si="244"/>
        <v>0</v>
      </c>
      <c r="M992" s="2">
        <f t="shared" si="245"/>
        <v>0</v>
      </c>
      <c r="N992" s="2">
        <f t="shared" si="246"/>
        <v>6.1971999999999999E-2</v>
      </c>
      <c r="O992" s="2">
        <f t="shared" si="247"/>
        <v>0</v>
      </c>
      <c r="P992" s="2">
        <f t="shared" si="248"/>
        <v>0</v>
      </c>
      <c r="Q992" s="2">
        <f t="shared" si="249"/>
        <v>0</v>
      </c>
      <c r="R992" s="2">
        <f t="shared" si="250"/>
        <v>0</v>
      </c>
      <c r="S992" s="2">
        <f t="shared" si="251"/>
        <v>0</v>
      </c>
      <c r="T992" s="2">
        <f t="shared" si="252"/>
        <v>0</v>
      </c>
      <c r="U992" s="2">
        <f t="shared" si="253"/>
        <v>0</v>
      </c>
      <c r="V992" s="4">
        <f t="shared" si="254"/>
        <v>0</v>
      </c>
      <c r="W992" s="4">
        <f t="shared" si="255"/>
        <v>0</v>
      </c>
    </row>
    <row r="993" spans="1:23" x14ac:dyDescent="0.25">
      <c r="A993">
        <v>9997</v>
      </c>
      <c r="B993">
        <v>1</v>
      </c>
      <c r="C993">
        <v>43802</v>
      </c>
      <c r="D993" s="1">
        <v>2</v>
      </c>
      <c r="E993" t="s">
        <v>7</v>
      </c>
      <c r="F993" t="s">
        <v>8</v>
      </c>
      <c r="G993" t="s">
        <v>9</v>
      </c>
      <c r="H993">
        <f t="shared" si="242"/>
        <v>0</v>
      </c>
      <c r="I993" s="2">
        <f t="shared" si="240"/>
        <v>0</v>
      </c>
      <c r="J993" s="2">
        <f t="shared" si="241"/>
        <v>0</v>
      </c>
      <c r="K993" s="2">
        <f t="shared" si="243"/>
        <v>1</v>
      </c>
      <c r="L993" s="2">
        <f t="shared" si="244"/>
        <v>0</v>
      </c>
      <c r="M993" s="2">
        <f t="shared" si="245"/>
        <v>0</v>
      </c>
      <c r="N993" s="2">
        <f t="shared" si="246"/>
        <v>0</v>
      </c>
      <c r="O993" s="2">
        <f t="shared" si="247"/>
        <v>0</v>
      </c>
      <c r="P993" s="2">
        <f t="shared" si="248"/>
        <v>0</v>
      </c>
      <c r="Q993" s="2">
        <f t="shared" si="249"/>
        <v>0</v>
      </c>
      <c r="R993" s="2">
        <f t="shared" si="250"/>
        <v>0</v>
      </c>
      <c r="S993" s="2">
        <f t="shared" si="251"/>
        <v>0</v>
      </c>
      <c r="T993" s="2">
        <f t="shared" si="252"/>
        <v>0</v>
      </c>
      <c r="U993" s="2">
        <f t="shared" si="253"/>
        <v>0</v>
      </c>
      <c r="V993" s="4">
        <f t="shared" si="254"/>
        <v>0</v>
      </c>
      <c r="W993" s="4">
        <f t="shared" si="255"/>
        <v>0</v>
      </c>
    </row>
    <row r="994" spans="1:23" x14ac:dyDescent="0.25">
      <c r="A994">
        <v>9997</v>
      </c>
      <c r="B994">
        <v>1</v>
      </c>
      <c r="C994">
        <v>43802</v>
      </c>
      <c r="D994" s="1">
        <v>1</v>
      </c>
      <c r="E994" t="s">
        <v>7</v>
      </c>
      <c r="F994" t="s">
        <v>8</v>
      </c>
      <c r="G994" t="s">
        <v>9</v>
      </c>
      <c r="H994">
        <f t="shared" si="242"/>
        <v>0</v>
      </c>
      <c r="I994" s="2">
        <f t="shared" si="240"/>
        <v>0</v>
      </c>
      <c r="J994" s="2">
        <f t="shared" si="241"/>
        <v>1</v>
      </c>
      <c r="K994" s="2">
        <f t="shared" si="243"/>
        <v>0</v>
      </c>
      <c r="L994" s="2">
        <f t="shared" si="244"/>
        <v>0</v>
      </c>
      <c r="M994" s="2">
        <f t="shared" si="245"/>
        <v>0</v>
      </c>
      <c r="N994" s="2">
        <f t="shared" si="246"/>
        <v>0</v>
      </c>
      <c r="O994" s="2">
        <f t="shared" si="247"/>
        <v>0</v>
      </c>
      <c r="P994" s="2">
        <f t="shared" si="248"/>
        <v>0</v>
      </c>
      <c r="Q994" s="2">
        <f t="shared" si="249"/>
        <v>0</v>
      </c>
      <c r="R994" s="2">
        <f t="shared" si="250"/>
        <v>0</v>
      </c>
      <c r="S994" s="2">
        <f t="shared" si="251"/>
        <v>0</v>
      </c>
      <c r="T994" s="2">
        <f t="shared" si="252"/>
        <v>0</v>
      </c>
      <c r="U994" s="2">
        <f t="shared" si="253"/>
        <v>0</v>
      </c>
      <c r="V994" s="4">
        <f t="shared" si="254"/>
        <v>0</v>
      </c>
      <c r="W994" s="4">
        <f t="shared" si="255"/>
        <v>6010</v>
      </c>
    </row>
    <row r="995" spans="1:23" x14ac:dyDescent="0.25">
      <c r="A995">
        <v>9997</v>
      </c>
      <c r="B995">
        <v>1</v>
      </c>
      <c r="C995">
        <v>43802</v>
      </c>
      <c r="D995" s="1">
        <v>10</v>
      </c>
      <c r="E995" t="s">
        <v>7</v>
      </c>
      <c r="F995" t="s">
        <v>8</v>
      </c>
      <c r="G995" t="s">
        <v>9</v>
      </c>
      <c r="H995">
        <f t="shared" si="242"/>
        <v>0</v>
      </c>
      <c r="I995" s="2">
        <f t="shared" si="240"/>
        <v>0</v>
      </c>
      <c r="J995" s="2">
        <f t="shared" si="241"/>
        <v>0</v>
      </c>
      <c r="K995" s="2">
        <f t="shared" si="243"/>
        <v>0</v>
      </c>
      <c r="L995" s="2">
        <f t="shared" si="244"/>
        <v>0</v>
      </c>
      <c r="M995" s="2">
        <f t="shared" si="245"/>
        <v>0</v>
      </c>
      <c r="N995" s="2">
        <f t="shared" si="246"/>
        <v>0</v>
      </c>
      <c r="O995" s="2">
        <f t="shared" si="247"/>
        <v>0</v>
      </c>
      <c r="P995" s="2">
        <f t="shared" si="248"/>
        <v>0</v>
      </c>
      <c r="Q995" s="2">
        <f t="shared" si="249"/>
        <v>0</v>
      </c>
      <c r="R995" s="2">
        <f t="shared" si="250"/>
        <v>0</v>
      </c>
      <c r="S995" s="2">
        <f t="shared" si="251"/>
        <v>1</v>
      </c>
      <c r="T995" s="2">
        <f t="shared" si="252"/>
        <v>0</v>
      </c>
      <c r="U995" s="2">
        <f t="shared" si="253"/>
        <v>0</v>
      </c>
      <c r="V995" s="4">
        <f t="shared" si="254"/>
        <v>0</v>
      </c>
      <c r="W995" s="4">
        <f t="shared" si="255"/>
        <v>0</v>
      </c>
    </row>
    <row r="996" spans="1:23" x14ac:dyDescent="0.25">
      <c r="A996">
        <v>9997</v>
      </c>
      <c r="B996">
        <v>1</v>
      </c>
      <c r="C996">
        <v>43802</v>
      </c>
      <c r="D996" s="1">
        <v>1</v>
      </c>
      <c r="E996" t="s">
        <v>7</v>
      </c>
      <c r="F996" t="s">
        <v>8</v>
      </c>
      <c r="G996" t="s">
        <v>9</v>
      </c>
      <c r="H996">
        <f t="shared" si="242"/>
        <v>0</v>
      </c>
      <c r="I996" s="2">
        <f t="shared" si="240"/>
        <v>0</v>
      </c>
      <c r="J996" s="2">
        <f t="shared" si="241"/>
        <v>1</v>
      </c>
      <c r="K996" s="2">
        <f t="shared" si="243"/>
        <v>0</v>
      </c>
      <c r="L996" s="2">
        <f t="shared" si="244"/>
        <v>0</v>
      </c>
      <c r="M996" s="2">
        <f t="shared" si="245"/>
        <v>0</v>
      </c>
      <c r="N996" s="2">
        <f t="shared" si="246"/>
        <v>0</v>
      </c>
      <c r="O996" s="2">
        <f t="shared" si="247"/>
        <v>0</v>
      </c>
      <c r="P996" s="2">
        <f t="shared" si="248"/>
        <v>0</v>
      </c>
      <c r="Q996" s="2">
        <f t="shared" si="249"/>
        <v>0</v>
      </c>
      <c r="R996" s="2">
        <f t="shared" si="250"/>
        <v>0</v>
      </c>
      <c r="S996" s="2">
        <f t="shared" si="251"/>
        <v>0</v>
      </c>
      <c r="T996" s="2">
        <f t="shared" si="252"/>
        <v>0</v>
      </c>
      <c r="U996" s="2">
        <f t="shared" si="253"/>
        <v>0</v>
      </c>
      <c r="V996" s="4">
        <f t="shared" si="254"/>
        <v>0</v>
      </c>
      <c r="W996" s="4">
        <f t="shared" si="255"/>
        <v>6010</v>
      </c>
    </row>
    <row r="997" spans="1:23" x14ac:dyDescent="0.25">
      <c r="A997">
        <v>9997</v>
      </c>
      <c r="B997">
        <v>1</v>
      </c>
      <c r="C997">
        <v>43802</v>
      </c>
      <c r="D997" s="1">
        <v>3</v>
      </c>
      <c r="E997" t="s">
        <v>7</v>
      </c>
      <c r="F997" t="s">
        <v>8</v>
      </c>
      <c r="G997" t="s">
        <v>9</v>
      </c>
      <c r="H997">
        <f t="shared" si="242"/>
        <v>0</v>
      </c>
      <c r="I997" s="2">
        <f t="shared" si="240"/>
        <v>0</v>
      </c>
      <c r="J997" s="2">
        <f t="shared" si="241"/>
        <v>0</v>
      </c>
      <c r="K997" s="2">
        <f t="shared" si="243"/>
        <v>0</v>
      </c>
      <c r="L997" s="2">
        <f t="shared" si="244"/>
        <v>1</v>
      </c>
      <c r="M997" s="2">
        <f t="shared" si="245"/>
        <v>0</v>
      </c>
      <c r="N997" s="2">
        <f t="shared" si="246"/>
        <v>0</v>
      </c>
      <c r="O997" s="2">
        <f t="shared" si="247"/>
        <v>0</v>
      </c>
      <c r="P997" s="2">
        <f t="shared" si="248"/>
        <v>0</v>
      </c>
      <c r="Q997" s="2">
        <f t="shared" si="249"/>
        <v>0</v>
      </c>
      <c r="R997" s="2">
        <f t="shared" si="250"/>
        <v>0</v>
      </c>
      <c r="S997" s="2">
        <f t="shared" si="251"/>
        <v>0</v>
      </c>
      <c r="T997" s="2">
        <f t="shared" si="252"/>
        <v>0</v>
      </c>
      <c r="U997" s="2">
        <f t="shared" si="253"/>
        <v>0</v>
      </c>
      <c r="V997" s="4">
        <f t="shared" si="254"/>
        <v>0</v>
      </c>
      <c r="W997" s="4">
        <f t="shared" si="255"/>
        <v>0</v>
      </c>
    </row>
    <row r="998" spans="1:23" x14ac:dyDescent="0.25">
      <c r="A998">
        <v>9997</v>
      </c>
      <c r="B998">
        <v>1</v>
      </c>
      <c r="C998">
        <v>43802</v>
      </c>
      <c r="D998" s="1">
        <v>10</v>
      </c>
      <c r="E998" t="s">
        <v>7</v>
      </c>
      <c r="F998" t="s">
        <v>8</v>
      </c>
      <c r="G998" t="s">
        <v>9</v>
      </c>
      <c r="H998">
        <f t="shared" si="242"/>
        <v>0</v>
      </c>
      <c r="I998" s="2">
        <f t="shared" si="240"/>
        <v>0</v>
      </c>
      <c r="J998" s="2">
        <f t="shared" si="241"/>
        <v>0</v>
      </c>
      <c r="K998" s="2">
        <f t="shared" si="243"/>
        <v>0</v>
      </c>
      <c r="L998" s="2">
        <f t="shared" si="244"/>
        <v>0</v>
      </c>
      <c r="M998" s="2">
        <f t="shared" si="245"/>
        <v>0</v>
      </c>
      <c r="N998" s="2">
        <f t="shared" si="246"/>
        <v>0</v>
      </c>
      <c r="O998" s="2">
        <f t="shared" si="247"/>
        <v>0</v>
      </c>
      <c r="P998" s="2">
        <f t="shared" si="248"/>
        <v>0</v>
      </c>
      <c r="Q998" s="2">
        <f t="shared" si="249"/>
        <v>0</v>
      </c>
      <c r="R998" s="2">
        <f t="shared" si="250"/>
        <v>0</v>
      </c>
      <c r="S998" s="2">
        <f t="shared" si="251"/>
        <v>1</v>
      </c>
      <c r="T998" s="2">
        <f t="shared" si="252"/>
        <v>0</v>
      </c>
      <c r="U998" s="2">
        <f t="shared" si="253"/>
        <v>0</v>
      </c>
      <c r="V998" s="4">
        <f t="shared" si="254"/>
        <v>0</v>
      </c>
      <c r="W998" s="4">
        <f t="shared" si="255"/>
        <v>0</v>
      </c>
    </row>
    <row r="999" spans="1:23" x14ac:dyDescent="0.25">
      <c r="A999">
        <v>9997</v>
      </c>
      <c r="B999">
        <v>1</v>
      </c>
      <c r="C999">
        <v>43802</v>
      </c>
      <c r="D999" s="1">
        <v>7</v>
      </c>
      <c r="E999" t="s">
        <v>7</v>
      </c>
      <c r="F999" t="s">
        <v>8</v>
      </c>
      <c r="G999" t="s">
        <v>9</v>
      </c>
      <c r="H999">
        <f t="shared" si="242"/>
        <v>0</v>
      </c>
      <c r="I999" s="2">
        <f t="shared" si="240"/>
        <v>0</v>
      </c>
      <c r="J999" s="2">
        <f t="shared" si="241"/>
        <v>0</v>
      </c>
      <c r="K999" s="2">
        <f t="shared" si="243"/>
        <v>0</v>
      </c>
      <c r="L999" s="2">
        <f t="shared" si="244"/>
        <v>0</v>
      </c>
      <c r="M999" s="2">
        <f t="shared" si="245"/>
        <v>0</v>
      </c>
      <c r="N999" s="2">
        <f t="shared" si="246"/>
        <v>0</v>
      </c>
      <c r="O999" s="2">
        <f t="shared" si="247"/>
        <v>0</v>
      </c>
      <c r="P999" s="2">
        <f t="shared" si="248"/>
        <v>1</v>
      </c>
      <c r="Q999" s="2">
        <f t="shared" si="249"/>
        <v>0</v>
      </c>
      <c r="R999" s="2">
        <f t="shared" si="250"/>
        <v>0</v>
      </c>
      <c r="S999" s="2">
        <f t="shared" si="251"/>
        <v>0</v>
      </c>
      <c r="T999" s="2">
        <f t="shared" si="252"/>
        <v>0</v>
      </c>
      <c r="U999" s="2">
        <f t="shared" si="253"/>
        <v>0</v>
      </c>
      <c r="V999" s="4">
        <f t="shared" si="254"/>
        <v>0</v>
      </c>
      <c r="W999" s="4">
        <f t="shared" si="255"/>
        <v>0</v>
      </c>
    </row>
    <row r="1000" spans="1:23" x14ac:dyDescent="0.25">
      <c r="A1000">
        <v>9997</v>
      </c>
      <c r="B1000">
        <v>1</v>
      </c>
      <c r="C1000">
        <v>43802</v>
      </c>
      <c r="D1000" s="1">
        <v>8</v>
      </c>
      <c r="E1000" t="s">
        <v>7</v>
      </c>
      <c r="F1000" t="s">
        <v>8</v>
      </c>
      <c r="G1000" t="s">
        <v>9</v>
      </c>
      <c r="H1000">
        <f t="shared" si="242"/>
        <v>0</v>
      </c>
      <c r="I1000" s="2">
        <f t="shared" si="240"/>
        <v>0</v>
      </c>
      <c r="J1000" s="2">
        <f t="shared" si="241"/>
        <v>0</v>
      </c>
      <c r="K1000" s="2">
        <f t="shared" si="243"/>
        <v>0</v>
      </c>
      <c r="L1000" s="2">
        <f t="shared" si="244"/>
        <v>0</v>
      </c>
      <c r="M1000" s="2">
        <f t="shared" si="245"/>
        <v>0</v>
      </c>
      <c r="N1000" s="2">
        <f t="shared" si="246"/>
        <v>0</v>
      </c>
      <c r="O1000" s="2">
        <f t="shared" si="247"/>
        <v>0</v>
      </c>
      <c r="P1000" s="2">
        <f t="shared" si="248"/>
        <v>0</v>
      </c>
      <c r="Q1000" s="2">
        <f t="shared" si="249"/>
        <v>1</v>
      </c>
      <c r="R1000" s="2">
        <f t="shared" si="250"/>
        <v>0</v>
      </c>
      <c r="S1000" s="2">
        <f t="shared" si="251"/>
        <v>0</v>
      </c>
      <c r="T1000" s="2">
        <f t="shared" si="252"/>
        <v>0</v>
      </c>
      <c r="U1000" s="2">
        <f t="shared" si="253"/>
        <v>0</v>
      </c>
      <c r="V1000" s="4">
        <f t="shared" si="254"/>
        <v>0</v>
      </c>
      <c r="W1000" s="4">
        <f t="shared" si="255"/>
        <v>0</v>
      </c>
    </row>
    <row r="1001" spans="1:23" x14ac:dyDescent="0.25">
      <c r="A1001">
        <v>9997</v>
      </c>
      <c r="B1001">
        <v>1</v>
      </c>
      <c r="C1001">
        <v>43802</v>
      </c>
      <c r="D1001" s="1">
        <v>9</v>
      </c>
      <c r="E1001" t="s">
        <v>7</v>
      </c>
      <c r="F1001" t="s">
        <v>8</v>
      </c>
      <c r="G1001" t="s">
        <v>9</v>
      </c>
      <c r="H1001">
        <f t="shared" si="242"/>
        <v>0</v>
      </c>
      <c r="I1001" s="2">
        <f t="shared" si="240"/>
        <v>0</v>
      </c>
      <c r="J1001" s="2">
        <f t="shared" si="241"/>
        <v>0</v>
      </c>
      <c r="K1001" s="2">
        <f t="shared" si="243"/>
        <v>0</v>
      </c>
      <c r="L1001" s="2">
        <f t="shared" si="244"/>
        <v>0</v>
      </c>
      <c r="M1001" s="2">
        <f t="shared" si="245"/>
        <v>0</v>
      </c>
      <c r="N1001" s="2">
        <f t="shared" si="246"/>
        <v>0</v>
      </c>
      <c r="O1001" s="2">
        <f t="shared" si="247"/>
        <v>0</v>
      </c>
      <c r="P1001" s="2">
        <f t="shared" si="248"/>
        <v>0</v>
      </c>
      <c r="Q1001" s="2">
        <f t="shared" si="249"/>
        <v>0</v>
      </c>
      <c r="R1001" s="2">
        <f t="shared" si="250"/>
        <v>1</v>
      </c>
      <c r="S1001" s="2">
        <f t="shared" si="251"/>
        <v>0</v>
      </c>
      <c r="T1001" s="2">
        <f t="shared" si="252"/>
        <v>0</v>
      </c>
      <c r="U1001" s="2">
        <f t="shared" si="253"/>
        <v>0</v>
      </c>
      <c r="V1001" s="4">
        <f t="shared" si="254"/>
        <v>0</v>
      </c>
      <c r="W1001" s="4">
        <f t="shared" si="255"/>
        <v>0</v>
      </c>
    </row>
    <row r="1002" spans="1:23" x14ac:dyDescent="0.25">
      <c r="A1002">
        <v>9997</v>
      </c>
      <c r="B1002">
        <v>1</v>
      </c>
      <c r="C1002">
        <v>43802</v>
      </c>
      <c r="D1002" s="1">
        <v>2</v>
      </c>
      <c r="E1002" t="s">
        <v>7</v>
      </c>
      <c r="F1002" t="s">
        <v>8</v>
      </c>
      <c r="G1002" t="s">
        <v>9</v>
      </c>
      <c r="H1002">
        <f t="shared" si="242"/>
        <v>0</v>
      </c>
      <c r="I1002" s="2">
        <f t="shared" si="240"/>
        <v>0</v>
      </c>
      <c r="J1002" s="2">
        <f t="shared" si="241"/>
        <v>0</v>
      </c>
      <c r="K1002" s="2">
        <f t="shared" si="243"/>
        <v>1</v>
      </c>
      <c r="L1002" s="2">
        <f t="shared" si="244"/>
        <v>0</v>
      </c>
      <c r="M1002" s="2">
        <f t="shared" si="245"/>
        <v>0</v>
      </c>
      <c r="N1002" s="2">
        <f t="shared" si="246"/>
        <v>0</v>
      </c>
      <c r="O1002" s="2">
        <f t="shared" si="247"/>
        <v>0</v>
      </c>
      <c r="P1002" s="2">
        <f t="shared" si="248"/>
        <v>0</v>
      </c>
      <c r="Q1002" s="2">
        <f t="shared" si="249"/>
        <v>0</v>
      </c>
      <c r="R1002" s="2">
        <f t="shared" si="250"/>
        <v>0</v>
      </c>
      <c r="S1002" s="2">
        <f t="shared" si="251"/>
        <v>0</v>
      </c>
      <c r="T1002" s="2">
        <f t="shared" si="252"/>
        <v>0</v>
      </c>
      <c r="U1002" s="2">
        <f t="shared" si="253"/>
        <v>0</v>
      </c>
      <c r="V1002" s="4">
        <f t="shared" si="254"/>
        <v>0</v>
      </c>
      <c r="W1002" s="4">
        <f t="shared" si="255"/>
        <v>0</v>
      </c>
    </row>
    <row r="1003" spans="1:23" x14ac:dyDescent="0.25">
      <c r="A1003">
        <v>9997</v>
      </c>
      <c r="B1003">
        <v>1</v>
      </c>
      <c r="C1003">
        <v>43802</v>
      </c>
      <c r="D1003" s="1">
        <v>2</v>
      </c>
      <c r="E1003" t="s">
        <v>7</v>
      </c>
      <c r="F1003" t="s">
        <v>8</v>
      </c>
      <c r="G1003" t="s">
        <v>9</v>
      </c>
      <c r="H1003">
        <f t="shared" si="242"/>
        <v>0</v>
      </c>
      <c r="I1003" s="2">
        <f t="shared" si="240"/>
        <v>0</v>
      </c>
      <c r="J1003" s="2">
        <f t="shared" si="241"/>
        <v>0</v>
      </c>
      <c r="K1003" s="2">
        <f t="shared" si="243"/>
        <v>1</v>
      </c>
      <c r="L1003" s="2">
        <f t="shared" si="244"/>
        <v>0</v>
      </c>
      <c r="M1003" s="2">
        <f t="shared" si="245"/>
        <v>0</v>
      </c>
      <c r="N1003" s="2">
        <f t="shared" si="246"/>
        <v>0</v>
      </c>
      <c r="O1003" s="2">
        <f t="shared" si="247"/>
        <v>0</v>
      </c>
      <c r="P1003" s="2">
        <f t="shared" si="248"/>
        <v>0</v>
      </c>
      <c r="Q1003" s="2">
        <f t="shared" si="249"/>
        <v>0</v>
      </c>
      <c r="R1003" s="2">
        <f t="shared" si="250"/>
        <v>0</v>
      </c>
      <c r="S1003" s="2">
        <f t="shared" si="251"/>
        <v>0</v>
      </c>
      <c r="T1003" s="2">
        <f t="shared" si="252"/>
        <v>0</v>
      </c>
      <c r="U1003" s="2">
        <f t="shared" si="253"/>
        <v>0</v>
      </c>
      <c r="V1003" s="4">
        <f t="shared" si="254"/>
        <v>0</v>
      </c>
      <c r="W1003" s="4">
        <f t="shared" si="255"/>
        <v>0</v>
      </c>
    </row>
    <row r="1004" spans="1:23" x14ac:dyDescent="0.25">
      <c r="A1004">
        <v>9997</v>
      </c>
      <c r="B1004">
        <v>1</v>
      </c>
      <c r="C1004">
        <v>43802</v>
      </c>
      <c r="D1004" s="1">
        <v>5</v>
      </c>
      <c r="E1004" t="s">
        <v>7</v>
      </c>
      <c r="F1004" t="s">
        <v>8</v>
      </c>
      <c r="G1004" t="s">
        <v>9</v>
      </c>
      <c r="H1004">
        <f t="shared" si="242"/>
        <v>0</v>
      </c>
      <c r="I1004" s="2">
        <f t="shared" si="240"/>
        <v>0</v>
      </c>
      <c r="J1004" s="2">
        <f t="shared" si="241"/>
        <v>0</v>
      </c>
      <c r="K1004" s="2">
        <f t="shared" si="243"/>
        <v>0</v>
      </c>
      <c r="L1004" s="2">
        <f t="shared" si="244"/>
        <v>0</v>
      </c>
      <c r="M1004" s="2">
        <f t="shared" si="245"/>
        <v>0</v>
      </c>
      <c r="N1004" s="2">
        <f t="shared" si="246"/>
        <v>1</v>
      </c>
      <c r="O1004" s="2">
        <f t="shared" si="247"/>
        <v>0</v>
      </c>
      <c r="P1004" s="2">
        <f t="shared" si="248"/>
        <v>0</v>
      </c>
      <c r="Q1004" s="2">
        <f t="shared" si="249"/>
        <v>0</v>
      </c>
      <c r="R1004" s="2">
        <f t="shared" si="250"/>
        <v>0</v>
      </c>
      <c r="S1004" s="2">
        <f t="shared" si="251"/>
        <v>0</v>
      </c>
      <c r="T1004" s="2">
        <f t="shared" si="252"/>
        <v>0</v>
      </c>
      <c r="U1004" s="2">
        <f t="shared" si="253"/>
        <v>0</v>
      </c>
      <c r="V1004" s="4">
        <f t="shared" si="254"/>
        <v>0</v>
      </c>
      <c r="W1004" s="4">
        <f t="shared" si="255"/>
        <v>0</v>
      </c>
    </row>
    <row r="1005" spans="1:23" x14ac:dyDescent="0.25">
      <c r="A1005">
        <v>9997</v>
      </c>
      <c r="B1005">
        <v>1</v>
      </c>
      <c r="C1005">
        <v>44800</v>
      </c>
      <c r="D1005" s="1">
        <v>5</v>
      </c>
      <c r="E1005" t="s">
        <v>7</v>
      </c>
      <c r="F1005" t="s">
        <v>8</v>
      </c>
      <c r="G1005" t="s">
        <v>9</v>
      </c>
      <c r="H1005">
        <f t="shared" si="242"/>
        <v>0</v>
      </c>
      <c r="I1005" s="2">
        <f t="shared" si="240"/>
        <v>0</v>
      </c>
      <c r="J1005" s="2">
        <f t="shared" si="241"/>
        <v>0</v>
      </c>
      <c r="K1005" s="2">
        <f t="shared" si="243"/>
        <v>0</v>
      </c>
      <c r="L1005" s="2">
        <f t="shared" si="244"/>
        <v>0</v>
      </c>
      <c r="M1005" s="2">
        <f t="shared" si="245"/>
        <v>0</v>
      </c>
      <c r="N1005" s="2">
        <f t="shared" si="246"/>
        <v>1</v>
      </c>
      <c r="O1005" s="2">
        <f t="shared" si="247"/>
        <v>0</v>
      </c>
      <c r="P1005" s="2">
        <f t="shared" si="248"/>
        <v>0</v>
      </c>
      <c r="Q1005" s="2">
        <f t="shared" si="249"/>
        <v>0</v>
      </c>
      <c r="R1005" s="2">
        <f t="shared" si="250"/>
        <v>0</v>
      </c>
      <c r="S1005" s="2">
        <f t="shared" si="251"/>
        <v>0</v>
      </c>
      <c r="T1005" s="2">
        <f t="shared" si="252"/>
        <v>0</v>
      </c>
      <c r="U1005" s="2">
        <f t="shared" si="253"/>
        <v>0</v>
      </c>
      <c r="V1005" s="4">
        <f t="shared" si="254"/>
        <v>0</v>
      </c>
      <c r="W1005" s="4">
        <f t="shared" si="255"/>
        <v>0</v>
      </c>
    </row>
    <row r="1006" spans="1:23" x14ac:dyDescent="0.25">
      <c r="A1006">
        <v>9997</v>
      </c>
      <c r="B1006">
        <v>1</v>
      </c>
      <c r="C1006">
        <v>43802</v>
      </c>
      <c r="D1006" s="1">
        <v>9</v>
      </c>
      <c r="E1006">
        <v>2</v>
      </c>
      <c r="F1006" t="s">
        <v>8</v>
      </c>
      <c r="G1006" t="s">
        <v>9</v>
      </c>
      <c r="H1006">
        <f t="shared" si="242"/>
        <v>0</v>
      </c>
      <c r="I1006" s="2">
        <f t="shared" si="240"/>
        <v>0</v>
      </c>
      <c r="J1006" s="2">
        <f t="shared" si="241"/>
        <v>0</v>
      </c>
      <c r="K1006" s="2">
        <f t="shared" si="243"/>
        <v>0</v>
      </c>
      <c r="L1006" s="2">
        <f t="shared" si="244"/>
        <v>0</v>
      </c>
      <c r="M1006" s="2">
        <f t="shared" si="245"/>
        <v>0</v>
      </c>
      <c r="N1006" s="2">
        <f t="shared" si="246"/>
        <v>0</v>
      </c>
      <c r="O1006" s="2">
        <f t="shared" si="247"/>
        <v>0</v>
      </c>
      <c r="P1006" s="2">
        <f t="shared" si="248"/>
        <v>0</v>
      </c>
      <c r="Q1006" s="2">
        <f t="shared" si="249"/>
        <v>0</v>
      </c>
      <c r="R1006" s="2">
        <f t="shared" si="250"/>
        <v>1</v>
      </c>
      <c r="S1006" s="2">
        <f t="shared" si="251"/>
        <v>0</v>
      </c>
      <c r="T1006" s="2">
        <f t="shared" si="252"/>
        <v>0</v>
      </c>
      <c r="U1006" s="2">
        <f t="shared" si="253"/>
        <v>0</v>
      </c>
      <c r="V1006" s="4">
        <f t="shared" si="254"/>
        <v>0</v>
      </c>
      <c r="W1006" s="4">
        <f t="shared" si="255"/>
        <v>0</v>
      </c>
    </row>
    <row r="1007" spans="1:23" x14ac:dyDescent="0.25">
      <c r="A1007">
        <v>9997</v>
      </c>
      <c r="B1007">
        <v>1</v>
      </c>
      <c r="C1007">
        <v>46896</v>
      </c>
      <c r="D1007" s="1">
        <v>7</v>
      </c>
      <c r="E1007" t="s">
        <v>7</v>
      </c>
      <c r="F1007" t="s">
        <v>8</v>
      </c>
      <c r="G1007" t="s">
        <v>9</v>
      </c>
      <c r="H1007">
        <f t="shared" si="242"/>
        <v>0</v>
      </c>
      <c r="I1007" s="2">
        <f t="shared" si="240"/>
        <v>0</v>
      </c>
      <c r="J1007" s="2">
        <f t="shared" si="241"/>
        <v>0</v>
      </c>
      <c r="K1007" s="2">
        <f t="shared" si="243"/>
        <v>0</v>
      </c>
      <c r="L1007" s="2">
        <f t="shared" si="244"/>
        <v>0</v>
      </c>
      <c r="M1007" s="2">
        <f t="shared" si="245"/>
        <v>0</v>
      </c>
      <c r="N1007" s="2">
        <f t="shared" si="246"/>
        <v>0</v>
      </c>
      <c r="O1007" s="2">
        <f t="shared" si="247"/>
        <v>0</v>
      </c>
      <c r="P1007" s="2">
        <f t="shared" si="248"/>
        <v>1</v>
      </c>
      <c r="Q1007" s="2">
        <f t="shared" si="249"/>
        <v>0</v>
      </c>
      <c r="R1007" s="2">
        <f t="shared" si="250"/>
        <v>0</v>
      </c>
      <c r="S1007" s="2">
        <f t="shared" si="251"/>
        <v>0</v>
      </c>
      <c r="T1007" s="2">
        <f t="shared" si="252"/>
        <v>0</v>
      </c>
      <c r="U1007" s="2">
        <f t="shared" si="253"/>
        <v>0</v>
      </c>
      <c r="V1007" s="4">
        <f t="shared" si="254"/>
        <v>0</v>
      </c>
      <c r="W1007" s="4">
        <f t="shared" si="255"/>
        <v>0</v>
      </c>
    </row>
    <row r="1008" spans="1:23" x14ac:dyDescent="0.25">
      <c r="A1008">
        <v>9997</v>
      </c>
      <c r="B1008">
        <v>1</v>
      </c>
      <c r="C1008">
        <v>43802</v>
      </c>
      <c r="D1008" s="1">
        <v>3</v>
      </c>
      <c r="E1008" t="s">
        <v>7</v>
      </c>
      <c r="F1008" t="s">
        <v>8</v>
      </c>
      <c r="G1008" t="s">
        <v>9</v>
      </c>
      <c r="H1008">
        <f t="shared" si="242"/>
        <v>0</v>
      </c>
      <c r="I1008" s="2">
        <f t="shared" si="240"/>
        <v>0</v>
      </c>
      <c r="J1008" s="2">
        <f t="shared" si="241"/>
        <v>0</v>
      </c>
      <c r="K1008" s="2">
        <f t="shared" si="243"/>
        <v>0</v>
      </c>
      <c r="L1008" s="2">
        <f t="shared" si="244"/>
        <v>1</v>
      </c>
      <c r="M1008" s="2">
        <f t="shared" si="245"/>
        <v>0</v>
      </c>
      <c r="N1008" s="2">
        <f t="shared" si="246"/>
        <v>0</v>
      </c>
      <c r="O1008" s="2">
        <f t="shared" si="247"/>
        <v>0</v>
      </c>
      <c r="P1008" s="2">
        <f t="shared" si="248"/>
        <v>0</v>
      </c>
      <c r="Q1008" s="2">
        <f t="shared" si="249"/>
        <v>0</v>
      </c>
      <c r="R1008" s="2">
        <f t="shared" si="250"/>
        <v>0</v>
      </c>
      <c r="S1008" s="2">
        <f t="shared" si="251"/>
        <v>0</v>
      </c>
      <c r="T1008" s="2">
        <f t="shared" si="252"/>
        <v>0</v>
      </c>
      <c r="U1008" s="2">
        <f t="shared" si="253"/>
        <v>0</v>
      </c>
      <c r="V1008" s="4">
        <f t="shared" si="254"/>
        <v>0</v>
      </c>
      <c r="W1008" s="4">
        <f t="shared" si="255"/>
        <v>0</v>
      </c>
    </row>
    <row r="1009" spans="1:23" x14ac:dyDescent="0.25">
      <c r="A1009">
        <v>9997</v>
      </c>
      <c r="B1009">
        <v>1</v>
      </c>
      <c r="C1009">
        <v>43802</v>
      </c>
      <c r="D1009" s="1">
        <v>5</v>
      </c>
      <c r="E1009" t="s">
        <v>7</v>
      </c>
      <c r="F1009" t="s">
        <v>8</v>
      </c>
      <c r="G1009" t="s">
        <v>9</v>
      </c>
      <c r="H1009">
        <f t="shared" si="242"/>
        <v>0</v>
      </c>
      <c r="I1009" s="2">
        <f t="shared" si="240"/>
        <v>0</v>
      </c>
      <c r="J1009" s="2">
        <f t="shared" si="241"/>
        <v>0</v>
      </c>
      <c r="K1009" s="2">
        <f t="shared" si="243"/>
        <v>0</v>
      </c>
      <c r="L1009" s="2">
        <f t="shared" si="244"/>
        <v>0</v>
      </c>
      <c r="M1009" s="2">
        <f t="shared" si="245"/>
        <v>0</v>
      </c>
      <c r="N1009" s="2">
        <f t="shared" si="246"/>
        <v>1</v>
      </c>
      <c r="O1009" s="2">
        <f t="shared" si="247"/>
        <v>0</v>
      </c>
      <c r="P1009" s="2">
        <f t="shared" si="248"/>
        <v>0</v>
      </c>
      <c r="Q1009" s="2">
        <f t="shared" si="249"/>
        <v>0</v>
      </c>
      <c r="R1009" s="2">
        <f t="shared" si="250"/>
        <v>0</v>
      </c>
      <c r="S1009" s="2">
        <f t="shared" si="251"/>
        <v>0</v>
      </c>
      <c r="T1009" s="2">
        <f t="shared" si="252"/>
        <v>0</v>
      </c>
      <c r="U1009" s="2">
        <f t="shared" si="253"/>
        <v>0</v>
      </c>
      <c r="V1009" s="4">
        <f t="shared" si="254"/>
        <v>0</v>
      </c>
      <c r="W1009" s="4">
        <f t="shared" si="255"/>
        <v>0</v>
      </c>
    </row>
    <row r="1010" spans="1:23" x14ac:dyDescent="0.25">
      <c r="A1010">
        <v>9997</v>
      </c>
      <c r="B1010">
        <v>1</v>
      </c>
      <c r="C1010">
        <v>43802</v>
      </c>
      <c r="D1010" s="1">
        <v>2</v>
      </c>
      <c r="E1010" t="s">
        <v>7</v>
      </c>
      <c r="F1010" t="s">
        <v>8</v>
      </c>
      <c r="G1010" t="s">
        <v>8</v>
      </c>
      <c r="H1010">
        <f t="shared" si="242"/>
        <v>0</v>
      </c>
      <c r="I1010" s="2">
        <f t="shared" si="240"/>
        <v>0</v>
      </c>
      <c r="J1010" s="2">
        <f t="shared" si="241"/>
        <v>0</v>
      </c>
      <c r="K1010" s="2">
        <f t="shared" si="243"/>
        <v>1</v>
      </c>
      <c r="L1010" s="2">
        <f t="shared" si="244"/>
        <v>0</v>
      </c>
      <c r="M1010" s="2">
        <f t="shared" si="245"/>
        <v>0</v>
      </c>
      <c r="N1010" s="2">
        <f t="shared" si="246"/>
        <v>0</v>
      </c>
      <c r="O1010" s="2">
        <f t="shared" si="247"/>
        <v>0</v>
      </c>
      <c r="P1010" s="2">
        <f t="shared" si="248"/>
        <v>0</v>
      </c>
      <c r="Q1010" s="2">
        <f t="shared" si="249"/>
        <v>0</v>
      </c>
      <c r="R1010" s="2">
        <f t="shared" si="250"/>
        <v>0</v>
      </c>
      <c r="S1010" s="2">
        <f t="shared" si="251"/>
        <v>0</v>
      </c>
      <c r="T1010" s="2">
        <f t="shared" si="252"/>
        <v>0</v>
      </c>
      <c r="U1010" s="2">
        <f t="shared" si="253"/>
        <v>0</v>
      </c>
      <c r="V1010" s="4">
        <f t="shared" si="254"/>
        <v>0</v>
      </c>
      <c r="W1010" s="4">
        <f t="shared" si="255"/>
        <v>0</v>
      </c>
    </row>
    <row r="1011" spans="1:23" x14ac:dyDescent="0.25">
      <c r="A1011">
        <v>9997</v>
      </c>
      <c r="B1011">
        <v>0.971831</v>
      </c>
      <c r="C1011">
        <v>43802</v>
      </c>
      <c r="D1011" s="1">
        <v>5</v>
      </c>
      <c r="E1011" t="s">
        <v>7</v>
      </c>
      <c r="F1011" t="s">
        <v>8</v>
      </c>
      <c r="G1011" t="s">
        <v>9</v>
      </c>
      <c r="H1011">
        <f t="shared" si="242"/>
        <v>0</v>
      </c>
      <c r="I1011" s="2">
        <f t="shared" si="240"/>
        <v>0</v>
      </c>
      <c r="J1011" s="2">
        <f t="shared" si="241"/>
        <v>0</v>
      </c>
      <c r="K1011" s="2">
        <f t="shared" si="243"/>
        <v>0</v>
      </c>
      <c r="L1011" s="2">
        <f t="shared" si="244"/>
        <v>0</v>
      </c>
      <c r="M1011" s="2">
        <f t="shared" si="245"/>
        <v>0</v>
      </c>
      <c r="N1011" s="2">
        <f t="shared" si="246"/>
        <v>0.971831</v>
      </c>
      <c r="O1011" s="2">
        <f t="shared" si="247"/>
        <v>0</v>
      </c>
      <c r="P1011" s="2">
        <f t="shared" si="248"/>
        <v>0</v>
      </c>
      <c r="Q1011" s="2">
        <f t="shared" si="249"/>
        <v>0</v>
      </c>
      <c r="R1011" s="2">
        <f t="shared" si="250"/>
        <v>0</v>
      </c>
      <c r="S1011" s="2">
        <f t="shared" si="251"/>
        <v>0</v>
      </c>
      <c r="T1011" s="2">
        <f t="shared" si="252"/>
        <v>0</v>
      </c>
      <c r="U1011" s="2">
        <f t="shared" si="253"/>
        <v>0</v>
      </c>
      <c r="V1011" s="4">
        <f t="shared" si="254"/>
        <v>0</v>
      </c>
      <c r="W1011" s="4">
        <f t="shared" si="255"/>
        <v>0</v>
      </c>
    </row>
    <row r="1012" spans="1:23" x14ac:dyDescent="0.25">
      <c r="A1012">
        <v>9997</v>
      </c>
      <c r="B1012">
        <v>0.79718299999999997</v>
      </c>
      <c r="C1012">
        <v>43802</v>
      </c>
      <c r="D1012" s="1">
        <v>5</v>
      </c>
      <c r="E1012" t="s">
        <v>7</v>
      </c>
      <c r="F1012" t="s">
        <v>9</v>
      </c>
      <c r="G1012" t="s">
        <v>9</v>
      </c>
      <c r="H1012">
        <f t="shared" si="242"/>
        <v>0.79718299999999997</v>
      </c>
      <c r="I1012" s="2">
        <f t="shared" si="240"/>
        <v>0</v>
      </c>
      <c r="J1012" s="2">
        <f t="shared" si="241"/>
        <v>0</v>
      </c>
      <c r="K1012" s="2">
        <f t="shared" si="243"/>
        <v>0</v>
      </c>
      <c r="L1012" s="2">
        <f t="shared" si="244"/>
        <v>0</v>
      </c>
      <c r="M1012" s="2">
        <f t="shared" si="245"/>
        <v>0</v>
      </c>
      <c r="N1012" s="2">
        <f t="shared" si="246"/>
        <v>0.79718299999999997</v>
      </c>
      <c r="O1012" s="2">
        <f t="shared" si="247"/>
        <v>0</v>
      </c>
      <c r="P1012" s="2">
        <f t="shared" si="248"/>
        <v>0</v>
      </c>
      <c r="Q1012" s="2">
        <f t="shared" si="249"/>
        <v>0</v>
      </c>
      <c r="R1012" s="2">
        <f t="shared" si="250"/>
        <v>0</v>
      </c>
      <c r="S1012" s="2">
        <f t="shared" si="251"/>
        <v>0</v>
      </c>
      <c r="T1012" s="2">
        <f t="shared" si="252"/>
        <v>0</v>
      </c>
      <c r="U1012" s="2">
        <f t="shared" si="253"/>
        <v>0</v>
      </c>
      <c r="V1012" s="4">
        <f t="shared" si="254"/>
        <v>0</v>
      </c>
      <c r="W1012" s="4">
        <f t="shared" si="255"/>
        <v>0</v>
      </c>
    </row>
    <row r="1013" spans="1:23" x14ac:dyDescent="0.25">
      <c r="A1013">
        <v>9997</v>
      </c>
      <c r="B1013">
        <v>1</v>
      </c>
      <c r="C1013">
        <v>46979</v>
      </c>
      <c r="D1013" s="1">
        <v>9</v>
      </c>
      <c r="E1013" t="s">
        <v>7</v>
      </c>
      <c r="F1013" t="s">
        <v>8</v>
      </c>
      <c r="G1013" t="s">
        <v>9</v>
      </c>
      <c r="H1013">
        <f t="shared" si="242"/>
        <v>0</v>
      </c>
      <c r="I1013" s="2">
        <f t="shared" si="240"/>
        <v>0</v>
      </c>
      <c r="J1013" s="2">
        <f t="shared" si="241"/>
        <v>0</v>
      </c>
      <c r="K1013" s="2">
        <f t="shared" si="243"/>
        <v>0</v>
      </c>
      <c r="L1013" s="2">
        <f t="shared" si="244"/>
        <v>0</v>
      </c>
      <c r="M1013" s="2">
        <f t="shared" si="245"/>
        <v>0</v>
      </c>
      <c r="N1013" s="2">
        <f t="shared" si="246"/>
        <v>0</v>
      </c>
      <c r="O1013" s="2">
        <f t="shared" si="247"/>
        <v>0</v>
      </c>
      <c r="P1013" s="2">
        <f t="shared" si="248"/>
        <v>0</v>
      </c>
      <c r="Q1013" s="2">
        <f t="shared" si="249"/>
        <v>0</v>
      </c>
      <c r="R1013" s="2">
        <f t="shared" si="250"/>
        <v>1</v>
      </c>
      <c r="S1013" s="2">
        <f t="shared" si="251"/>
        <v>0</v>
      </c>
      <c r="T1013" s="2">
        <f t="shared" si="252"/>
        <v>0</v>
      </c>
      <c r="U1013" s="2">
        <f t="shared" si="253"/>
        <v>0</v>
      </c>
      <c r="V1013" s="4">
        <f t="shared" si="254"/>
        <v>0</v>
      </c>
      <c r="W1013" s="4">
        <f t="shared" si="255"/>
        <v>0</v>
      </c>
    </row>
    <row r="1014" spans="1:23" x14ac:dyDescent="0.25">
      <c r="A1014">
        <v>9997</v>
      </c>
      <c r="B1014">
        <v>1</v>
      </c>
      <c r="C1014">
        <v>43802</v>
      </c>
      <c r="D1014" s="1">
        <v>5</v>
      </c>
      <c r="E1014" t="s">
        <v>7</v>
      </c>
      <c r="F1014" t="s">
        <v>8</v>
      </c>
      <c r="G1014" t="s">
        <v>9</v>
      </c>
      <c r="H1014">
        <f t="shared" si="242"/>
        <v>0</v>
      </c>
      <c r="I1014" s="2">
        <f t="shared" si="240"/>
        <v>0</v>
      </c>
      <c r="J1014" s="2">
        <f t="shared" si="241"/>
        <v>0</v>
      </c>
      <c r="K1014" s="2">
        <f t="shared" si="243"/>
        <v>0</v>
      </c>
      <c r="L1014" s="2">
        <f t="shared" si="244"/>
        <v>0</v>
      </c>
      <c r="M1014" s="2">
        <f t="shared" si="245"/>
        <v>0</v>
      </c>
      <c r="N1014" s="2">
        <f t="shared" si="246"/>
        <v>1</v>
      </c>
      <c r="O1014" s="2">
        <f t="shared" si="247"/>
        <v>0</v>
      </c>
      <c r="P1014" s="2">
        <f t="shared" si="248"/>
        <v>0</v>
      </c>
      <c r="Q1014" s="2">
        <f t="shared" si="249"/>
        <v>0</v>
      </c>
      <c r="R1014" s="2">
        <f t="shared" si="250"/>
        <v>0</v>
      </c>
      <c r="S1014" s="2">
        <f t="shared" si="251"/>
        <v>0</v>
      </c>
      <c r="T1014" s="2">
        <f t="shared" si="252"/>
        <v>0</v>
      </c>
      <c r="U1014" s="2">
        <f t="shared" si="253"/>
        <v>0</v>
      </c>
      <c r="V1014" s="4">
        <f t="shared" si="254"/>
        <v>0</v>
      </c>
      <c r="W1014" s="4">
        <f t="shared" si="255"/>
        <v>0</v>
      </c>
    </row>
    <row r="1015" spans="1:23" x14ac:dyDescent="0.25">
      <c r="A1015">
        <v>9997</v>
      </c>
      <c r="B1015">
        <v>1</v>
      </c>
      <c r="C1015">
        <v>43802</v>
      </c>
      <c r="D1015" s="1" t="s">
        <v>10</v>
      </c>
      <c r="E1015" t="s">
        <v>7</v>
      </c>
      <c r="F1015" t="s">
        <v>8</v>
      </c>
      <c r="G1015" t="s">
        <v>9</v>
      </c>
      <c r="H1015">
        <f t="shared" si="242"/>
        <v>0</v>
      </c>
      <c r="I1015" s="2">
        <f t="shared" si="240"/>
        <v>1</v>
      </c>
      <c r="J1015" s="2">
        <f t="shared" si="241"/>
        <v>0</v>
      </c>
      <c r="K1015" s="2">
        <f t="shared" si="243"/>
        <v>0</v>
      </c>
      <c r="L1015" s="2">
        <f t="shared" si="244"/>
        <v>0</v>
      </c>
      <c r="M1015" s="2">
        <f t="shared" si="245"/>
        <v>0</v>
      </c>
      <c r="N1015" s="2">
        <f t="shared" si="246"/>
        <v>0</v>
      </c>
      <c r="O1015" s="2">
        <f t="shared" si="247"/>
        <v>0</v>
      </c>
      <c r="P1015" s="2">
        <f t="shared" si="248"/>
        <v>0</v>
      </c>
      <c r="Q1015" s="2">
        <f t="shared" si="249"/>
        <v>0</v>
      </c>
      <c r="R1015" s="2">
        <f t="shared" si="250"/>
        <v>0</v>
      </c>
      <c r="S1015" s="2">
        <f t="shared" si="251"/>
        <v>0</v>
      </c>
      <c r="T1015" s="2">
        <f t="shared" si="252"/>
        <v>0</v>
      </c>
      <c r="U1015" s="2">
        <f t="shared" si="253"/>
        <v>0</v>
      </c>
      <c r="V1015" s="4">
        <f t="shared" si="254"/>
        <v>0</v>
      </c>
      <c r="W1015" s="4">
        <f t="shared" si="255"/>
        <v>0</v>
      </c>
    </row>
    <row r="1016" spans="1:23" x14ac:dyDescent="0.25">
      <c r="A1016">
        <v>9997</v>
      </c>
      <c r="B1016">
        <v>1</v>
      </c>
      <c r="C1016">
        <v>43802</v>
      </c>
      <c r="D1016" s="1">
        <v>9</v>
      </c>
      <c r="E1016" t="s">
        <v>7</v>
      </c>
      <c r="F1016" t="s">
        <v>8</v>
      </c>
      <c r="G1016" t="s">
        <v>9</v>
      </c>
      <c r="H1016">
        <f t="shared" si="242"/>
        <v>0</v>
      </c>
      <c r="I1016" s="2">
        <f t="shared" si="240"/>
        <v>0</v>
      </c>
      <c r="J1016" s="2">
        <f t="shared" si="241"/>
        <v>0</v>
      </c>
      <c r="K1016" s="2">
        <f t="shared" si="243"/>
        <v>0</v>
      </c>
      <c r="L1016" s="2">
        <f t="shared" si="244"/>
        <v>0</v>
      </c>
      <c r="M1016" s="2">
        <f t="shared" si="245"/>
        <v>0</v>
      </c>
      <c r="N1016" s="2">
        <f t="shared" si="246"/>
        <v>0</v>
      </c>
      <c r="O1016" s="2">
        <f t="shared" si="247"/>
        <v>0</v>
      </c>
      <c r="P1016" s="2">
        <f t="shared" si="248"/>
        <v>0</v>
      </c>
      <c r="Q1016" s="2">
        <f t="shared" si="249"/>
        <v>0</v>
      </c>
      <c r="R1016" s="2">
        <f t="shared" si="250"/>
        <v>1</v>
      </c>
      <c r="S1016" s="2">
        <f t="shared" si="251"/>
        <v>0</v>
      </c>
      <c r="T1016" s="2">
        <f t="shared" si="252"/>
        <v>0</v>
      </c>
      <c r="U1016" s="2">
        <f t="shared" si="253"/>
        <v>0</v>
      </c>
      <c r="V1016" s="4">
        <f t="shared" si="254"/>
        <v>0</v>
      </c>
      <c r="W1016" s="4">
        <f t="shared" si="255"/>
        <v>0</v>
      </c>
    </row>
    <row r="1017" spans="1:23" x14ac:dyDescent="0.25">
      <c r="A1017">
        <v>9997</v>
      </c>
      <c r="B1017">
        <v>1</v>
      </c>
      <c r="C1017">
        <v>43802</v>
      </c>
      <c r="D1017" s="1">
        <v>2</v>
      </c>
      <c r="E1017" t="s">
        <v>7</v>
      </c>
      <c r="F1017" t="s">
        <v>8</v>
      </c>
      <c r="G1017" t="s">
        <v>9</v>
      </c>
      <c r="H1017">
        <f t="shared" si="242"/>
        <v>0</v>
      </c>
      <c r="I1017" s="2">
        <f t="shared" si="240"/>
        <v>0</v>
      </c>
      <c r="J1017" s="2">
        <f t="shared" si="241"/>
        <v>0</v>
      </c>
      <c r="K1017" s="2">
        <f t="shared" si="243"/>
        <v>1</v>
      </c>
      <c r="L1017" s="2">
        <f t="shared" si="244"/>
        <v>0</v>
      </c>
      <c r="M1017" s="2">
        <f t="shared" si="245"/>
        <v>0</v>
      </c>
      <c r="N1017" s="2">
        <f t="shared" si="246"/>
        <v>0</v>
      </c>
      <c r="O1017" s="2">
        <f t="shared" si="247"/>
        <v>0</v>
      </c>
      <c r="P1017" s="2">
        <f t="shared" si="248"/>
        <v>0</v>
      </c>
      <c r="Q1017" s="2">
        <f t="shared" si="249"/>
        <v>0</v>
      </c>
      <c r="R1017" s="2">
        <f t="shared" si="250"/>
        <v>0</v>
      </c>
      <c r="S1017" s="2">
        <f t="shared" si="251"/>
        <v>0</v>
      </c>
      <c r="T1017" s="2">
        <f t="shared" si="252"/>
        <v>0</v>
      </c>
      <c r="U1017" s="2">
        <f t="shared" si="253"/>
        <v>0</v>
      </c>
      <c r="V1017" s="4">
        <f t="shared" si="254"/>
        <v>0</v>
      </c>
      <c r="W1017" s="4">
        <f t="shared" si="255"/>
        <v>0</v>
      </c>
    </row>
    <row r="1018" spans="1:23" x14ac:dyDescent="0.25">
      <c r="A1018">
        <v>9997</v>
      </c>
      <c r="B1018">
        <v>1</v>
      </c>
      <c r="C1018">
        <v>43802</v>
      </c>
      <c r="D1018" s="1">
        <v>8</v>
      </c>
      <c r="E1018" t="s">
        <v>7</v>
      </c>
      <c r="F1018" t="s">
        <v>8</v>
      </c>
      <c r="G1018" t="s">
        <v>9</v>
      </c>
      <c r="H1018">
        <f t="shared" si="242"/>
        <v>0</v>
      </c>
      <c r="I1018" s="2">
        <f t="shared" si="240"/>
        <v>0</v>
      </c>
      <c r="J1018" s="2">
        <f t="shared" si="241"/>
        <v>0</v>
      </c>
      <c r="K1018" s="2">
        <f t="shared" si="243"/>
        <v>0</v>
      </c>
      <c r="L1018" s="2">
        <f t="shared" si="244"/>
        <v>0</v>
      </c>
      <c r="M1018" s="2">
        <f t="shared" si="245"/>
        <v>0</v>
      </c>
      <c r="N1018" s="2">
        <f t="shared" si="246"/>
        <v>0</v>
      </c>
      <c r="O1018" s="2">
        <f t="shared" si="247"/>
        <v>0</v>
      </c>
      <c r="P1018" s="2">
        <f t="shared" si="248"/>
        <v>0</v>
      </c>
      <c r="Q1018" s="2">
        <f t="shared" si="249"/>
        <v>1</v>
      </c>
      <c r="R1018" s="2">
        <f t="shared" si="250"/>
        <v>0</v>
      </c>
      <c r="S1018" s="2">
        <f t="shared" si="251"/>
        <v>0</v>
      </c>
      <c r="T1018" s="2">
        <f t="shared" si="252"/>
        <v>0</v>
      </c>
      <c r="U1018" s="2">
        <f t="shared" si="253"/>
        <v>0</v>
      </c>
      <c r="V1018" s="4">
        <f t="shared" si="254"/>
        <v>0</v>
      </c>
      <c r="W1018" s="4">
        <f t="shared" si="255"/>
        <v>0</v>
      </c>
    </row>
    <row r="1019" spans="1:23" x14ac:dyDescent="0.25">
      <c r="A1019">
        <v>9997</v>
      </c>
      <c r="B1019">
        <v>1</v>
      </c>
      <c r="C1019">
        <v>43802</v>
      </c>
      <c r="D1019" s="1">
        <v>6</v>
      </c>
      <c r="E1019" t="s">
        <v>7</v>
      </c>
      <c r="F1019" t="s">
        <v>8</v>
      </c>
      <c r="G1019" t="s">
        <v>9</v>
      </c>
      <c r="H1019">
        <f t="shared" si="242"/>
        <v>0</v>
      </c>
      <c r="I1019" s="2">
        <f t="shared" si="240"/>
        <v>0</v>
      </c>
      <c r="J1019" s="2">
        <f t="shared" si="241"/>
        <v>0</v>
      </c>
      <c r="K1019" s="2">
        <f t="shared" si="243"/>
        <v>0</v>
      </c>
      <c r="L1019" s="2">
        <f t="shared" si="244"/>
        <v>0</v>
      </c>
      <c r="M1019" s="2">
        <f t="shared" si="245"/>
        <v>0</v>
      </c>
      <c r="N1019" s="2">
        <f t="shared" si="246"/>
        <v>0</v>
      </c>
      <c r="O1019" s="2">
        <f t="shared" si="247"/>
        <v>1</v>
      </c>
      <c r="P1019" s="2">
        <f t="shared" si="248"/>
        <v>0</v>
      </c>
      <c r="Q1019" s="2">
        <f t="shared" si="249"/>
        <v>0</v>
      </c>
      <c r="R1019" s="2">
        <f t="shared" si="250"/>
        <v>0</v>
      </c>
      <c r="S1019" s="2">
        <f t="shared" si="251"/>
        <v>0</v>
      </c>
      <c r="T1019" s="2">
        <f t="shared" si="252"/>
        <v>0</v>
      </c>
      <c r="U1019" s="2">
        <f t="shared" si="253"/>
        <v>0</v>
      </c>
      <c r="V1019" s="4">
        <f t="shared" si="254"/>
        <v>0</v>
      </c>
      <c r="W1019" s="4">
        <f t="shared" si="255"/>
        <v>0</v>
      </c>
    </row>
    <row r="1020" spans="1:23" x14ac:dyDescent="0.25">
      <c r="A1020">
        <v>9997</v>
      </c>
      <c r="B1020">
        <v>1</v>
      </c>
      <c r="C1020">
        <v>43802</v>
      </c>
      <c r="D1020" s="1">
        <v>1</v>
      </c>
      <c r="E1020" t="s">
        <v>7</v>
      </c>
      <c r="F1020" t="s">
        <v>8</v>
      </c>
      <c r="G1020" t="s">
        <v>9</v>
      </c>
      <c r="H1020">
        <f t="shared" si="242"/>
        <v>0</v>
      </c>
      <c r="I1020" s="2">
        <f t="shared" si="240"/>
        <v>0</v>
      </c>
      <c r="J1020" s="2">
        <f t="shared" si="241"/>
        <v>1</v>
      </c>
      <c r="K1020" s="2">
        <f t="shared" si="243"/>
        <v>0</v>
      </c>
      <c r="L1020" s="2">
        <f t="shared" si="244"/>
        <v>0</v>
      </c>
      <c r="M1020" s="2">
        <f t="shared" si="245"/>
        <v>0</v>
      </c>
      <c r="N1020" s="2">
        <f t="shared" si="246"/>
        <v>0</v>
      </c>
      <c r="O1020" s="2">
        <f t="shared" si="247"/>
        <v>0</v>
      </c>
      <c r="P1020" s="2">
        <f t="shared" si="248"/>
        <v>0</v>
      </c>
      <c r="Q1020" s="2">
        <f t="shared" si="249"/>
        <v>0</v>
      </c>
      <c r="R1020" s="2">
        <f t="shared" si="250"/>
        <v>0</v>
      </c>
      <c r="S1020" s="2">
        <f t="shared" si="251"/>
        <v>0</v>
      </c>
      <c r="T1020" s="2">
        <f t="shared" si="252"/>
        <v>0</v>
      </c>
      <c r="U1020" s="2">
        <f t="shared" si="253"/>
        <v>0</v>
      </c>
      <c r="V1020" s="4">
        <f t="shared" si="254"/>
        <v>0</v>
      </c>
      <c r="W1020" s="4">
        <f t="shared" si="255"/>
        <v>6010</v>
      </c>
    </row>
    <row r="1021" spans="1:23" x14ac:dyDescent="0.25">
      <c r="A1021">
        <v>9997</v>
      </c>
      <c r="B1021">
        <v>1</v>
      </c>
      <c r="C1021">
        <v>43802</v>
      </c>
      <c r="D1021" s="1">
        <v>10</v>
      </c>
      <c r="E1021" t="s">
        <v>7</v>
      </c>
      <c r="F1021" t="s">
        <v>8</v>
      </c>
      <c r="G1021" t="s">
        <v>9</v>
      </c>
      <c r="H1021">
        <f t="shared" si="242"/>
        <v>0</v>
      </c>
      <c r="I1021" s="2">
        <f t="shared" si="240"/>
        <v>0</v>
      </c>
      <c r="J1021" s="2">
        <f t="shared" si="241"/>
        <v>0</v>
      </c>
      <c r="K1021" s="2">
        <f t="shared" si="243"/>
        <v>0</v>
      </c>
      <c r="L1021" s="2">
        <f t="shared" si="244"/>
        <v>0</v>
      </c>
      <c r="M1021" s="2">
        <f t="shared" si="245"/>
        <v>0</v>
      </c>
      <c r="N1021" s="2">
        <f t="shared" si="246"/>
        <v>0</v>
      </c>
      <c r="O1021" s="2">
        <f t="shared" si="247"/>
        <v>0</v>
      </c>
      <c r="P1021" s="2">
        <f t="shared" si="248"/>
        <v>0</v>
      </c>
      <c r="Q1021" s="2">
        <f t="shared" si="249"/>
        <v>0</v>
      </c>
      <c r="R1021" s="2">
        <f t="shared" si="250"/>
        <v>0</v>
      </c>
      <c r="S1021" s="2">
        <f t="shared" si="251"/>
        <v>1</v>
      </c>
      <c r="T1021" s="2">
        <f t="shared" si="252"/>
        <v>0</v>
      </c>
      <c r="U1021" s="2">
        <f t="shared" si="253"/>
        <v>0</v>
      </c>
      <c r="V1021" s="4">
        <f t="shared" si="254"/>
        <v>0</v>
      </c>
      <c r="W1021" s="4">
        <f t="shared" si="255"/>
        <v>0</v>
      </c>
    </row>
    <row r="1022" spans="1:23" x14ac:dyDescent="0.25">
      <c r="A1022">
        <v>9997</v>
      </c>
      <c r="B1022">
        <v>1</v>
      </c>
      <c r="C1022">
        <v>43802</v>
      </c>
      <c r="D1022" s="1">
        <v>7</v>
      </c>
      <c r="E1022" t="s">
        <v>7</v>
      </c>
      <c r="F1022" t="s">
        <v>8</v>
      </c>
      <c r="G1022" t="s">
        <v>9</v>
      </c>
      <c r="H1022">
        <f t="shared" si="242"/>
        <v>0</v>
      </c>
      <c r="I1022" s="2">
        <f t="shared" si="240"/>
        <v>0</v>
      </c>
      <c r="J1022" s="2">
        <f t="shared" si="241"/>
        <v>0</v>
      </c>
      <c r="K1022" s="2">
        <f t="shared" si="243"/>
        <v>0</v>
      </c>
      <c r="L1022" s="2">
        <f t="shared" si="244"/>
        <v>0</v>
      </c>
      <c r="M1022" s="2">
        <f t="shared" si="245"/>
        <v>0</v>
      </c>
      <c r="N1022" s="2">
        <f t="shared" si="246"/>
        <v>0</v>
      </c>
      <c r="O1022" s="2">
        <f t="shared" si="247"/>
        <v>0</v>
      </c>
      <c r="P1022" s="2">
        <f t="shared" si="248"/>
        <v>1</v>
      </c>
      <c r="Q1022" s="2">
        <f t="shared" si="249"/>
        <v>0</v>
      </c>
      <c r="R1022" s="2">
        <f t="shared" si="250"/>
        <v>0</v>
      </c>
      <c r="S1022" s="2">
        <f t="shared" si="251"/>
        <v>0</v>
      </c>
      <c r="T1022" s="2">
        <f t="shared" si="252"/>
        <v>0</v>
      </c>
      <c r="U1022" s="2">
        <f t="shared" si="253"/>
        <v>0</v>
      </c>
      <c r="V1022" s="4">
        <f t="shared" si="254"/>
        <v>0</v>
      </c>
      <c r="W1022" s="4">
        <f t="shared" si="255"/>
        <v>0</v>
      </c>
    </row>
    <row r="1023" spans="1:23" x14ac:dyDescent="0.25">
      <c r="A1023">
        <v>9997</v>
      </c>
      <c r="B1023">
        <v>1</v>
      </c>
      <c r="C1023">
        <v>43802</v>
      </c>
      <c r="D1023" s="1">
        <v>9</v>
      </c>
      <c r="E1023" t="s">
        <v>7</v>
      </c>
      <c r="F1023" t="s">
        <v>8</v>
      </c>
      <c r="G1023" t="s">
        <v>9</v>
      </c>
      <c r="H1023">
        <f t="shared" si="242"/>
        <v>0</v>
      </c>
      <c r="I1023" s="2">
        <f t="shared" si="240"/>
        <v>0</v>
      </c>
      <c r="J1023" s="2">
        <f t="shared" si="241"/>
        <v>0</v>
      </c>
      <c r="K1023" s="2">
        <f t="shared" si="243"/>
        <v>0</v>
      </c>
      <c r="L1023" s="2">
        <f t="shared" si="244"/>
        <v>0</v>
      </c>
      <c r="M1023" s="2">
        <f t="shared" si="245"/>
        <v>0</v>
      </c>
      <c r="N1023" s="2">
        <f t="shared" si="246"/>
        <v>0</v>
      </c>
      <c r="O1023" s="2">
        <f t="shared" si="247"/>
        <v>0</v>
      </c>
      <c r="P1023" s="2">
        <f t="shared" si="248"/>
        <v>0</v>
      </c>
      <c r="Q1023" s="2">
        <f t="shared" si="249"/>
        <v>0</v>
      </c>
      <c r="R1023" s="2">
        <f t="shared" si="250"/>
        <v>1</v>
      </c>
      <c r="S1023" s="2">
        <f t="shared" si="251"/>
        <v>0</v>
      </c>
      <c r="T1023" s="2">
        <f t="shared" si="252"/>
        <v>0</v>
      </c>
      <c r="U1023" s="2">
        <f t="shared" si="253"/>
        <v>0</v>
      </c>
      <c r="V1023" s="4">
        <f t="shared" si="254"/>
        <v>0</v>
      </c>
      <c r="W1023" s="4">
        <f t="shared" si="255"/>
        <v>0</v>
      </c>
    </row>
    <row r="1024" spans="1:23" x14ac:dyDescent="0.25">
      <c r="A1024">
        <v>9997</v>
      </c>
      <c r="B1024">
        <v>1</v>
      </c>
      <c r="C1024">
        <v>43802</v>
      </c>
      <c r="D1024" s="1">
        <v>9</v>
      </c>
      <c r="E1024" t="s">
        <v>7</v>
      </c>
      <c r="F1024" t="s">
        <v>8</v>
      </c>
      <c r="G1024" t="s">
        <v>9</v>
      </c>
      <c r="H1024">
        <f t="shared" si="242"/>
        <v>0</v>
      </c>
      <c r="I1024" s="2">
        <f t="shared" si="240"/>
        <v>0</v>
      </c>
      <c r="J1024" s="2">
        <f t="shared" si="241"/>
        <v>0</v>
      </c>
      <c r="K1024" s="2">
        <f t="shared" si="243"/>
        <v>0</v>
      </c>
      <c r="L1024" s="2">
        <f t="shared" si="244"/>
        <v>0</v>
      </c>
      <c r="M1024" s="2">
        <f t="shared" si="245"/>
        <v>0</v>
      </c>
      <c r="N1024" s="2">
        <f t="shared" si="246"/>
        <v>0</v>
      </c>
      <c r="O1024" s="2">
        <f t="shared" si="247"/>
        <v>0</v>
      </c>
      <c r="P1024" s="2">
        <f t="shared" si="248"/>
        <v>0</v>
      </c>
      <c r="Q1024" s="2">
        <f t="shared" si="249"/>
        <v>0</v>
      </c>
      <c r="R1024" s="2">
        <f t="shared" si="250"/>
        <v>1</v>
      </c>
      <c r="S1024" s="2">
        <f t="shared" si="251"/>
        <v>0</v>
      </c>
      <c r="T1024" s="2">
        <f t="shared" si="252"/>
        <v>0</v>
      </c>
      <c r="U1024" s="2">
        <f t="shared" si="253"/>
        <v>0</v>
      </c>
      <c r="V1024" s="4">
        <f t="shared" si="254"/>
        <v>0</v>
      </c>
      <c r="W1024" s="4">
        <f t="shared" si="255"/>
        <v>0</v>
      </c>
    </row>
    <row r="1025" spans="1:23" x14ac:dyDescent="0.25">
      <c r="A1025">
        <v>9997</v>
      </c>
      <c r="B1025">
        <v>1</v>
      </c>
      <c r="C1025">
        <v>43802</v>
      </c>
      <c r="D1025" s="1">
        <v>6</v>
      </c>
      <c r="E1025" t="s">
        <v>7</v>
      </c>
      <c r="F1025" t="s">
        <v>8</v>
      </c>
      <c r="G1025" t="s">
        <v>9</v>
      </c>
      <c r="H1025">
        <f t="shared" si="242"/>
        <v>0</v>
      </c>
      <c r="I1025" s="2">
        <f t="shared" si="240"/>
        <v>0</v>
      </c>
      <c r="J1025" s="2">
        <f t="shared" si="241"/>
        <v>0</v>
      </c>
      <c r="K1025" s="2">
        <f t="shared" si="243"/>
        <v>0</v>
      </c>
      <c r="L1025" s="2">
        <f t="shared" si="244"/>
        <v>0</v>
      </c>
      <c r="M1025" s="2">
        <f t="shared" si="245"/>
        <v>0</v>
      </c>
      <c r="N1025" s="2">
        <f t="shared" si="246"/>
        <v>0</v>
      </c>
      <c r="O1025" s="2">
        <f t="shared" si="247"/>
        <v>1</v>
      </c>
      <c r="P1025" s="2">
        <f t="shared" si="248"/>
        <v>0</v>
      </c>
      <c r="Q1025" s="2">
        <f t="shared" si="249"/>
        <v>0</v>
      </c>
      <c r="R1025" s="2">
        <f t="shared" si="250"/>
        <v>0</v>
      </c>
      <c r="S1025" s="2">
        <f t="shared" si="251"/>
        <v>0</v>
      </c>
      <c r="T1025" s="2">
        <f t="shared" si="252"/>
        <v>0</v>
      </c>
      <c r="U1025" s="2">
        <f t="shared" si="253"/>
        <v>0</v>
      </c>
      <c r="V1025" s="4">
        <f t="shared" si="254"/>
        <v>0</v>
      </c>
      <c r="W1025" s="4">
        <f t="shared" si="255"/>
        <v>0</v>
      </c>
    </row>
    <row r="1026" spans="1:23" x14ac:dyDescent="0.25">
      <c r="A1026">
        <v>9997</v>
      </c>
      <c r="B1026">
        <v>1</v>
      </c>
      <c r="C1026">
        <v>43802</v>
      </c>
      <c r="D1026" s="1">
        <v>6</v>
      </c>
      <c r="E1026" t="s">
        <v>7</v>
      </c>
      <c r="F1026" t="s">
        <v>8</v>
      </c>
      <c r="G1026" t="s">
        <v>9</v>
      </c>
      <c r="H1026">
        <f t="shared" si="242"/>
        <v>0</v>
      </c>
      <c r="I1026" s="2">
        <f t="shared" si="240"/>
        <v>0</v>
      </c>
      <c r="J1026" s="2">
        <f t="shared" si="241"/>
        <v>0</v>
      </c>
      <c r="K1026" s="2">
        <f t="shared" si="243"/>
        <v>0</v>
      </c>
      <c r="L1026" s="2">
        <f t="shared" si="244"/>
        <v>0</v>
      </c>
      <c r="M1026" s="2">
        <f t="shared" si="245"/>
        <v>0</v>
      </c>
      <c r="N1026" s="2">
        <f t="shared" si="246"/>
        <v>0</v>
      </c>
      <c r="O1026" s="2">
        <f t="shared" si="247"/>
        <v>1</v>
      </c>
      <c r="P1026" s="2">
        <f t="shared" si="248"/>
        <v>0</v>
      </c>
      <c r="Q1026" s="2">
        <f t="shared" si="249"/>
        <v>0</v>
      </c>
      <c r="R1026" s="2">
        <f t="shared" si="250"/>
        <v>0</v>
      </c>
      <c r="S1026" s="2">
        <f t="shared" si="251"/>
        <v>0</v>
      </c>
      <c r="T1026" s="2">
        <f t="shared" si="252"/>
        <v>0</v>
      </c>
      <c r="U1026" s="2">
        <f t="shared" si="253"/>
        <v>0</v>
      </c>
      <c r="V1026" s="4">
        <f t="shared" si="254"/>
        <v>0</v>
      </c>
      <c r="W1026" s="4">
        <f t="shared" si="255"/>
        <v>0</v>
      </c>
    </row>
    <row r="1027" spans="1:23" x14ac:dyDescent="0.25">
      <c r="A1027">
        <v>9997</v>
      </c>
      <c r="B1027">
        <v>1</v>
      </c>
      <c r="C1027">
        <v>43802</v>
      </c>
      <c r="D1027" s="1">
        <v>2</v>
      </c>
      <c r="E1027" t="s">
        <v>7</v>
      </c>
      <c r="F1027" t="s">
        <v>8</v>
      </c>
      <c r="G1027" t="s">
        <v>9</v>
      </c>
      <c r="H1027">
        <f t="shared" si="242"/>
        <v>0</v>
      </c>
      <c r="I1027" s="2">
        <f t="shared" si="240"/>
        <v>0</v>
      </c>
      <c r="J1027" s="2">
        <f t="shared" si="241"/>
        <v>0</v>
      </c>
      <c r="K1027" s="2">
        <f t="shared" si="243"/>
        <v>1</v>
      </c>
      <c r="L1027" s="2">
        <f t="shared" si="244"/>
        <v>0</v>
      </c>
      <c r="M1027" s="2">
        <f t="shared" si="245"/>
        <v>0</v>
      </c>
      <c r="N1027" s="2">
        <f t="shared" si="246"/>
        <v>0</v>
      </c>
      <c r="O1027" s="2">
        <f t="shared" si="247"/>
        <v>0</v>
      </c>
      <c r="P1027" s="2">
        <f t="shared" si="248"/>
        <v>0</v>
      </c>
      <c r="Q1027" s="2">
        <f t="shared" si="249"/>
        <v>0</v>
      </c>
      <c r="R1027" s="2">
        <f t="shared" si="250"/>
        <v>0</v>
      </c>
      <c r="S1027" s="2">
        <f t="shared" si="251"/>
        <v>0</v>
      </c>
      <c r="T1027" s="2">
        <f t="shared" si="252"/>
        <v>0</v>
      </c>
      <c r="U1027" s="2">
        <f t="shared" si="253"/>
        <v>0</v>
      </c>
      <c r="V1027" s="4">
        <f t="shared" si="254"/>
        <v>0</v>
      </c>
      <c r="W1027" s="4">
        <f t="shared" si="255"/>
        <v>0</v>
      </c>
    </row>
    <row r="1028" spans="1:23" x14ac:dyDescent="0.25">
      <c r="A1028">
        <v>9997</v>
      </c>
      <c r="B1028">
        <v>9.0140999999999999E-2</v>
      </c>
      <c r="C1028">
        <v>43802</v>
      </c>
      <c r="D1028" s="1" t="s">
        <v>10</v>
      </c>
      <c r="E1028" t="s">
        <v>7</v>
      </c>
      <c r="F1028" t="s">
        <v>8</v>
      </c>
      <c r="G1028" t="s">
        <v>9</v>
      </c>
      <c r="H1028">
        <f t="shared" si="242"/>
        <v>0</v>
      </c>
      <c r="I1028" s="2">
        <f t="shared" si="240"/>
        <v>9.0140999999999999E-2</v>
      </c>
      <c r="J1028" s="2">
        <f t="shared" si="241"/>
        <v>0</v>
      </c>
      <c r="K1028" s="2">
        <f t="shared" si="243"/>
        <v>0</v>
      </c>
      <c r="L1028" s="2">
        <f t="shared" si="244"/>
        <v>0</v>
      </c>
      <c r="M1028" s="2">
        <f t="shared" si="245"/>
        <v>0</v>
      </c>
      <c r="N1028" s="2">
        <f t="shared" si="246"/>
        <v>0</v>
      </c>
      <c r="O1028" s="2">
        <f t="shared" si="247"/>
        <v>0</v>
      </c>
      <c r="P1028" s="2">
        <f t="shared" si="248"/>
        <v>0</v>
      </c>
      <c r="Q1028" s="2">
        <f t="shared" si="249"/>
        <v>0</v>
      </c>
      <c r="R1028" s="2">
        <f t="shared" si="250"/>
        <v>0</v>
      </c>
      <c r="S1028" s="2">
        <f t="shared" si="251"/>
        <v>0</v>
      </c>
      <c r="T1028" s="2">
        <f t="shared" si="252"/>
        <v>0</v>
      </c>
      <c r="U1028" s="2">
        <f t="shared" si="253"/>
        <v>0</v>
      </c>
      <c r="V1028" s="4">
        <f t="shared" si="254"/>
        <v>0</v>
      </c>
      <c r="W1028" s="4">
        <f t="shared" si="255"/>
        <v>0</v>
      </c>
    </row>
    <row r="1029" spans="1:23" x14ac:dyDescent="0.25">
      <c r="A1029">
        <v>9997</v>
      </c>
      <c r="B1029">
        <v>1</v>
      </c>
      <c r="C1029">
        <v>43802</v>
      </c>
      <c r="D1029" s="1" t="s">
        <v>10</v>
      </c>
      <c r="E1029" t="s">
        <v>7</v>
      </c>
      <c r="F1029" t="s">
        <v>8</v>
      </c>
      <c r="G1029" t="s">
        <v>9</v>
      </c>
      <c r="H1029">
        <f t="shared" si="242"/>
        <v>0</v>
      </c>
      <c r="I1029" s="2">
        <f t="shared" si="240"/>
        <v>1</v>
      </c>
      <c r="J1029" s="2">
        <f t="shared" si="241"/>
        <v>0</v>
      </c>
      <c r="K1029" s="2">
        <f t="shared" si="243"/>
        <v>0</v>
      </c>
      <c r="L1029" s="2">
        <f t="shared" si="244"/>
        <v>0</v>
      </c>
      <c r="M1029" s="2">
        <f t="shared" si="245"/>
        <v>0</v>
      </c>
      <c r="N1029" s="2">
        <f t="shared" si="246"/>
        <v>0</v>
      </c>
      <c r="O1029" s="2">
        <f t="shared" si="247"/>
        <v>0</v>
      </c>
      <c r="P1029" s="2">
        <f t="shared" si="248"/>
        <v>0</v>
      </c>
      <c r="Q1029" s="2">
        <f t="shared" si="249"/>
        <v>0</v>
      </c>
      <c r="R1029" s="2">
        <f t="shared" si="250"/>
        <v>0</v>
      </c>
      <c r="S1029" s="2">
        <f t="shared" si="251"/>
        <v>0</v>
      </c>
      <c r="T1029" s="2">
        <f t="shared" si="252"/>
        <v>0</v>
      </c>
      <c r="U1029" s="2">
        <f t="shared" si="253"/>
        <v>0</v>
      </c>
      <c r="V1029" s="4">
        <f t="shared" si="254"/>
        <v>0</v>
      </c>
      <c r="W1029" s="4">
        <f t="shared" si="255"/>
        <v>0</v>
      </c>
    </row>
    <row r="1030" spans="1:23" x14ac:dyDescent="0.25">
      <c r="A1030">
        <v>9997</v>
      </c>
      <c r="B1030">
        <v>1</v>
      </c>
      <c r="C1030">
        <v>43802</v>
      </c>
      <c r="D1030" s="1">
        <v>9</v>
      </c>
      <c r="E1030" t="s">
        <v>7</v>
      </c>
      <c r="F1030" t="s">
        <v>8</v>
      </c>
      <c r="G1030" t="s">
        <v>9</v>
      </c>
      <c r="H1030">
        <f t="shared" si="242"/>
        <v>0</v>
      </c>
      <c r="I1030" s="2">
        <f t="shared" ref="I1030:I1093" si="256">IF(D1030="KG",B1030,0)</f>
        <v>0</v>
      </c>
      <c r="J1030" s="2">
        <f t="shared" ref="J1030:J1093" si="257">IF(D1030=1,B1030,0)</f>
        <v>0</v>
      </c>
      <c r="K1030" s="2">
        <f t="shared" si="243"/>
        <v>0</v>
      </c>
      <c r="L1030" s="2">
        <f t="shared" si="244"/>
        <v>0</v>
      </c>
      <c r="M1030" s="2">
        <f t="shared" si="245"/>
        <v>0</v>
      </c>
      <c r="N1030" s="2">
        <f t="shared" si="246"/>
        <v>0</v>
      </c>
      <c r="O1030" s="2">
        <f t="shared" si="247"/>
        <v>0</v>
      </c>
      <c r="P1030" s="2">
        <f t="shared" si="248"/>
        <v>0</v>
      </c>
      <c r="Q1030" s="2">
        <f t="shared" si="249"/>
        <v>0</v>
      </c>
      <c r="R1030" s="2">
        <f t="shared" si="250"/>
        <v>1</v>
      </c>
      <c r="S1030" s="2">
        <f t="shared" si="251"/>
        <v>0</v>
      </c>
      <c r="T1030" s="2">
        <f t="shared" si="252"/>
        <v>0</v>
      </c>
      <c r="U1030" s="2">
        <f t="shared" si="253"/>
        <v>0</v>
      </c>
      <c r="V1030" s="4">
        <f t="shared" si="254"/>
        <v>0</v>
      </c>
      <c r="W1030" s="4">
        <f t="shared" si="255"/>
        <v>0</v>
      </c>
    </row>
    <row r="1031" spans="1:23" x14ac:dyDescent="0.25">
      <c r="A1031">
        <v>9997</v>
      </c>
      <c r="B1031">
        <v>1</v>
      </c>
      <c r="C1031">
        <v>43802</v>
      </c>
      <c r="D1031" s="1">
        <v>1</v>
      </c>
      <c r="E1031" t="s">
        <v>7</v>
      </c>
      <c r="F1031" t="s">
        <v>8</v>
      </c>
      <c r="G1031" t="s">
        <v>9</v>
      </c>
      <c r="H1031">
        <f t="shared" ref="H1031:H1094" si="258">IF(AND(E1031="*",F1031="N",G1031="N"),B1031,0)</f>
        <v>0</v>
      </c>
      <c r="I1031" s="2">
        <f t="shared" si="256"/>
        <v>0</v>
      </c>
      <c r="J1031" s="2">
        <f t="shared" si="257"/>
        <v>1</v>
      </c>
      <c r="K1031" s="2">
        <f t="shared" ref="K1031:K1094" si="259">IF(D1031=2,B1031,0)</f>
        <v>0</v>
      </c>
      <c r="L1031" s="2">
        <f t="shared" ref="L1031:L1094" si="260">IF(D1031=3,B1031,0)</f>
        <v>0</v>
      </c>
      <c r="M1031" s="2">
        <f t="shared" ref="M1031:M1094" si="261">IF(D1031=4,B1031,0)</f>
        <v>0</v>
      </c>
      <c r="N1031" s="2">
        <f t="shared" ref="N1031:N1094" si="262">IF(D1031=5,B1031,0)</f>
        <v>0</v>
      </c>
      <c r="O1031" s="2">
        <f t="shared" ref="O1031:O1094" si="263">IF(D1031=6,B1031,0)</f>
        <v>0</v>
      </c>
      <c r="P1031" s="2">
        <f t="shared" ref="P1031:P1094" si="264">IF(D1031=7,B1031,0)</f>
        <v>0</v>
      </c>
      <c r="Q1031" s="2">
        <f t="shared" ref="Q1031:Q1094" si="265">IF(D1031=8,B1031,0)</f>
        <v>0</v>
      </c>
      <c r="R1031" s="2">
        <f t="shared" ref="R1031:R1094" si="266">IF(D1031=9,B1031,0)</f>
        <v>0</v>
      </c>
      <c r="S1031" s="2">
        <f t="shared" ref="S1031:S1094" si="267">IF(D1031=10,B1031,0)</f>
        <v>0</v>
      </c>
      <c r="T1031" s="2">
        <f t="shared" ref="T1031:T1094" si="268">IF(D1031=11,B1031,0)</f>
        <v>0</v>
      </c>
      <c r="U1031" s="2">
        <f t="shared" ref="U1031:U1094" si="269">IF(D1031=12,B1031,0)</f>
        <v>0</v>
      </c>
      <c r="V1031" s="4">
        <f t="shared" ref="V1031:V1094" si="270">M1031*$V$1</f>
        <v>0</v>
      </c>
      <c r="W1031" s="4">
        <f t="shared" ref="W1031:W1094" si="271">$V$1*J1031</f>
        <v>6010</v>
      </c>
    </row>
    <row r="1032" spans="1:23" x14ac:dyDescent="0.25">
      <c r="A1032">
        <v>9997</v>
      </c>
      <c r="B1032">
        <v>1</v>
      </c>
      <c r="C1032">
        <v>43802</v>
      </c>
      <c r="D1032" s="1">
        <v>1</v>
      </c>
      <c r="E1032" t="s">
        <v>7</v>
      </c>
      <c r="F1032" t="s">
        <v>8</v>
      </c>
      <c r="G1032" t="s">
        <v>11</v>
      </c>
      <c r="H1032">
        <f t="shared" si="258"/>
        <v>0</v>
      </c>
      <c r="I1032" s="2">
        <f t="shared" si="256"/>
        <v>0</v>
      </c>
      <c r="J1032" s="2">
        <f t="shared" si="257"/>
        <v>1</v>
      </c>
      <c r="K1032" s="2">
        <f t="shared" si="259"/>
        <v>0</v>
      </c>
      <c r="L1032" s="2">
        <f t="shared" si="260"/>
        <v>0</v>
      </c>
      <c r="M1032" s="2">
        <f t="shared" si="261"/>
        <v>0</v>
      </c>
      <c r="N1032" s="2">
        <f t="shared" si="262"/>
        <v>0</v>
      </c>
      <c r="O1032" s="2">
        <f t="shared" si="263"/>
        <v>0</v>
      </c>
      <c r="P1032" s="2">
        <f t="shared" si="264"/>
        <v>0</v>
      </c>
      <c r="Q1032" s="2">
        <f t="shared" si="265"/>
        <v>0</v>
      </c>
      <c r="R1032" s="2">
        <f t="shared" si="266"/>
        <v>0</v>
      </c>
      <c r="S1032" s="2">
        <f t="shared" si="267"/>
        <v>0</v>
      </c>
      <c r="T1032" s="2">
        <f t="shared" si="268"/>
        <v>0</v>
      </c>
      <c r="U1032" s="2">
        <f t="shared" si="269"/>
        <v>0</v>
      </c>
      <c r="V1032" s="4">
        <f t="shared" si="270"/>
        <v>0</v>
      </c>
      <c r="W1032" s="4">
        <f t="shared" si="271"/>
        <v>6010</v>
      </c>
    </row>
    <row r="1033" spans="1:23" x14ac:dyDescent="0.25">
      <c r="A1033">
        <v>9997</v>
      </c>
      <c r="B1033">
        <v>1</v>
      </c>
      <c r="C1033">
        <v>43802</v>
      </c>
      <c r="D1033" s="1">
        <v>6</v>
      </c>
      <c r="E1033" t="s">
        <v>7</v>
      </c>
      <c r="F1033" t="s">
        <v>8</v>
      </c>
      <c r="G1033" t="s">
        <v>9</v>
      </c>
      <c r="H1033">
        <f t="shared" si="258"/>
        <v>0</v>
      </c>
      <c r="I1033" s="2">
        <f t="shared" si="256"/>
        <v>0</v>
      </c>
      <c r="J1033" s="2">
        <f t="shared" si="257"/>
        <v>0</v>
      </c>
      <c r="K1033" s="2">
        <f t="shared" si="259"/>
        <v>0</v>
      </c>
      <c r="L1033" s="2">
        <f t="shared" si="260"/>
        <v>0</v>
      </c>
      <c r="M1033" s="2">
        <f t="shared" si="261"/>
        <v>0</v>
      </c>
      <c r="N1033" s="2">
        <f t="shared" si="262"/>
        <v>0</v>
      </c>
      <c r="O1033" s="2">
        <f t="shared" si="263"/>
        <v>1</v>
      </c>
      <c r="P1033" s="2">
        <f t="shared" si="264"/>
        <v>0</v>
      </c>
      <c r="Q1033" s="2">
        <f t="shared" si="265"/>
        <v>0</v>
      </c>
      <c r="R1033" s="2">
        <f t="shared" si="266"/>
        <v>0</v>
      </c>
      <c r="S1033" s="2">
        <f t="shared" si="267"/>
        <v>0</v>
      </c>
      <c r="T1033" s="2">
        <f t="shared" si="268"/>
        <v>0</v>
      </c>
      <c r="U1033" s="2">
        <f t="shared" si="269"/>
        <v>0</v>
      </c>
      <c r="V1033" s="4">
        <f t="shared" si="270"/>
        <v>0</v>
      </c>
      <c r="W1033" s="4">
        <f t="shared" si="271"/>
        <v>0</v>
      </c>
    </row>
    <row r="1034" spans="1:23" x14ac:dyDescent="0.25">
      <c r="A1034">
        <v>9997</v>
      </c>
      <c r="B1034">
        <v>1</v>
      </c>
      <c r="C1034">
        <v>43802</v>
      </c>
      <c r="D1034" s="1">
        <v>3</v>
      </c>
      <c r="E1034">
        <v>2</v>
      </c>
      <c r="F1034" t="s">
        <v>8</v>
      </c>
      <c r="G1034" t="s">
        <v>9</v>
      </c>
      <c r="H1034">
        <f t="shared" si="258"/>
        <v>0</v>
      </c>
      <c r="I1034" s="2">
        <f t="shared" si="256"/>
        <v>0</v>
      </c>
      <c r="J1034" s="2">
        <f t="shared" si="257"/>
        <v>0</v>
      </c>
      <c r="K1034" s="2">
        <f t="shared" si="259"/>
        <v>0</v>
      </c>
      <c r="L1034" s="2">
        <f t="shared" si="260"/>
        <v>1</v>
      </c>
      <c r="M1034" s="2">
        <f t="shared" si="261"/>
        <v>0</v>
      </c>
      <c r="N1034" s="2">
        <f t="shared" si="262"/>
        <v>0</v>
      </c>
      <c r="O1034" s="2">
        <f t="shared" si="263"/>
        <v>0</v>
      </c>
      <c r="P1034" s="2">
        <f t="shared" si="264"/>
        <v>0</v>
      </c>
      <c r="Q1034" s="2">
        <f t="shared" si="265"/>
        <v>0</v>
      </c>
      <c r="R1034" s="2">
        <f t="shared" si="266"/>
        <v>0</v>
      </c>
      <c r="S1034" s="2">
        <f t="shared" si="267"/>
        <v>0</v>
      </c>
      <c r="T1034" s="2">
        <f t="shared" si="268"/>
        <v>0</v>
      </c>
      <c r="U1034" s="2">
        <f t="shared" si="269"/>
        <v>0</v>
      </c>
      <c r="V1034" s="4">
        <f t="shared" si="270"/>
        <v>0</v>
      </c>
      <c r="W1034" s="4">
        <f t="shared" si="271"/>
        <v>0</v>
      </c>
    </row>
    <row r="1035" spans="1:23" x14ac:dyDescent="0.25">
      <c r="A1035">
        <v>9997</v>
      </c>
      <c r="B1035">
        <v>1</v>
      </c>
      <c r="C1035">
        <v>43802</v>
      </c>
      <c r="D1035" s="1">
        <v>2</v>
      </c>
      <c r="E1035" t="s">
        <v>7</v>
      </c>
      <c r="F1035" t="s">
        <v>8</v>
      </c>
      <c r="G1035" t="s">
        <v>9</v>
      </c>
      <c r="H1035">
        <f t="shared" si="258"/>
        <v>0</v>
      </c>
      <c r="I1035" s="2">
        <f t="shared" si="256"/>
        <v>0</v>
      </c>
      <c r="J1035" s="2">
        <f t="shared" si="257"/>
        <v>0</v>
      </c>
      <c r="K1035" s="2">
        <f t="shared" si="259"/>
        <v>1</v>
      </c>
      <c r="L1035" s="2">
        <f t="shared" si="260"/>
        <v>0</v>
      </c>
      <c r="M1035" s="2">
        <f t="shared" si="261"/>
        <v>0</v>
      </c>
      <c r="N1035" s="2">
        <f t="shared" si="262"/>
        <v>0</v>
      </c>
      <c r="O1035" s="2">
        <f t="shared" si="263"/>
        <v>0</v>
      </c>
      <c r="P1035" s="2">
        <f t="shared" si="264"/>
        <v>0</v>
      </c>
      <c r="Q1035" s="2">
        <f t="shared" si="265"/>
        <v>0</v>
      </c>
      <c r="R1035" s="2">
        <f t="shared" si="266"/>
        <v>0</v>
      </c>
      <c r="S1035" s="2">
        <f t="shared" si="267"/>
        <v>0</v>
      </c>
      <c r="T1035" s="2">
        <f t="shared" si="268"/>
        <v>0</v>
      </c>
      <c r="U1035" s="2">
        <f t="shared" si="269"/>
        <v>0</v>
      </c>
      <c r="V1035" s="4">
        <f t="shared" si="270"/>
        <v>0</v>
      </c>
      <c r="W1035" s="4">
        <f t="shared" si="271"/>
        <v>0</v>
      </c>
    </row>
    <row r="1036" spans="1:23" x14ac:dyDescent="0.25">
      <c r="A1036">
        <v>9997</v>
      </c>
      <c r="B1036">
        <v>1</v>
      </c>
      <c r="C1036">
        <v>43802</v>
      </c>
      <c r="D1036" s="1">
        <v>5</v>
      </c>
      <c r="E1036" t="s">
        <v>7</v>
      </c>
      <c r="F1036" t="s">
        <v>8</v>
      </c>
      <c r="G1036" t="s">
        <v>9</v>
      </c>
      <c r="H1036">
        <f t="shared" si="258"/>
        <v>0</v>
      </c>
      <c r="I1036" s="2">
        <f t="shared" si="256"/>
        <v>0</v>
      </c>
      <c r="J1036" s="2">
        <f t="shared" si="257"/>
        <v>0</v>
      </c>
      <c r="K1036" s="2">
        <f t="shared" si="259"/>
        <v>0</v>
      </c>
      <c r="L1036" s="2">
        <f t="shared" si="260"/>
        <v>0</v>
      </c>
      <c r="M1036" s="2">
        <f t="shared" si="261"/>
        <v>0</v>
      </c>
      <c r="N1036" s="2">
        <f t="shared" si="262"/>
        <v>1</v>
      </c>
      <c r="O1036" s="2">
        <f t="shared" si="263"/>
        <v>0</v>
      </c>
      <c r="P1036" s="2">
        <f t="shared" si="264"/>
        <v>0</v>
      </c>
      <c r="Q1036" s="2">
        <f t="shared" si="265"/>
        <v>0</v>
      </c>
      <c r="R1036" s="2">
        <f t="shared" si="266"/>
        <v>0</v>
      </c>
      <c r="S1036" s="2">
        <f t="shared" si="267"/>
        <v>0</v>
      </c>
      <c r="T1036" s="2">
        <f t="shared" si="268"/>
        <v>0</v>
      </c>
      <c r="U1036" s="2">
        <f t="shared" si="269"/>
        <v>0</v>
      </c>
      <c r="V1036" s="4">
        <f t="shared" si="270"/>
        <v>0</v>
      </c>
      <c r="W1036" s="4">
        <f t="shared" si="271"/>
        <v>0</v>
      </c>
    </row>
    <row r="1037" spans="1:23" x14ac:dyDescent="0.25">
      <c r="A1037">
        <v>9997</v>
      </c>
      <c r="B1037">
        <v>1</v>
      </c>
      <c r="C1037">
        <v>43802</v>
      </c>
      <c r="D1037" s="1">
        <v>10</v>
      </c>
      <c r="E1037" t="s">
        <v>7</v>
      </c>
      <c r="F1037" t="s">
        <v>8</v>
      </c>
      <c r="G1037" t="s">
        <v>9</v>
      </c>
      <c r="H1037">
        <f t="shared" si="258"/>
        <v>0</v>
      </c>
      <c r="I1037" s="2">
        <f t="shared" si="256"/>
        <v>0</v>
      </c>
      <c r="J1037" s="2">
        <f t="shared" si="257"/>
        <v>0</v>
      </c>
      <c r="K1037" s="2">
        <f t="shared" si="259"/>
        <v>0</v>
      </c>
      <c r="L1037" s="2">
        <f t="shared" si="260"/>
        <v>0</v>
      </c>
      <c r="M1037" s="2">
        <f t="shared" si="261"/>
        <v>0</v>
      </c>
      <c r="N1037" s="2">
        <f t="shared" si="262"/>
        <v>0</v>
      </c>
      <c r="O1037" s="2">
        <f t="shared" si="263"/>
        <v>0</v>
      </c>
      <c r="P1037" s="2">
        <f t="shared" si="264"/>
        <v>0</v>
      </c>
      <c r="Q1037" s="2">
        <f t="shared" si="265"/>
        <v>0</v>
      </c>
      <c r="R1037" s="2">
        <f t="shared" si="266"/>
        <v>0</v>
      </c>
      <c r="S1037" s="2">
        <f t="shared" si="267"/>
        <v>1</v>
      </c>
      <c r="T1037" s="2">
        <f t="shared" si="268"/>
        <v>0</v>
      </c>
      <c r="U1037" s="2">
        <f t="shared" si="269"/>
        <v>0</v>
      </c>
      <c r="V1037" s="4">
        <f t="shared" si="270"/>
        <v>0</v>
      </c>
      <c r="W1037" s="4">
        <f t="shared" si="271"/>
        <v>0</v>
      </c>
    </row>
    <row r="1038" spans="1:23" x14ac:dyDescent="0.25">
      <c r="A1038">
        <v>9997</v>
      </c>
      <c r="B1038">
        <v>0.174648</v>
      </c>
      <c r="C1038">
        <v>43802</v>
      </c>
      <c r="D1038" s="1" t="s">
        <v>10</v>
      </c>
      <c r="E1038" t="s">
        <v>7</v>
      </c>
      <c r="F1038" t="s">
        <v>8</v>
      </c>
      <c r="G1038" t="s">
        <v>9</v>
      </c>
      <c r="H1038">
        <f t="shared" si="258"/>
        <v>0</v>
      </c>
      <c r="I1038" s="2">
        <f t="shared" si="256"/>
        <v>0.174648</v>
      </c>
      <c r="J1038" s="2">
        <f t="shared" si="257"/>
        <v>0</v>
      </c>
      <c r="K1038" s="2">
        <f t="shared" si="259"/>
        <v>0</v>
      </c>
      <c r="L1038" s="2">
        <f t="shared" si="260"/>
        <v>0</v>
      </c>
      <c r="M1038" s="2">
        <f t="shared" si="261"/>
        <v>0</v>
      </c>
      <c r="N1038" s="2">
        <f t="shared" si="262"/>
        <v>0</v>
      </c>
      <c r="O1038" s="2">
        <f t="shared" si="263"/>
        <v>0</v>
      </c>
      <c r="P1038" s="2">
        <f t="shared" si="264"/>
        <v>0</v>
      </c>
      <c r="Q1038" s="2">
        <f t="shared" si="265"/>
        <v>0</v>
      </c>
      <c r="R1038" s="2">
        <f t="shared" si="266"/>
        <v>0</v>
      </c>
      <c r="S1038" s="2">
        <f t="shared" si="267"/>
        <v>0</v>
      </c>
      <c r="T1038" s="2">
        <f t="shared" si="268"/>
        <v>0</v>
      </c>
      <c r="U1038" s="2">
        <f t="shared" si="269"/>
        <v>0</v>
      </c>
      <c r="V1038" s="4">
        <f t="shared" si="270"/>
        <v>0</v>
      </c>
      <c r="W1038" s="4">
        <f t="shared" si="271"/>
        <v>0</v>
      </c>
    </row>
    <row r="1039" spans="1:23" x14ac:dyDescent="0.25">
      <c r="A1039">
        <v>9997</v>
      </c>
      <c r="B1039">
        <v>0.82535199999999997</v>
      </c>
      <c r="C1039">
        <v>43802</v>
      </c>
      <c r="D1039" s="1" t="s">
        <v>10</v>
      </c>
      <c r="E1039" t="s">
        <v>7</v>
      </c>
      <c r="F1039" t="s">
        <v>8</v>
      </c>
      <c r="G1039" t="s">
        <v>12</v>
      </c>
      <c r="H1039">
        <f t="shared" si="258"/>
        <v>0</v>
      </c>
      <c r="I1039" s="2">
        <f t="shared" si="256"/>
        <v>0.82535199999999997</v>
      </c>
      <c r="J1039" s="2">
        <f t="shared" si="257"/>
        <v>0</v>
      </c>
      <c r="K1039" s="2">
        <f t="shared" si="259"/>
        <v>0</v>
      </c>
      <c r="L1039" s="2">
        <f t="shared" si="260"/>
        <v>0</v>
      </c>
      <c r="M1039" s="2">
        <f t="shared" si="261"/>
        <v>0</v>
      </c>
      <c r="N1039" s="2">
        <f t="shared" si="262"/>
        <v>0</v>
      </c>
      <c r="O1039" s="2">
        <f t="shared" si="263"/>
        <v>0</v>
      </c>
      <c r="P1039" s="2">
        <f t="shared" si="264"/>
        <v>0</v>
      </c>
      <c r="Q1039" s="2">
        <f t="shared" si="265"/>
        <v>0</v>
      </c>
      <c r="R1039" s="2">
        <f t="shared" si="266"/>
        <v>0</v>
      </c>
      <c r="S1039" s="2">
        <f t="shared" si="267"/>
        <v>0</v>
      </c>
      <c r="T1039" s="2">
        <f t="shared" si="268"/>
        <v>0</v>
      </c>
      <c r="U1039" s="2">
        <f t="shared" si="269"/>
        <v>0</v>
      </c>
      <c r="V1039" s="4">
        <f t="shared" si="270"/>
        <v>0</v>
      </c>
      <c r="W1039" s="4">
        <f t="shared" si="271"/>
        <v>0</v>
      </c>
    </row>
    <row r="1040" spans="1:23" x14ac:dyDescent="0.25">
      <c r="A1040">
        <v>9997</v>
      </c>
      <c r="B1040">
        <v>1</v>
      </c>
      <c r="C1040">
        <v>43802</v>
      </c>
      <c r="D1040" s="1">
        <v>6</v>
      </c>
      <c r="E1040" t="s">
        <v>7</v>
      </c>
      <c r="F1040" t="s">
        <v>8</v>
      </c>
      <c r="G1040" t="s">
        <v>8</v>
      </c>
      <c r="H1040">
        <f t="shared" si="258"/>
        <v>0</v>
      </c>
      <c r="I1040" s="2">
        <f t="shared" si="256"/>
        <v>0</v>
      </c>
      <c r="J1040" s="2">
        <f t="shared" si="257"/>
        <v>0</v>
      </c>
      <c r="K1040" s="2">
        <f t="shared" si="259"/>
        <v>0</v>
      </c>
      <c r="L1040" s="2">
        <f t="shared" si="260"/>
        <v>0</v>
      </c>
      <c r="M1040" s="2">
        <f t="shared" si="261"/>
        <v>0</v>
      </c>
      <c r="N1040" s="2">
        <f t="shared" si="262"/>
        <v>0</v>
      </c>
      <c r="O1040" s="2">
        <f t="shared" si="263"/>
        <v>1</v>
      </c>
      <c r="P1040" s="2">
        <f t="shared" si="264"/>
        <v>0</v>
      </c>
      <c r="Q1040" s="2">
        <f t="shared" si="265"/>
        <v>0</v>
      </c>
      <c r="R1040" s="2">
        <f t="shared" si="266"/>
        <v>0</v>
      </c>
      <c r="S1040" s="2">
        <f t="shared" si="267"/>
        <v>0</v>
      </c>
      <c r="T1040" s="2">
        <f t="shared" si="268"/>
        <v>0</v>
      </c>
      <c r="U1040" s="2">
        <f t="shared" si="269"/>
        <v>0</v>
      </c>
      <c r="V1040" s="4">
        <f t="shared" si="270"/>
        <v>0</v>
      </c>
      <c r="W1040" s="4">
        <f t="shared" si="271"/>
        <v>0</v>
      </c>
    </row>
    <row r="1041" spans="1:23" x14ac:dyDescent="0.25">
      <c r="A1041">
        <v>9997</v>
      </c>
      <c r="B1041">
        <v>0.47323900000000002</v>
      </c>
      <c r="C1041">
        <v>43802</v>
      </c>
      <c r="D1041" s="1">
        <v>7</v>
      </c>
      <c r="E1041" t="s">
        <v>7</v>
      </c>
      <c r="F1041" t="s">
        <v>8</v>
      </c>
      <c r="G1041" t="s">
        <v>9</v>
      </c>
      <c r="H1041">
        <f t="shared" si="258"/>
        <v>0</v>
      </c>
      <c r="I1041" s="2">
        <f t="shared" si="256"/>
        <v>0</v>
      </c>
      <c r="J1041" s="2">
        <f t="shared" si="257"/>
        <v>0</v>
      </c>
      <c r="K1041" s="2">
        <f t="shared" si="259"/>
        <v>0</v>
      </c>
      <c r="L1041" s="2">
        <f t="shared" si="260"/>
        <v>0</v>
      </c>
      <c r="M1041" s="2">
        <f t="shared" si="261"/>
        <v>0</v>
      </c>
      <c r="N1041" s="2">
        <f t="shared" si="262"/>
        <v>0</v>
      </c>
      <c r="O1041" s="2">
        <f t="shared" si="263"/>
        <v>0</v>
      </c>
      <c r="P1041" s="2">
        <f t="shared" si="264"/>
        <v>0.47323900000000002</v>
      </c>
      <c r="Q1041" s="2">
        <f t="shared" si="265"/>
        <v>0</v>
      </c>
      <c r="R1041" s="2">
        <f t="shared" si="266"/>
        <v>0</v>
      </c>
      <c r="S1041" s="2">
        <f t="shared" si="267"/>
        <v>0</v>
      </c>
      <c r="T1041" s="2">
        <f t="shared" si="268"/>
        <v>0</v>
      </c>
      <c r="U1041" s="2">
        <f t="shared" si="269"/>
        <v>0</v>
      </c>
      <c r="V1041" s="4">
        <f t="shared" si="270"/>
        <v>0</v>
      </c>
      <c r="W1041" s="4">
        <f t="shared" si="271"/>
        <v>0</v>
      </c>
    </row>
    <row r="1042" spans="1:23" x14ac:dyDescent="0.25">
      <c r="A1042">
        <v>9997</v>
      </c>
      <c r="B1042">
        <v>1</v>
      </c>
      <c r="C1042">
        <v>43802</v>
      </c>
      <c r="D1042" s="1">
        <v>3</v>
      </c>
      <c r="E1042" t="s">
        <v>7</v>
      </c>
      <c r="F1042" t="s">
        <v>8</v>
      </c>
      <c r="G1042" t="s">
        <v>9</v>
      </c>
      <c r="H1042">
        <f t="shared" si="258"/>
        <v>0</v>
      </c>
      <c r="I1042" s="2">
        <f t="shared" si="256"/>
        <v>0</v>
      </c>
      <c r="J1042" s="2">
        <f t="shared" si="257"/>
        <v>0</v>
      </c>
      <c r="K1042" s="2">
        <f t="shared" si="259"/>
        <v>0</v>
      </c>
      <c r="L1042" s="2">
        <f t="shared" si="260"/>
        <v>1</v>
      </c>
      <c r="M1042" s="2">
        <f t="shared" si="261"/>
        <v>0</v>
      </c>
      <c r="N1042" s="2">
        <f t="shared" si="262"/>
        <v>0</v>
      </c>
      <c r="O1042" s="2">
        <f t="shared" si="263"/>
        <v>0</v>
      </c>
      <c r="P1042" s="2">
        <f t="shared" si="264"/>
        <v>0</v>
      </c>
      <c r="Q1042" s="2">
        <f t="shared" si="265"/>
        <v>0</v>
      </c>
      <c r="R1042" s="2">
        <f t="shared" si="266"/>
        <v>0</v>
      </c>
      <c r="S1042" s="2">
        <f t="shared" si="267"/>
        <v>0</v>
      </c>
      <c r="T1042" s="2">
        <f t="shared" si="268"/>
        <v>0</v>
      </c>
      <c r="U1042" s="2">
        <f t="shared" si="269"/>
        <v>0</v>
      </c>
      <c r="V1042" s="4">
        <f t="shared" si="270"/>
        <v>0</v>
      </c>
      <c r="W1042" s="4">
        <f t="shared" si="271"/>
        <v>0</v>
      </c>
    </row>
    <row r="1043" spans="1:23" x14ac:dyDescent="0.25">
      <c r="A1043">
        <v>9997</v>
      </c>
      <c r="B1043">
        <v>1</v>
      </c>
      <c r="C1043">
        <v>43802</v>
      </c>
      <c r="D1043" s="1">
        <v>1</v>
      </c>
      <c r="E1043" t="s">
        <v>7</v>
      </c>
      <c r="F1043" t="s">
        <v>8</v>
      </c>
      <c r="G1043" t="s">
        <v>9</v>
      </c>
      <c r="H1043">
        <f t="shared" si="258"/>
        <v>0</v>
      </c>
      <c r="I1043" s="2">
        <f t="shared" si="256"/>
        <v>0</v>
      </c>
      <c r="J1043" s="2">
        <f t="shared" si="257"/>
        <v>1</v>
      </c>
      <c r="K1043" s="2">
        <f t="shared" si="259"/>
        <v>0</v>
      </c>
      <c r="L1043" s="2">
        <f t="shared" si="260"/>
        <v>0</v>
      </c>
      <c r="M1043" s="2">
        <f t="shared" si="261"/>
        <v>0</v>
      </c>
      <c r="N1043" s="2">
        <f t="shared" si="262"/>
        <v>0</v>
      </c>
      <c r="O1043" s="2">
        <f t="shared" si="263"/>
        <v>0</v>
      </c>
      <c r="P1043" s="2">
        <f t="shared" si="264"/>
        <v>0</v>
      </c>
      <c r="Q1043" s="2">
        <f t="shared" si="265"/>
        <v>0</v>
      </c>
      <c r="R1043" s="2">
        <f t="shared" si="266"/>
        <v>0</v>
      </c>
      <c r="S1043" s="2">
        <f t="shared" si="267"/>
        <v>0</v>
      </c>
      <c r="T1043" s="2">
        <f t="shared" si="268"/>
        <v>0</v>
      </c>
      <c r="U1043" s="2">
        <f t="shared" si="269"/>
        <v>0</v>
      </c>
      <c r="V1043" s="4">
        <f t="shared" si="270"/>
        <v>0</v>
      </c>
      <c r="W1043" s="4">
        <f t="shared" si="271"/>
        <v>6010</v>
      </c>
    </row>
    <row r="1044" spans="1:23" x14ac:dyDescent="0.25">
      <c r="A1044">
        <v>9997</v>
      </c>
      <c r="B1044">
        <v>1</v>
      </c>
      <c r="C1044">
        <v>43802</v>
      </c>
      <c r="D1044" s="1" t="s">
        <v>10</v>
      </c>
      <c r="E1044" t="s">
        <v>7</v>
      </c>
      <c r="F1044" t="s">
        <v>8</v>
      </c>
      <c r="G1044" t="s">
        <v>9</v>
      </c>
      <c r="H1044">
        <f t="shared" si="258"/>
        <v>0</v>
      </c>
      <c r="I1044" s="2">
        <f t="shared" si="256"/>
        <v>1</v>
      </c>
      <c r="J1044" s="2">
        <f t="shared" si="257"/>
        <v>0</v>
      </c>
      <c r="K1044" s="2">
        <f t="shared" si="259"/>
        <v>0</v>
      </c>
      <c r="L1044" s="2">
        <f t="shared" si="260"/>
        <v>0</v>
      </c>
      <c r="M1044" s="2">
        <f t="shared" si="261"/>
        <v>0</v>
      </c>
      <c r="N1044" s="2">
        <f t="shared" si="262"/>
        <v>0</v>
      </c>
      <c r="O1044" s="2">
        <f t="shared" si="263"/>
        <v>0</v>
      </c>
      <c r="P1044" s="2">
        <f t="shared" si="264"/>
        <v>0</v>
      </c>
      <c r="Q1044" s="2">
        <f t="shared" si="265"/>
        <v>0</v>
      </c>
      <c r="R1044" s="2">
        <f t="shared" si="266"/>
        <v>0</v>
      </c>
      <c r="S1044" s="2">
        <f t="shared" si="267"/>
        <v>0</v>
      </c>
      <c r="T1044" s="2">
        <f t="shared" si="268"/>
        <v>0</v>
      </c>
      <c r="U1044" s="2">
        <f t="shared" si="269"/>
        <v>0</v>
      </c>
      <c r="V1044" s="4">
        <f t="shared" si="270"/>
        <v>0</v>
      </c>
      <c r="W1044" s="4">
        <f t="shared" si="271"/>
        <v>0</v>
      </c>
    </row>
    <row r="1045" spans="1:23" x14ac:dyDescent="0.25">
      <c r="A1045">
        <v>9997</v>
      </c>
      <c r="B1045">
        <v>1</v>
      </c>
      <c r="C1045">
        <v>43802</v>
      </c>
      <c r="D1045" s="1" t="s">
        <v>10</v>
      </c>
      <c r="E1045" t="s">
        <v>7</v>
      </c>
      <c r="F1045" t="s">
        <v>8</v>
      </c>
      <c r="G1045" t="s">
        <v>9</v>
      </c>
      <c r="H1045">
        <f t="shared" si="258"/>
        <v>0</v>
      </c>
      <c r="I1045" s="2">
        <f t="shared" si="256"/>
        <v>1</v>
      </c>
      <c r="J1045" s="2">
        <f t="shared" si="257"/>
        <v>0</v>
      </c>
      <c r="K1045" s="2">
        <f t="shared" si="259"/>
        <v>0</v>
      </c>
      <c r="L1045" s="2">
        <f t="shared" si="260"/>
        <v>0</v>
      </c>
      <c r="M1045" s="2">
        <f t="shared" si="261"/>
        <v>0</v>
      </c>
      <c r="N1045" s="2">
        <f t="shared" si="262"/>
        <v>0</v>
      </c>
      <c r="O1045" s="2">
        <f t="shared" si="263"/>
        <v>0</v>
      </c>
      <c r="P1045" s="2">
        <f t="shared" si="264"/>
        <v>0</v>
      </c>
      <c r="Q1045" s="2">
        <f t="shared" si="265"/>
        <v>0</v>
      </c>
      <c r="R1045" s="2">
        <f t="shared" si="266"/>
        <v>0</v>
      </c>
      <c r="S1045" s="2">
        <f t="shared" si="267"/>
        <v>0</v>
      </c>
      <c r="T1045" s="2">
        <f t="shared" si="268"/>
        <v>0</v>
      </c>
      <c r="U1045" s="2">
        <f t="shared" si="269"/>
        <v>0</v>
      </c>
      <c r="V1045" s="4">
        <f t="shared" si="270"/>
        <v>0</v>
      </c>
      <c r="W1045" s="4">
        <f t="shared" si="271"/>
        <v>0</v>
      </c>
    </row>
    <row r="1046" spans="1:23" x14ac:dyDescent="0.25">
      <c r="A1046">
        <v>9997</v>
      </c>
      <c r="B1046">
        <v>1</v>
      </c>
      <c r="C1046">
        <v>43802</v>
      </c>
      <c r="D1046" s="1">
        <v>10</v>
      </c>
      <c r="E1046" t="s">
        <v>7</v>
      </c>
      <c r="F1046" t="s">
        <v>8</v>
      </c>
      <c r="G1046" t="s">
        <v>9</v>
      </c>
      <c r="H1046">
        <f t="shared" si="258"/>
        <v>0</v>
      </c>
      <c r="I1046" s="2">
        <f t="shared" si="256"/>
        <v>0</v>
      </c>
      <c r="J1046" s="2">
        <f t="shared" si="257"/>
        <v>0</v>
      </c>
      <c r="K1046" s="2">
        <f t="shared" si="259"/>
        <v>0</v>
      </c>
      <c r="L1046" s="2">
        <f t="shared" si="260"/>
        <v>0</v>
      </c>
      <c r="M1046" s="2">
        <f t="shared" si="261"/>
        <v>0</v>
      </c>
      <c r="N1046" s="2">
        <f t="shared" si="262"/>
        <v>0</v>
      </c>
      <c r="O1046" s="2">
        <f t="shared" si="263"/>
        <v>0</v>
      </c>
      <c r="P1046" s="2">
        <f t="shared" si="264"/>
        <v>0</v>
      </c>
      <c r="Q1046" s="2">
        <f t="shared" si="265"/>
        <v>0</v>
      </c>
      <c r="R1046" s="2">
        <f t="shared" si="266"/>
        <v>0</v>
      </c>
      <c r="S1046" s="2">
        <f t="shared" si="267"/>
        <v>1</v>
      </c>
      <c r="T1046" s="2">
        <f t="shared" si="268"/>
        <v>0</v>
      </c>
      <c r="U1046" s="2">
        <f t="shared" si="269"/>
        <v>0</v>
      </c>
      <c r="V1046" s="4">
        <f t="shared" si="270"/>
        <v>0</v>
      </c>
      <c r="W1046" s="4">
        <f t="shared" si="271"/>
        <v>0</v>
      </c>
    </row>
    <row r="1047" spans="1:23" x14ac:dyDescent="0.25">
      <c r="A1047">
        <v>9997</v>
      </c>
      <c r="B1047">
        <v>1</v>
      </c>
      <c r="C1047">
        <v>43802</v>
      </c>
      <c r="D1047" s="1">
        <v>9</v>
      </c>
      <c r="E1047" t="s">
        <v>7</v>
      </c>
      <c r="F1047" t="s">
        <v>8</v>
      </c>
      <c r="G1047" t="s">
        <v>9</v>
      </c>
      <c r="H1047">
        <f t="shared" si="258"/>
        <v>0</v>
      </c>
      <c r="I1047" s="2">
        <f t="shared" si="256"/>
        <v>0</v>
      </c>
      <c r="J1047" s="2">
        <f t="shared" si="257"/>
        <v>0</v>
      </c>
      <c r="K1047" s="2">
        <f t="shared" si="259"/>
        <v>0</v>
      </c>
      <c r="L1047" s="2">
        <f t="shared" si="260"/>
        <v>0</v>
      </c>
      <c r="M1047" s="2">
        <f t="shared" si="261"/>
        <v>0</v>
      </c>
      <c r="N1047" s="2">
        <f t="shared" si="262"/>
        <v>0</v>
      </c>
      <c r="O1047" s="2">
        <f t="shared" si="263"/>
        <v>0</v>
      </c>
      <c r="P1047" s="2">
        <f t="shared" si="264"/>
        <v>0</v>
      </c>
      <c r="Q1047" s="2">
        <f t="shared" si="265"/>
        <v>0</v>
      </c>
      <c r="R1047" s="2">
        <f t="shared" si="266"/>
        <v>1</v>
      </c>
      <c r="S1047" s="2">
        <f t="shared" si="267"/>
        <v>0</v>
      </c>
      <c r="T1047" s="2">
        <f t="shared" si="268"/>
        <v>0</v>
      </c>
      <c r="U1047" s="2">
        <f t="shared" si="269"/>
        <v>0</v>
      </c>
      <c r="V1047" s="4">
        <f t="shared" si="270"/>
        <v>0</v>
      </c>
      <c r="W1047" s="4">
        <f t="shared" si="271"/>
        <v>0</v>
      </c>
    </row>
    <row r="1048" spans="1:23" x14ac:dyDescent="0.25">
      <c r="A1048">
        <v>9997</v>
      </c>
      <c r="B1048">
        <v>1</v>
      </c>
      <c r="C1048">
        <v>43802</v>
      </c>
      <c r="D1048" s="1">
        <v>7</v>
      </c>
      <c r="E1048" t="s">
        <v>7</v>
      </c>
      <c r="F1048" t="s">
        <v>8</v>
      </c>
      <c r="G1048" t="s">
        <v>9</v>
      </c>
      <c r="H1048">
        <f t="shared" si="258"/>
        <v>0</v>
      </c>
      <c r="I1048" s="2">
        <f t="shared" si="256"/>
        <v>0</v>
      </c>
      <c r="J1048" s="2">
        <f t="shared" si="257"/>
        <v>0</v>
      </c>
      <c r="K1048" s="2">
        <f t="shared" si="259"/>
        <v>0</v>
      </c>
      <c r="L1048" s="2">
        <f t="shared" si="260"/>
        <v>0</v>
      </c>
      <c r="M1048" s="2">
        <f t="shared" si="261"/>
        <v>0</v>
      </c>
      <c r="N1048" s="2">
        <f t="shared" si="262"/>
        <v>0</v>
      </c>
      <c r="O1048" s="2">
        <f t="shared" si="263"/>
        <v>0</v>
      </c>
      <c r="P1048" s="2">
        <f t="shared" si="264"/>
        <v>1</v>
      </c>
      <c r="Q1048" s="2">
        <f t="shared" si="265"/>
        <v>0</v>
      </c>
      <c r="R1048" s="2">
        <f t="shared" si="266"/>
        <v>0</v>
      </c>
      <c r="S1048" s="2">
        <f t="shared" si="267"/>
        <v>0</v>
      </c>
      <c r="T1048" s="2">
        <f t="shared" si="268"/>
        <v>0</v>
      </c>
      <c r="U1048" s="2">
        <f t="shared" si="269"/>
        <v>0</v>
      </c>
      <c r="V1048" s="4">
        <f t="shared" si="270"/>
        <v>0</v>
      </c>
      <c r="W1048" s="4">
        <f t="shared" si="271"/>
        <v>0</v>
      </c>
    </row>
    <row r="1049" spans="1:23" x14ac:dyDescent="0.25">
      <c r="A1049">
        <v>9997</v>
      </c>
      <c r="B1049">
        <v>1</v>
      </c>
      <c r="C1049">
        <v>43802</v>
      </c>
      <c r="D1049" s="1">
        <v>5</v>
      </c>
      <c r="E1049" t="s">
        <v>7</v>
      </c>
      <c r="F1049" t="s">
        <v>8</v>
      </c>
      <c r="G1049" t="s">
        <v>9</v>
      </c>
      <c r="H1049">
        <f t="shared" si="258"/>
        <v>0</v>
      </c>
      <c r="I1049" s="2">
        <f t="shared" si="256"/>
        <v>0</v>
      </c>
      <c r="J1049" s="2">
        <f t="shared" si="257"/>
        <v>0</v>
      </c>
      <c r="K1049" s="2">
        <f t="shared" si="259"/>
        <v>0</v>
      </c>
      <c r="L1049" s="2">
        <f t="shared" si="260"/>
        <v>0</v>
      </c>
      <c r="M1049" s="2">
        <f t="shared" si="261"/>
        <v>0</v>
      </c>
      <c r="N1049" s="2">
        <f t="shared" si="262"/>
        <v>1</v>
      </c>
      <c r="O1049" s="2">
        <f t="shared" si="263"/>
        <v>0</v>
      </c>
      <c r="P1049" s="2">
        <f t="shared" si="264"/>
        <v>0</v>
      </c>
      <c r="Q1049" s="2">
        <f t="shared" si="265"/>
        <v>0</v>
      </c>
      <c r="R1049" s="2">
        <f t="shared" si="266"/>
        <v>0</v>
      </c>
      <c r="S1049" s="2">
        <f t="shared" si="267"/>
        <v>0</v>
      </c>
      <c r="T1049" s="2">
        <f t="shared" si="268"/>
        <v>0</v>
      </c>
      <c r="U1049" s="2">
        <f t="shared" si="269"/>
        <v>0</v>
      </c>
      <c r="V1049" s="4">
        <f t="shared" si="270"/>
        <v>0</v>
      </c>
      <c r="W1049" s="4">
        <f t="shared" si="271"/>
        <v>0</v>
      </c>
    </row>
    <row r="1050" spans="1:23" x14ac:dyDescent="0.25">
      <c r="A1050">
        <v>9997</v>
      </c>
      <c r="B1050">
        <v>1</v>
      </c>
      <c r="C1050">
        <v>43802</v>
      </c>
      <c r="D1050" s="1" t="s">
        <v>10</v>
      </c>
      <c r="E1050" t="s">
        <v>7</v>
      </c>
      <c r="F1050" t="s">
        <v>8</v>
      </c>
      <c r="G1050" t="s">
        <v>9</v>
      </c>
      <c r="H1050">
        <f t="shared" si="258"/>
        <v>0</v>
      </c>
      <c r="I1050" s="2">
        <f t="shared" si="256"/>
        <v>1</v>
      </c>
      <c r="J1050" s="2">
        <f t="shared" si="257"/>
        <v>0</v>
      </c>
      <c r="K1050" s="2">
        <f t="shared" si="259"/>
        <v>0</v>
      </c>
      <c r="L1050" s="2">
        <f t="shared" si="260"/>
        <v>0</v>
      </c>
      <c r="M1050" s="2">
        <f t="shared" si="261"/>
        <v>0</v>
      </c>
      <c r="N1050" s="2">
        <f t="shared" si="262"/>
        <v>0</v>
      </c>
      <c r="O1050" s="2">
        <f t="shared" si="263"/>
        <v>0</v>
      </c>
      <c r="P1050" s="2">
        <f t="shared" si="264"/>
        <v>0</v>
      </c>
      <c r="Q1050" s="2">
        <f t="shared" si="265"/>
        <v>0</v>
      </c>
      <c r="R1050" s="2">
        <f t="shared" si="266"/>
        <v>0</v>
      </c>
      <c r="S1050" s="2">
        <f t="shared" si="267"/>
        <v>0</v>
      </c>
      <c r="T1050" s="2">
        <f t="shared" si="268"/>
        <v>0</v>
      </c>
      <c r="U1050" s="2">
        <f t="shared" si="269"/>
        <v>0</v>
      </c>
      <c r="V1050" s="4">
        <f t="shared" si="270"/>
        <v>0</v>
      </c>
      <c r="W1050" s="4">
        <f t="shared" si="271"/>
        <v>0</v>
      </c>
    </row>
    <row r="1051" spans="1:23" x14ac:dyDescent="0.25">
      <c r="A1051">
        <v>9997</v>
      </c>
      <c r="B1051">
        <v>1</v>
      </c>
      <c r="C1051">
        <v>43802</v>
      </c>
      <c r="D1051" s="1">
        <v>8</v>
      </c>
      <c r="E1051" t="s">
        <v>7</v>
      </c>
      <c r="F1051" t="s">
        <v>8</v>
      </c>
      <c r="G1051" t="s">
        <v>9</v>
      </c>
      <c r="H1051">
        <f t="shared" si="258"/>
        <v>0</v>
      </c>
      <c r="I1051" s="2">
        <f t="shared" si="256"/>
        <v>0</v>
      </c>
      <c r="J1051" s="2">
        <f t="shared" si="257"/>
        <v>0</v>
      </c>
      <c r="K1051" s="2">
        <f t="shared" si="259"/>
        <v>0</v>
      </c>
      <c r="L1051" s="2">
        <f t="shared" si="260"/>
        <v>0</v>
      </c>
      <c r="M1051" s="2">
        <f t="shared" si="261"/>
        <v>0</v>
      </c>
      <c r="N1051" s="2">
        <f t="shared" si="262"/>
        <v>0</v>
      </c>
      <c r="O1051" s="2">
        <f t="shared" si="263"/>
        <v>0</v>
      </c>
      <c r="P1051" s="2">
        <f t="shared" si="264"/>
        <v>0</v>
      </c>
      <c r="Q1051" s="2">
        <f t="shared" si="265"/>
        <v>1</v>
      </c>
      <c r="R1051" s="2">
        <f t="shared" si="266"/>
        <v>0</v>
      </c>
      <c r="S1051" s="2">
        <f t="shared" si="267"/>
        <v>0</v>
      </c>
      <c r="T1051" s="2">
        <f t="shared" si="268"/>
        <v>0</v>
      </c>
      <c r="U1051" s="2">
        <f t="shared" si="269"/>
        <v>0</v>
      </c>
      <c r="V1051" s="4">
        <f t="shared" si="270"/>
        <v>0</v>
      </c>
      <c r="W1051" s="4">
        <f t="shared" si="271"/>
        <v>0</v>
      </c>
    </row>
    <row r="1052" spans="1:23" x14ac:dyDescent="0.25">
      <c r="A1052">
        <v>9997</v>
      </c>
      <c r="B1052">
        <v>1</v>
      </c>
      <c r="C1052">
        <v>43802</v>
      </c>
      <c r="D1052" s="1">
        <v>3</v>
      </c>
      <c r="E1052" t="s">
        <v>7</v>
      </c>
      <c r="F1052" t="s">
        <v>8</v>
      </c>
      <c r="G1052" t="s">
        <v>9</v>
      </c>
      <c r="H1052">
        <f t="shared" si="258"/>
        <v>0</v>
      </c>
      <c r="I1052" s="2">
        <f t="shared" si="256"/>
        <v>0</v>
      </c>
      <c r="J1052" s="2">
        <f t="shared" si="257"/>
        <v>0</v>
      </c>
      <c r="K1052" s="2">
        <f t="shared" si="259"/>
        <v>0</v>
      </c>
      <c r="L1052" s="2">
        <f t="shared" si="260"/>
        <v>1</v>
      </c>
      <c r="M1052" s="2">
        <f t="shared" si="261"/>
        <v>0</v>
      </c>
      <c r="N1052" s="2">
        <f t="shared" si="262"/>
        <v>0</v>
      </c>
      <c r="O1052" s="2">
        <f t="shared" si="263"/>
        <v>0</v>
      </c>
      <c r="P1052" s="2">
        <f t="shared" si="264"/>
        <v>0</v>
      </c>
      <c r="Q1052" s="2">
        <f t="shared" si="265"/>
        <v>0</v>
      </c>
      <c r="R1052" s="2">
        <f t="shared" si="266"/>
        <v>0</v>
      </c>
      <c r="S1052" s="2">
        <f t="shared" si="267"/>
        <v>0</v>
      </c>
      <c r="T1052" s="2">
        <f t="shared" si="268"/>
        <v>0</v>
      </c>
      <c r="U1052" s="2">
        <f t="shared" si="269"/>
        <v>0</v>
      </c>
      <c r="V1052" s="4">
        <f t="shared" si="270"/>
        <v>0</v>
      </c>
      <c r="W1052" s="4">
        <f t="shared" si="271"/>
        <v>0</v>
      </c>
    </row>
    <row r="1053" spans="1:23" x14ac:dyDescent="0.25">
      <c r="A1053">
        <v>9997</v>
      </c>
      <c r="B1053">
        <v>1</v>
      </c>
      <c r="C1053">
        <v>43802</v>
      </c>
      <c r="D1053" s="1">
        <v>8</v>
      </c>
      <c r="E1053">
        <v>2</v>
      </c>
      <c r="F1053" t="s">
        <v>8</v>
      </c>
      <c r="G1053" t="s">
        <v>9</v>
      </c>
      <c r="H1053">
        <f t="shared" si="258"/>
        <v>0</v>
      </c>
      <c r="I1053" s="2">
        <f t="shared" si="256"/>
        <v>0</v>
      </c>
      <c r="J1053" s="2">
        <f t="shared" si="257"/>
        <v>0</v>
      </c>
      <c r="K1053" s="2">
        <f t="shared" si="259"/>
        <v>0</v>
      </c>
      <c r="L1053" s="2">
        <f t="shared" si="260"/>
        <v>0</v>
      </c>
      <c r="M1053" s="2">
        <f t="shared" si="261"/>
        <v>0</v>
      </c>
      <c r="N1053" s="2">
        <f t="shared" si="262"/>
        <v>0</v>
      </c>
      <c r="O1053" s="2">
        <f t="shared" si="263"/>
        <v>0</v>
      </c>
      <c r="P1053" s="2">
        <f t="shared" si="264"/>
        <v>0</v>
      </c>
      <c r="Q1053" s="2">
        <f t="shared" si="265"/>
        <v>1</v>
      </c>
      <c r="R1053" s="2">
        <f t="shared" si="266"/>
        <v>0</v>
      </c>
      <c r="S1053" s="2">
        <f t="shared" si="267"/>
        <v>0</v>
      </c>
      <c r="T1053" s="2">
        <f t="shared" si="268"/>
        <v>0</v>
      </c>
      <c r="U1053" s="2">
        <f t="shared" si="269"/>
        <v>0</v>
      </c>
      <c r="V1053" s="4">
        <f t="shared" si="270"/>
        <v>0</v>
      </c>
      <c r="W1053" s="4">
        <f t="shared" si="271"/>
        <v>0</v>
      </c>
    </row>
    <row r="1054" spans="1:23" x14ac:dyDescent="0.25">
      <c r="A1054">
        <v>9997</v>
      </c>
      <c r="B1054">
        <v>1</v>
      </c>
      <c r="C1054">
        <v>43802</v>
      </c>
      <c r="D1054" s="1">
        <v>8</v>
      </c>
      <c r="E1054" t="s">
        <v>7</v>
      </c>
      <c r="F1054" t="s">
        <v>8</v>
      </c>
      <c r="G1054" t="s">
        <v>9</v>
      </c>
      <c r="H1054">
        <f t="shared" si="258"/>
        <v>0</v>
      </c>
      <c r="I1054" s="2">
        <f t="shared" si="256"/>
        <v>0</v>
      </c>
      <c r="J1054" s="2">
        <f t="shared" si="257"/>
        <v>0</v>
      </c>
      <c r="K1054" s="2">
        <f t="shared" si="259"/>
        <v>0</v>
      </c>
      <c r="L1054" s="2">
        <f t="shared" si="260"/>
        <v>0</v>
      </c>
      <c r="M1054" s="2">
        <f t="shared" si="261"/>
        <v>0</v>
      </c>
      <c r="N1054" s="2">
        <f t="shared" si="262"/>
        <v>0</v>
      </c>
      <c r="O1054" s="2">
        <f t="shared" si="263"/>
        <v>0</v>
      </c>
      <c r="P1054" s="2">
        <f t="shared" si="264"/>
        <v>0</v>
      </c>
      <c r="Q1054" s="2">
        <f t="shared" si="265"/>
        <v>1</v>
      </c>
      <c r="R1054" s="2">
        <f t="shared" si="266"/>
        <v>0</v>
      </c>
      <c r="S1054" s="2">
        <f t="shared" si="267"/>
        <v>0</v>
      </c>
      <c r="T1054" s="2">
        <f t="shared" si="268"/>
        <v>0</v>
      </c>
      <c r="U1054" s="2">
        <f t="shared" si="269"/>
        <v>0</v>
      </c>
      <c r="V1054" s="4">
        <f t="shared" si="270"/>
        <v>0</v>
      </c>
      <c r="W1054" s="4">
        <f t="shared" si="271"/>
        <v>0</v>
      </c>
    </row>
    <row r="1055" spans="1:23" x14ac:dyDescent="0.25">
      <c r="A1055">
        <v>9997</v>
      </c>
      <c r="B1055">
        <v>1</v>
      </c>
      <c r="C1055">
        <v>43802</v>
      </c>
      <c r="D1055" s="1">
        <v>4</v>
      </c>
      <c r="E1055" t="s">
        <v>7</v>
      </c>
      <c r="F1055" t="s">
        <v>8</v>
      </c>
      <c r="G1055" t="s">
        <v>9</v>
      </c>
      <c r="H1055">
        <f t="shared" si="258"/>
        <v>0</v>
      </c>
      <c r="I1055" s="2">
        <f t="shared" si="256"/>
        <v>0</v>
      </c>
      <c r="J1055" s="2">
        <f t="shared" si="257"/>
        <v>0</v>
      </c>
      <c r="K1055" s="2">
        <f t="shared" si="259"/>
        <v>0</v>
      </c>
      <c r="L1055" s="2">
        <f t="shared" si="260"/>
        <v>0</v>
      </c>
      <c r="M1055" s="2">
        <f t="shared" si="261"/>
        <v>1</v>
      </c>
      <c r="N1055" s="2">
        <f t="shared" si="262"/>
        <v>0</v>
      </c>
      <c r="O1055" s="2">
        <f t="shared" si="263"/>
        <v>0</v>
      </c>
      <c r="P1055" s="2">
        <f t="shared" si="264"/>
        <v>0</v>
      </c>
      <c r="Q1055" s="2">
        <f t="shared" si="265"/>
        <v>0</v>
      </c>
      <c r="R1055" s="2">
        <f t="shared" si="266"/>
        <v>0</v>
      </c>
      <c r="S1055" s="2">
        <f t="shared" si="267"/>
        <v>0</v>
      </c>
      <c r="T1055" s="2">
        <f t="shared" si="268"/>
        <v>0</v>
      </c>
      <c r="U1055" s="2">
        <f t="shared" si="269"/>
        <v>0</v>
      </c>
      <c r="V1055" s="4">
        <f t="shared" si="270"/>
        <v>6010</v>
      </c>
      <c r="W1055" s="4">
        <f t="shared" si="271"/>
        <v>0</v>
      </c>
    </row>
    <row r="1056" spans="1:23" x14ac:dyDescent="0.25">
      <c r="A1056">
        <v>9997</v>
      </c>
      <c r="B1056">
        <v>1</v>
      </c>
      <c r="C1056">
        <v>43802</v>
      </c>
      <c r="D1056" s="1">
        <v>1</v>
      </c>
      <c r="E1056" t="s">
        <v>7</v>
      </c>
      <c r="F1056" t="s">
        <v>8</v>
      </c>
      <c r="G1056" t="s">
        <v>9</v>
      </c>
      <c r="H1056">
        <f t="shared" si="258"/>
        <v>0</v>
      </c>
      <c r="I1056" s="2">
        <f t="shared" si="256"/>
        <v>0</v>
      </c>
      <c r="J1056" s="2">
        <f t="shared" si="257"/>
        <v>1</v>
      </c>
      <c r="K1056" s="2">
        <f t="shared" si="259"/>
        <v>0</v>
      </c>
      <c r="L1056" s="2">
        <f t="shared" si="260"/>
        <v>0</v>
      </c>
      <c r="M1056" s="2">
        <f t="shared" si="261"/>
        <v>0</v>
      </c>
      <c r="N1056" s="2">
        <f t="shared" si="262"/>
        <v>0</v>
      </c>
      <c r="O1056" s="2">
        <f t="shared" si="263"/>
        <v>0</v>
      </c>
      <c r="P1056" s="2">
        <f t="shared" si="264"/>
        <v>0</v>
      </c>
      <c r="Q1056" s="2">
        <f t="shared" si="265"/>
        <v>0</v>
      </c>
      <c r="R1056" s="2">
        <f t="shared" si="266"/>
        <v>0</v>
      </c>
      <c r="S1056" s="2">
        <f t="shared" si="267"/>
        <v>0</v>
      </c>
      <c r="T1056" s="2">
        <f t="shared" si="268"/>
        <v>0</v>
      </c>
      <c r="U1056" s="2">
        <f t="shared" si="269"/>
        <v>0</v>
      </c>
      <c r="V1056" s="4">
        <f t="shared" si="270"/>
        <v>0</v>
      </c>
      <c r="W1056" s="4">
        <f t="shared" si="271"/>
        <v>6010</v>
      </c>
    </row>
    <row r="1057" spans="1:23" x14ac:dyDescent="0.25">
      <c r="A1057">
        <v>9997</v>
      </c>
      <c r="B1057">
        <v>1</v>
      </c>
      <c r="C1057">
        <v>43802</v>
      </c>
      <c r="D1057" s="1">
        <v>5</v>
      </c>
      <c r="E1057" t="s">
        <v>7</v>
      </c>
      <c r="F1057" t="s">
        <v>8</v>
      </c>
      <c r="G1057" t="s">
        <v>9</v>
      </c>
      <c r="H1057">
        <f t="shared" si="258"/>
        <v>0</v>
      </c>
      <c r="I1057" s="2">
        <f t="shared" si="256"/>
        <v>0</v>
      </c>
      <c r="J1057" s="2">
        <f t="shared" si="257"/>
        <v>0</v>
      </c>
      <c r="K1057" s="2">
        <f t="shared" si="259"/>
        <v>0</v>
      </c>
      <c r="L1057" s="2">
        <f t="shared" si="260"/>
        <v>0</v>
      </c>
      <c r="M1057" s="2">
        <f t="shared" si="261"/>
        <v>0</v>
      </c>
      <c r="N1057" s="2">
        <f t="shared" si="262"/>
        <v>1</v>
      </c>
      <c r="O1057" s="2">
        <f t="shared" si="263"/>
        <v>0</v>
      </c>
      <c r="P1057" s="2">
        <f t="shared" si="264"/>
        <v>0</v>
      </c>
      <c r="Q1057" s="2">
        <f t="shared" si="265"/>
        <v>0</v>
      </c>
      <c r="R1057" s="2">
        <f t="shared" si="266"/>
        <v>0</v>
      </c>
      <c r="S1057" s="2">
        <f t="shared" si="267"/>
        <v>0</v>
      </c>
      <c r="T1057" s="2">
        <f t="shared" si="268"/>
        <v>0</v>
      </c>
      <c r="U1057" s="2">
        <f t="shared" si="269"/>
        <v>0</v>
      </c>
      <c r="V1057" s="4">
        <f t="shared" si="270"/>
        <v>0</v>
      </c>
      <c r="W1057" s="4">
        <f t="shared" si="271"/>
        <v>0</v>
      </c>
    </row>
    <row r="1058" spans="1:23" x14ac:dyDescent="0.25">
      <c r="A1058">
        <v>9997</v>
      </c>
      <c r="B1058">
        <v>1</v>
      </c>
      <c r="C1058">
        <v>43802</v>
      </c>
      <c r="D1058" s="1">
        <v>3</v>
      </c>
      <c r="E1058" t="s">
        <v>7</v>
      </c>
      <c r="F1058" t="s">
        <v>8</v>
      </c>
      <c r="G1058" t="s">
        <v>9</v>
      </c>
      <c r="H1058">
        <f t="shared" si="258"/>
        <v>0</v>
      </c>
      <c r="I1058" s="2">
        <f t="shared" si="256"/>
        <v>0</v>
      </c>
      <c r="J1058" s="2">
        <f t="shared" si="257"/>
        <v>0</v>
      </c>
      <c r="K1058" s="2">
        <f t="shared" si="259"/>
        <v>0</v>
      </c>
      <c r="L1058" s="2">
        <f t="shared" si="260"/>
        <v>1</v>
      </c>
      <c r="M1058" s="2">
        <f t="shared" si="261"/>
        <v>0</v>
      </c>
      <c r="N1058" s="2">
        <f t="shared" si="262"/>
        <v>0</v>
      </c>
      <c r="O1058" s="2">
        <f t="shared" si="263"/>
        <v>0</v>
      </c>
      <c r="P1058" s="2">
        <f t="shared" si="264"/>
        <v>0</v>
      </c>
      <c r="Q1058" s="2">
        <f t="shared" si="265"/>
        <v>0</v>
      </c>
      <c r="R1058" s="2">
        <f t="shared" si="266"/>
        <v>0</v>
      </c>
      <c r="S1058" s="2">
        <f t="shared" si="267"/>
        <v>0</v>
      </c>
      <c r="T1058" s="2">
        <f t="shared" si="268"/>
        <v>0</v>
      </c>
      <c r="U1058" s="2">
        <f t="shared" si="269"/>
        <v>0</v>
      </c>
      <c r="V1058" s="4">
        <f t="shared" si="270"/>
        <v>0</v>
      </c>
      <c r="W1058" s="4">
        <f t="shared" si="271"/>
        <v>0</v>
      </c>
    </row>
    <row r="1059" spans="1:23" x14ac:dyDescent="0.25">
      <c r="A1059">
        <v>9997</v>
      </c>
      <c r="B1059">
        <v>0.28732400000000002</v>
      </c>
      <c r="C1059">
        <v>44800</v>
      </c>
      <c r="D1059" s="1">
        <v>3</v>
      </c>
      <c r="E1059" t="s">
        <v>7</v>
      </c>
      <c r="F1059" t="s">
        <v>8</v>
      </c>
      <c r="G1059" t="s">
        <v>9</v>
      </c>
      <c r="H1059">
        <f t="shared" si="258"/>
        <v>0</v>
      </c>
      <c r="I1059" s="2">
        <f t="shared" si="256"/>
        <v>0</v>
      </c>
      <c r="J1059" s="2">
        <f t="shared" si="257"/>
        <v>0</v>
      </c>
      <c r="K1059" s="2">
        <f t="shared" si="259"/>
        <v>0</v>
      </c>
      <c r="L1059" s="2">
        <f t="shared" si="260"/>
        <v>0.28732400000000002</v>
      </c>
      <c r="M1059" s="2">
        <f t="shared" si="261"/>
        <v>0</v>
      </c>
      <c r="N1059" s="2">
        <f t="shared" si="262"/>
        <v>0</v>
      </c>
      <c r="O1059" s="2">
        <f t="shared" si="263"/>
        <v>0</v>
      </c>
      <c r="P1059" s="2">
        <f t="shared" si="264"/>
        <v>0</v>
      </c>
      <c r="Q1059" s="2">
        <f t="shared" si="265"/>
        <v>0</v>
      </c>
      <c r="R1059" s="2">
        <f t="shared" si="266"/>
        <v>0</v>
      </c>
      <c r="S1059" s="2">
        <f t="shared" si="267"/>
        <v>0</v>
      </c>
      <c r="T1059" s="2">
        <f t="shared" si="268"/>
        <v>0</v>
      </c>
      <c r="U1059" s="2">
        <f t="shared" si="269"/>
        <v>0</v>
      </c>
      <c r="V1059" s="4">
        <f t="shared" si="270"/>
        <v>0</v>
      </c>
      <c r="W1059" s="4">
        <f t="shared" si="271"/>
        <v>0</v>
      </c>
    </row>
    <row r="1060" spans="1:23" x14ac:dyDescent="0.25">
      <c r="A1060">
        <v>9997</v>
      </c>
      <c r="B1060">
        <v>0.71267599999999998</v>
      </c>
      <c r="C1060">
        <v>43802</v>
      </c>
      <c r="D1060" s="1">
        <v>3</v>
      </c>
      <c r="E1060" t="s">
        <v>7</v>
      </c>
      <c r="F1060" t="s">
        <v>8</v>
      </c>
      <c r="G1060" t="s">
        <v>9</v>
      </c>
      <c r="H1060">
        <f t="shared" si="258"/>
        <v>0</v>
      </c>
      <c r="I1060" s="2">
        <f t="shared" si="256"/>
        <v>0</v>
      </c>
      <c r="J1060" s="2">
        <f t="shared" si="257"/>
        <v>0</v>
      </c>
      <c r="K1060" s="2">
        <f t="shared" si="259"/>
        <v>0</v>
      </c>
      <c r="L1060" s="2">
        <f t="shared" si="260"/>
        <v>0.71267599999999998</v>
      </c>
      <c r="M1060" s="2">
        <f t="shared" si="261"/>
        <v>0</v>
      </c>
      <c r="N1060" s="2">
        <f t="shared" si="262"/>
        <v>0</v>
      </c>
      <c r="O1060" s="2">
        <f t="shared" si="263"/>
        <v>0</v>
      </c>
      <c r="P1060" s="2">
        <f t="shared" si="264"/>
        <v>0</v>
      </c>
      <c r="Q1060" s="2">
        <f t="shared" si="265"/>
        <v>0</v>
      </c>
      <c r="R1060" s="2">
        <f t="shared" si="266"/>
        <v>0</v>
      </c>
      <c r="S1060" s="2">
        <f t="shared" si="267"/>
        <v>0</v>
      </c>
      <c r="T1060" s="2">
        <f t="shared" si="268"/>
        <v>0</v>
      </c>
      <c r="U1060" s="2">
        <f t="shared" si="269"/>
        <v>0</v>
      </c>
      <c r="V1060" s="4">
        <f t="shared" si="270"/>
        <v>0</v>
      </c>
      <c r="W1060" s="4">
        <f t="shared" si="271"/>
        <v>0</v>
      </c>
    </row>
    <row r="1061" spans="1:23" x14ac:dyDescent="0.25">
      <c r="A1061">
        <v>9997</v>
      </c>
      <c r="B1061">
        <v>1</v>
      </c>
      <c r="C1061">
        <v>43802</v>
      </c>
      <c r="D1061" s="1">
        <v>6</v>
      </c>
      <c r="E1061" t="s">
        <v>7</v>
      </c>
      <c r="F1061" t="s">
        <v>8</v>
      </c>
      <c r="G1061" t="s">
        <v>9</v>
      </c>
      <c r="H1061">
        <f t="shared" si="258"/>
        <v>0</v>
      </c>
      <c r="I1061" s="2">
        <f t="shared" si="256"/>
        <v>0</v>
      </c>
      <c r="J1061" s="2">
        <f t="shared" si="257"/>
        <v>0</v>
      </c>
      <c r="K1061" s="2">
        <f t="shared" si="259"/>
        <v>0</v>
      </c>
      <c r="L1061" s="2">
        <f t="shared" si="260"/>
        <v>0</v>
      </c>
      <c r="M1061" s="2">
        <f t="shared" si="261"/>
        <v>0</v>
      </c>
      <c r="N1061" s="2">
        <f t="shared" si="262"/>
        <v>0</v>
      </c>
      <c r="O1061" s="2">
        <f t="shared" si="263"/>
        <v>1</v>
      </c>
      <c r="P1061" s="2">
        <f t="shared" si="264"/>
        <v>0</v>
      </c>
      <c r="Q1061" s="2">
        <f t="shared" si="265"/>
        <v>0</v>
      </c>
      <c r="R1061" s="2">
        <f t="shared" si="266"/>
        <v>0</v>
      </c>
      <c r="S1061" s="2">
        <f t="shared" si="267"/>
        <v>0</v>
      </c>
      <c r="T1061" s="2">
        <f t="shared" si="268"/>
        <v>0</v>
      </c>
      <c r="U1061" s="2">
        <f t="shared" si="269"/>
        <v>0</v>
      </c>
      <c r="V1061" s="4">
        <f t="shared" si="270"/>
        <v>0</v>
      </c>
      <c r="W1061" s="4">
        <f t="shared" si="271"/>
        <v>0</v>
      </c>
    </row>
    <row r="1062" spans="1:23" x14ac:dyDescent="0.25">
      <c r="A1062">
        <v>9997</v>
      </c>
      <c r="B1062">
        <v>1</v>
      </c>
      <c r="C1062">
        <v>43802</v>
      </c>
      <c r="D1062" s="1">
        <v>7</v>
      </c>
      <c r="E1062" t="s">
        <v>7</v>
      </c>
      <c r="F1062" t="s">
        <v>8</v>
      </c>
      <c r="G1062" t="s">
        <v>9</v>
      </c>
      <c r="H1062">
        <f t="shared" si="258"/>
        <v>0</v>
      </c>
      <c r="I1062" s="2">
        <f t="shared" si="256"/>
        <v>0</v>
      </c>
      <c r="J1062" s="2">
        <f t="shared" si="257"/>
        <v>0</v>
      </c>
      <c r="K1062" s="2">
        <f t="shared" si="259"/>
        <v>0</v>
      </c>
      <c r="L1062" s="2">
        <f t="shared" si="260"/>
        <v>0</v>
      </c>
      <c r="M1062" s="2">
        <f t="shared" si="261"/>
        <v>0</v>
      </c>
      <c r="N1062" s="2">
        <f t="shared" si="262"/>
        <v>0</v>
      </c>
      <c r="O1062" s="2">
        <f t="shared" si="263"/>
        <v>0</v>
      </c>
      <c r="P1062" s="2">
        <f t="shared" si="264"/>
        <v>1</v>
      </c>
      <c r="Q1062" s="2">
        <f t="shared" si="265"/>
        <v>0</v>
      </c>
      <c r="R1062" s="2">
        <f t="shared" si="266"/>
        <v>0</v>
      </c>
      <c r="S1062" s="2">
        <f t="shared" si="267"/>
        <v>0</v>
      </c>
      <c r="T1062" s="2">
        <f t="shared" si="268"/>
        <v>0</v>
      </c>
      <c r="U1062" s="2">
        <f t="shared" si="269"/>
        <v>0</v>
      </c>
      <c r="V1062" s="4">
        <f t="shared" si="270"/>
        <v>0</v>
      </c>
      <c r="W1062" s="4">
        <f t="shared" si="271"/>
        <v>0</v>
      </c>
    </row>
    <row r="1063" spans="1:23" x14ac:dyDescent="0.25">
      <c r="A1063">
        <v>9997</v>
      </c>
      <c r="B1063">
        <v>1</v>
      </c>
      <c r="C1063">
        <v>43802</v>
      </c>
      <c r="D1063" s="1">
        <v>8</v>
      </c>
      <c r="E1063" t="s">
        <v>7</v>
      </c>
      <c r="F1063" t="s">
        <v>8</v>
      </c>
      <c r="G1063" t="s">
        <v>9</v>
      </c>
      <c r="H1063">
        <f t="shared" si="258"/>
        <v>0</v>
      </c>
      <c r="I1063" s="2">
        <f t="shared" si="256"/>
        <v>0</v>
      </c>
      <c r="J1063" s="2">
        <f t="shared" si="257"/>
        <v>0</v>
      </c>
      <c r="K1063" s="2">
        <f t="shared" si="259"/>
        <v>0</v>
      </c>
      <c r="L1063" s="2">
        <f t="shared" si="260"/>
        <v>0</v>
      </c>
      <c r="M1063" s="2">
        <f t="shared" si="261"/>
        <v>0</v>
      </c>
      <c r="N1063" s="2">
        <f t="shared" si="262"/>
        <v>0</v>
      </c>
      <c r="O1063" s="2">
        <f t="shared" si="263"/>
        <v>0</v>
      </c>
      <c r="P1063" s="2">
        <f t="shared" si="264"/>
        <v>0</v>
      </c>
      <c r="Q1063" s="2">
        <f t="shared" si="265"/>
        <v>1</v>
      </c>
      <c r="R1063" s="2">
        <f t="shared" si="266"/>
        <v>0</v>
      </c>
      <c r="S1063" s="2">
        <f t="shared" si="267"/>
        <v>0</v>
      </c>
      <c r="T1063" s="2">
        <f t="shared" si="268"/>
        <v>0</v>
      </c>
      <c r="U1063" s="2">
        <f t="shared" si="269"/>
        <v>0</v>
      </c>
      <c r="V1063" s="4">
        <f t="shared" si="270"/>
        <v>0</v>
      </c>
      <c r="W1063" s="4">
        <f t="shared" si="271"/>
        <v>0</v>
      </c>
    </row>
    <row r="1064" spans="1:23" x14ac:dyDescent="0.25">
      <c r="A1064">
        <v>9997</v>
      </c>
      <c r="B1064">
        <v>1</v>
      </c>
      <c r="C1064">
        <v>43802</v>
      </c>
      <c r="D1064" s="1">
        <v>2</v>
      </c>
      <c r="E1064">
        <v>3</v>
      </c>
      <c r="F1064" t="s">
        <v>8</v>
      </c>
      <c r="G1064" t="s">
        <v>9</v>
      </c>
      <c r="H1064">
        <f t="shared" si="258"/>
        <v>0</v>
      </c>
      <c r="I1064" s="2">
        <f t="shared" si="256"/>
        <v>0</v>
      </c>
      <c r="J1064" s="2">
        <f t="shared" si="257"/>
        <v>0</v>
      </c>
      <c r="K1064" s="2">
        <f t="shared" si="259"/>
        <v>1</v>
      </c>
      <c r="L1064" s="2">
        <f t="shared" si="260"/>
        <v>0</v>
      </c>
      <c r="M1064" s="2">
        <f t="shared" si="261"/>
        <v>0</v>
      </c>
      <c r="N1064" s="2">
        <f t="shared" si="262"/>
        <v>0</v>
      </c>
      <c r="O1064" s="2">
        <f t="shared" si="263"/>
        <v>0</v>
      </c>
      <c r="P1064" s="2">
        <f t="shared" si="264"/>
        <v>0</v>
      </c>
      <c r="Q1064" s="2">
        <f t="shared" si="265"/>
        <v>0</v>
      </c>
      <c r="R1064" s="2">
        <f t="shared" si="266"/>
        <v>0</v>
      </c>
      <c r="S1064" s="2">
        <f t="shared" si="267"/>
        <v>0</v>
      </c>
      <c r="T1064" s="2">
        <f t="shared" si="268"/>
        <v>0</v>
      </c>
      <c r="U1064" s="2">
        <f t="shared" si="269"/>
        <v>0</v>
      </c>
      <c r="V1064" s="4">
        <f t="shared" si="270"/>
        <v>0</v>
      </c>
      <c r="W1064" s="4">
        <f t="shared" si="271"/>
        <v>0</v>
      </c>
    </row>
    <row r="1065" spans="1:23" x14ac:dyDescent="0.25">
      <c r="A1065">
        <v>9997</v>
      </c>
      <c r="B1065">
        <v>1</v>
      </c>
      <c r="C1065">
        <v>43802</v>
      </c>
      <c r="D1065" s="1">
        <v>2</v>
      </c>
      <c r="E1065" t="s">
        <v>7</v>
      </c>
      <c r="F1065" t="s">
        <v>8</v>
      </c>
      <c r="G1065" t="s">
        <v>9</v>
      </c>
      <c r="H1065">
        <f t="shared" si="258"/>
        <v>0</v>
      </c>
      <c r="I1065" s="2">
        <f t="shared" si="256"/>
        <v>0</v>
      </c>
      <c r="J1065" s="2">
        <f t="shared" si="257"/>
        <v>0</v>
      </c>
      <c r="K1065" s="2">
        <f t="shared" si="259"/>
        <v>1</v>
      </c>
      <c r="L1065" s="2">
        <f t="shared" si="260"/>
        <v>0</v>
      </c>
      <c r="M1065" s="2">
        <f t="shared" si="261"/>
        <v>0</v>
      </c>
      <c r="N1065" s="2">
        <f t="shared" si="262"/>
        <v>0</v>
      </c>
      <c r="O1065" s="2">
        <f t="shared" si="263"/>
        <v>0</v>
      </c>
      <c r="P1065" s="2">
        <f t="shared" si="264"/>
        <v>0</v>
      </c>
      <c r="Q1065" s="2">
        <f t="shared" si="265"/>
        <v>0</v>
      </c>
      <c r="R1065" s="2">
        <f t="shared" si="266"/>
        <v>0</v>
      </c>
      <c r="S1065" s="2">
        <f t="shared" si="267"/>
        <v>0</v>
      </c>
      <c r="T1065" s="2">
        <f t="shared" si="268"/>
        <v>0</v>
      </c>
      <c r="U1065" s="2">
        <f t="shared" si="269"/>
        <v>0</v>
      </c>
      <c r="V1065" s="4">
        <f t="shared" si="270"/>
        <v>0</v>
      </c>
      <c r="W1065" s="4">
        <f t="shared" si="271"/>
        <v>0</v>
      </c>
    </row>
    <row r="1066" spans="1:23" x14ac:dyDescent="0.25">
      <c r="A1066">
        <v>9997</v>
      </c>
      <c r="B1066">
        <v>1</v>
      </c>
      <c r="C1066">
        <v>43802</v>
      </c>
      <c r="D1066" s="1" t="s">
        <v>10</v>
      </c>
      <c r="E1066" t="s">
        <v>7</v>
      </c>
      <c r="F1066" t="s">
        <v>8</v>
      </c>
      <c r="G1066" t="s">
        <v>9</v>
      </c>
      <c r="H1066">
        <f t="shared" si="258"/>
        <v>0</v>
      </c>
      <c r="I1066" s="2">
        <f t="shared" si="256"/>
        <v>1</v>
      </c>
      <c r="J1066" s="2">
        <f t="shared" si="257"/>
        <v>0</v>
      </c>
      <c r="K1066" s="2">
        <f t="shared" si="259"/>
        <v>0</v>
      </c>
      <c r="L1066" s="2">
        <f t="shared" si="260"/>
        <v>0</v>
      </c>
      <c r="M1066" s="2">
        <f t="shared" si="261"/>
        <v>0</v>
      </c>
      <c r="N1066" s="2">
        <f t="shared" si="262"/>
        <v>0</v>
      </c>
      <c r="O1066" s="2">
        <f t="shared" si="263"/>
        <v>0</v>
      </c>
      <c r="P1066" s="2">
        <f t="shared" si="264"/>
        <v>0</v>
      </c>
      <c r="Q1066" s="2">
        <f t="shared" si="265"/>
        <v>0</v>
      </c>
      <c r="R1066" s="2">
        <f t="shared" si="266"/>
        <v>0</v>
      </c>
      <c r="S1066" s="2">
        <f t="shared" si="267"/>
        <v>0</v>
      </c>
      <c r="T1066" s="2">
        <f t="shared" si="268"/>
        <v>0</v>
      </c>
      <c r="U1066" s="2">
        <f t="shared" si="269"/>
        <v>0</v>
      </c>
      <c r="V1066" s="4">
        <f t="shared" si="270"/>
        <v>0</v>
      </c>
      <c r="W1066" s="4">
        <f t="shared" si="271"/>
        <v>0</v>
      </c>
    </row>
    <row r="1067" spans="1:23" x14ac:dyDescent="0.25">
      <c r="A1067">
        <v>9997</v>
      </c>
      <c r="B1067">
        <v>0.95492999999999995</v>
      </c>
      <c r="C1067">
        <v>43802</v>
      </c>
      <c r="D1067" s="1">
        <v>9</v>
      </c>
      <c r="E1067" t="s">
        <v>7</v>
      </c>
      <c r="F1067" t="s">
        <v>8</v>
      </c>
      <c r="G1067" t="s">
        <v>9</v>
      </c>
      <c r="H1067">
        <f t="shared" si="258"/>
        <v>0</v>
      </c>
      <c r="I1067" s="2">
        <f t="shared" si="256"/>
        <v>0</v>
      </c>
      <c r="J1067" s="2">
        <f t="shared" si="257"/>
        <v>0</v>
      </c>
      <c r="K1067" s="2">
        <f t="shared" si="259"/>
        <v>0</v>
      </c>
      <c r="L1067" s="2">
        <f t="shared" si="260"/>
        <v>0</v>
      </c>
      <c r="M1067" s="2">
        <f t="shared" si="261"/>
        <v>0</v>
      </c>
      <c r="N1067" s="2">
        <f t="shared" si="262"/>
        <v>0</v>
      </c>
      <c r="O1067" s="2">
        <f t="shared" si="263"/>
        <v>0</v>
      </c>
      <c r="P1067" s="2">
        <f t="shared" si="264"/>
        <v>0</v>
      </c>
      <c r="Q1067" s="2">
        <f t="shared" si="265"/>
        <v>0</v>
      </c>
      <c r="R1067" s="2">
        <f t="shared" si="266"/>
        <v>0.95492999999999995</v>
      </c>
      <c r="S1067" s="2">
        <f t="shared" si="267"/>
        <v>0</v>
      </c>
      <c r="T1067" s="2">
        <f t="shared" si="268"/>
        <v>0</v>
      </c>
      <c r="U1067" s="2">
        <f t="shared" si="269"/>
        <v>0</v>
      </c>
      <c r="V1067" s="4">
        <f t="shared" si="270"/>
        <v>0</v>
      </c>
      <c r="W1067" s="4">
        <f t="shared" si="271"/>
        <v>0</v>
      </c>
    </row>
    <row r="1068" spans="1:23" x14ac:dyDescent="0.25">
      <c r="A1068">
        <v>9997</v>
      </c>
      <c r="B1068">
        <v>1</v>
      </c>
      <c r="C1068">
        <v>43802</v>
      </c>
      <c r="D1068" s="1">
        <v>9</v>
      </c>
      <c r="E1068" t="s">
        <v>7</v>
      </c>
      <c r="F1068" t="s">
        <v>8</v>
      </c>
      <c r="G1068" t="s">
        <v>9</v>
      </c>
      <c r="H1068">
        <f t="shared" si="258"/>
        <v>0</v>
      </c>
      <c r="I1068" s="2">
        <f t="shared" si="256"/>
        <v>0</v>
      </c>
      <c r="J1068" s="2">
        <f t="shared" si="257"/>
        <v>0</v>
      </c>
      <c r="K1068" s="2">
        <f t="shared" si="259"/>
        <v>0</v>
      </c>
      <c r="L1068" s="2">
        <f t="shared" si="260"/>
        <v>0</v>
      </c>
      <c r="M1068" s="2">
        <f t="shared" si="261"/>
        <v>0</v>
      </c>
      <c r="N1068" s="2">
        <f t="shared" si="262"/>
        <v>0</v>
      </c>
      <c r="O1068" s="2">
        <f t="shared" si="263"/>
        <v>0</v>
      </c>
      <c r="P1068" s="2">
        <f t="shared" si="264"/>
        <v>0</v>
      </c>
      <c r="Q1068" s="2">
        <f t="shared" si="265"/>
        <v>0</v>
      </c>
      <c r="R1068" s="2">
        <f t="shared" si="266"/>
        <v>1</v>
      </c>
      <c r="S1068" s="2">
        <f t="shared" si="267"/>
        <v>0</v>
      </c>
      <c r="T1068" s="2">
        <f t="shared" si="268"/>
        <v>0</v>
      </c>
      <c r="U1068" s="2">
        <f t="shared" si="269"/>
        <v>0</v>
      </c>
      <c r="V1068" s="4">
        <f t="shared" si="270"/>
        <v>0</v>
      </c>
      <c r="W1068" s="4">
        <f t="shared" si="271"/>
        <v>0</v>
      </c>
    </row>
    <row r="1069" spans="1:23" x14ac:dyDescent="0.25">
      <c r="A1069">
        <v>9997</v>
      </c>
      <c r="B1069">
        <v>1</v>
      </c>
      <c r="C1069">
        <v>43802</v>
      </c>
      <c r="D1069" s="1">
        <v>8</v>
      </c>
      <c r="E1069" t="s">
        <v>7</v>
      </c>
      <c r="F1069" t="s">
        <v>8</v>
      </c>
      <c r="G1069" t="s">
        <v>9</v>
      </c>
      <c r="H1069">
        <f t="shared" si="258"/>
        <v>0</v>
      </c>
      <c r="I1069" s="2">
        <f t="shared" si="256"/>
        <v>0</v>
      </c>
      <c r="J1069" s="2">
        <f t="shared" si="257"/>
        <v>0</v>
      </c>
      <c r="K1069" s="2">
        <f t="shared" si="259"/>
        <v>0</v>
      </c>
      <c r="L1069" s="2">
        <f t="shared" si="260"/>
        <v>0</v>
      </c>
      <c r="M1069" s="2">
        <f t="shared" si="261"/>
        <v>0</v>
      </c>
      <c r="N1069" s="2">
        <f t="shared" si="262"/>
        <v>0</v>
      </c>
      <c r="O1069" s="2">
        <f t="shared" si="263"/>
        <v>0</v>
      </c>
      <c r="P1069" s="2">
        <f t="shared" si="264"/>
        <v>0</v>
      </c>
      <c r="Q1069" s="2">
        <f t="shared" si="265"/>
        <v>1</v>
      </c>
      <c r="R1069" s="2">
        <f t="shared" si="266"/>
        <v>0</v>
      </c>
      <c r="S1069" s="2">
        <f t="shared" si="267"/>
        <v>0</v>
      </c>
      <c r="T1069" s="2">
        <f t="shared" si="268"/>
        <v>0</v>
      </c>
      <c r="U1069" s="2">
        <f t="shared" si="269"/>
        <v>0</v>
      </c>
      <c r="V1069" s="4">
        <f t="shared" si="270"/>
        <v>0</v>
      </c>
      <c r="W1069" s="4">
        <f t="shared" si="271"/>
        <v>0</v>
      </c>
    </row>
    <row r="1070" spans="1:23" x14ac:dyDescent="0.25">
      <c r="A1070">
        <v>9997</v>
      </c>
      <c r="B1070">
        <v>1</v>
      </c>
      <c r="C1070">
        <v>43802</v>
      </c>
      <c r="D1070" s="1">
        <v>1</v>
      </c>
      <c r="E1070" t="s">
        <v>7</v>
      </c>
      <c r="F1070" t="s">
        <v>8</v>
      </c>
      <c r="G1070" t="s">
        <v>9</v>
      </c>
      <c r="H1070">
        <f t="shared" si="258"/>
        <v>0</v>
      </c>
      <c r="I1070" s="2">
        <f t="shared" si="256"/>
        <v>0</v>
      </c>
      <c r="J1070" s="2">
        <f t="shared" si="257"/>
        <v>1</v>
      </c>
      <c r="K1070" s="2">
        <f t="shared" si="259"/>
        <v>0</v>
      </c>
      <c r="L1070" s="2">
        <f t="shared" si="260"/>
        <v>0</v>
      </c>
      <c r="M1070" s="2">
        <f t="shared" si="261"/>
        <v>0</v>
      </c>
      <c r="N1070" s="2">
        <f t="shared" si="262"/>
        <v>0</v>
      </c>
      <c r="O1070" s="2">
        <f t="shared" si="263"/>
        <v>0</v>
      </c>
      <c r="P1070" s="2">
        <f t="shared" si="264"/>
        <v>0</v>
      </c>
      <c r="Q1070" s="2">
        <f t="shared" si="265"/>
        <v>0</v>
      </c>
      <c r="R1070" s="2">
        <f t="shared" si="266"/>
        <v>0</v>
      </c>
      <c r="S1070" s="2">
        <f t="shared" si="267"/>
        <v>0</v>
      </c>
      <c r="T1070" s="2">
        <f t="shared" si="268"/>
        <v>0</v>
      </c>
      <c r="U1070" s="2">
        <f t="shared" si="269"/>
        <v>0</v>
      </c>
      <c r="V1070" s="4">
        <f t="shared" si="270"/>
        <v>0</v>
      </c>
      <c r="W1070" s="4">
        <f t="shared" si="271"/>
        <v>6010</v>
      </c>
    </row>
    <row r="1071" spans="1:23" x14ac:dyDescent="0.25">
      <c r="A1071">
        <v>9997</v>
      </c>
      <c r="B1071">
        <v>1</v>
      </c>
      <c r="C1071">
        <v>43802</v>
      </c>
      <c r="D1071" s="1">
        <v>7</v>
      </c>
      <c r="E1071" t="s">
        <v>7</v>
      </c>
      <c r="F1071" t="s">
        <v>8</v>
      </c>
      <c r="G1071" t="s">
        <v>9</v>
      </c>
      <c r="H1071">
        <f t="shared" si="258"/>
        <v>0</v>
      </c>
      <c r="I1071" s="2">
        <f t="shared" si="256"/>
        <v>0</v>
      </c>
      <c r="J1071" s="2">
        <f t="shared" si="257"/>
        <v>0</v>
      </c>
      <c r="K1071" s="2">
        <f t="shared" si="259"/>
        <v>0</v>
      </c>
      <c r="L1071" s="2">
        <f t="shared" si="260"/>
        <v>0</v>
      </c>
      <c r="M1071" s="2">
        <f t="shared" si="261"/>
        <v>0</v>
      </c>
      <c r="N1071" s="2">
        <f t="shared" si="262"/>
        <v>0</v>
      </c>
      <c r="O1071" s="2">
        <f t="shared" si="263"/>
        <v>0</v>
      </c>
      <c r="P1071" s="2">
        <f t="shared" si="264"/>
        <v>1</v>
      </c>
      <c r="Q1071" s="2">
        <f t="shared" si="265"/>
        <v>0</v>
      </c>
      <c r="R1071" s="2">
        <f t="shared" si="266"/>
        <v>0</v>
      </c>
      <c r="S1071" s="2">
        <f t="shared" si="267"/>
        <v>0</v>
      </c>
      <c r="T1071" s="2">
        <f t="shared" si="268"/>
        <v>0</v>
      </c>
      <c r="U1071" s="2">
        <f t="shared" si="269"/>
        <v>0</v>
      </c>
      <c r="V1071" s="4">
        <f t="shared" si="270"/>
        <v>0</v>
      </c>
      <c r="W1071" s="4">
        <f t="shared" si="271"/>
        <v>0</v>
      </c>
    </row>
    <row r="1072" spans="1:23" x14ac:dyDescent="0.25">
      <c r="A1072">
        <v>9997</v>
      </c>
      <c r="B1072">
        <v>1</v>
      </c>
      <c r="C1072">
        <v>43802</v>
      </c>
      <c r="D1072" s="1">
        <v>6</v>
      </c>
      <c r="E1072">
        <v>1</v>
      </c>
      <c r="F1072" t="s">
        <v>8</v>
      </c>
      <c r="G1072" t="s">
        <v>9</v>
      </c>
      <c r="H1072">
        <f t="shared" si="258"/>
        <v>0</v>
      </c>
      <c r="I1072" s="2">
        <f t="shared" si="256"/>
        <v>0</v>
      </c>
      <c r="J1072" s="2">
        <f t="shared" si="257"/>
        <v>0</v>
      </c>
      <c r="K1072" s="2">
        <f t="shared" si="259"/>
        <v>0</v>
      </c>
      <c r="L1072" s="2">
        <f t="shared" si="260"/>
        <v>0</v>
      </c>
      <c r="M1072" s="2">
        <f t="shared" si="261"/>
        <v>0</v>
      </c>
      <c r="N1072" s="2">
        <f t="shared" si="262"/>
        <v>0</v>
      </c>
      <c r="O1072" s="2">
        <f t="shared" si="263"/>
        <v>1</v>
      </c>
      <c r="P1072" s="2">
        <f t="shared" si="264"/>
        <v>0</v>
      </c>
      <c r="Q1072" s="2">
        <f t="shared" si="265"/>
        <v>0</v>
      </c>
      <c r="R1072" s="2">
        <f t="shared" si="266"/>
        <v>0</v>
      </c>
      <c r="S1072" s="2">
        <f t="shared" si="267"/>
        <v>0</v>
      </c>
      <c r="T1072" s="2">
        <f t="shared" si="268"/>
        <v>0</v>
      </c>
      <c r="U1072" s="2">
        <f t="shared" si="269"/>
        <v>0</v>
      </c>
      <c r="V1072" s="4">
        <f t="shared" si="270"/>
        <v>0</v>
      </c>
      <c r="W1072" s="4">
        <f t="shared" si="271"/>
        <v>0</v>
      </c>
    </row>
    <row r="1073" spans="1:23" x14ac:dyDescent="0.25">
      <c r="A1073">
        <v>9997</v>
      </c>
      <c r="B1073">
        <v>1</v>
      </c>
      <c r="C1073">
        <v>43802</v>
      </c>
      <c r="D1073" s="1">
        <v>9</v>
      </c>
      <c r="E1073">
        <v>2</v>
      </c>
      <c r="F1073" t="s">
        <v>8</v>
      </c>
      <c r="G1073" t="s">
        <v>9</v>
      </c>
      <c r="H1073">
        <f t="shared" si="258"/>
        <v>0</v>
      </c>
      <c r="I1073" s="2">
        <f t="shared" si="256"/>
        <v>0</v>
      </c>
      <c r="J1073" s="2">
        <f t="shared" si="257"/>
        <v>0</v>
      </c>
      <c r="K1073" s="2">
        <f t="shared" si="259"/>
        <v>0</v>
      </c>
      <c r="L1073" s="2">
        <f t="shared" si="260"/>
        <v>0</v>
      </c>
      <c r="M1073" s="2">
        <f t="shared" si="261"/>
        <v>0</v>
      </c>
      <c r="N1073" s="2">
        <f t="shared" si="262"/>
        <v>0</v>
      </c>
      <c r="O1073" s="2">
        <f t="shared" si="263"/>
        <v>0</v>
      </c>
      <c r="P1073" s="2">
        <f t="shared" si="264"/>
        <v>0</v>
      </c>
      <c r="Q1073" s="2">
        <f t="shared" si="265"/>
        <v>0</v>
      </c>
      <c r="R1073" s="2">
        <f t="shared" si="266"/>
        <v>1</v>
      </c>
      <c r="S1073" s="2">
        <f t="shared" si="267"/>
        <v>0</v>
      </c>
      <c r="T1073" s="2">
        <f t="shared" si="268"/>
        <v>0</v>
      </c>
      <c r="U1073" s="2">
        <f t="shared" si="269"/>
        <v>0</v>
      </c>
      <c r="V1073" s="4">
        <f t="shared" si="270"/>
        <v>0</v>
      </c>
      <c r="W1073" s="4">
        <f t="shared" si="271"/>
        <v>0</v>
      </c>
    </row>
    <row r="1074" spans="1:23" x14ac:dyDescent="0.25">
      <c r="A1074">
        <v>9997</v>
      </c>
      <c r="B1074">
        <v>1</v>
      </c>
      <c r="C1074">
        <v>43802</v>
      </c>
      <c r="D1074" s="1" t="s">
        <v>10</v>
      </c>
      <c r="E1074" t="s">
        <v>7</v>
      </c>
      <c r="F1074" t="s">
        <v>8</v>
      </c>
      <c r="G1074" t="s">
        <v>9</v>
      </c>
      <c r="H1074">
        <f t="shared" si="258"/>
        <v>0</v>
      </c>
      <c r="I1074" s="2">
        <f t="shared" si="256"/>
        <v>1</v>
      </c>
      <c r="J1074" s="2">
        <f t="shared" si="257"/>
        <v>0</v>
      </c>
      <c r="K1074" s="2">
        <f t="shared" si="259"/>
        <v>0</v>
      </c>
      <c r="L1074" s="2">
        <f t="shared" si="260"/>
        <v>0</v>
      </c>
      <c r="M1074" s="2">
        <f t="shared" si="261"/>
        <v>0</v>
      </c>
      <c r="N1074" s="2">
        <f t="shared" si="262"/>
        <v>0</v>
      </c>
      <c r="O1074" s="2">
        <f t="shared" si="263"/>
        <v>0</v>
      </c>
      <c r="P1074" s="2">
        <f t="shared" si="264"/>
        <v>0</v>
      </c>
      <c r="Q1074" s="2">
        <f t="shared" si="265"/>
        <v>0</v>
      </c>
      <c r="R1074" s="2">
        <f t="shared" si="266"/>
        <v>0</v>
      </c>
      <c r="S1074" s="2">
        <f t="shared" si="267"/>
        <v>0</v>
      </c>
      <c r="T1074" s="2">
        <f t="shared" si="268"/>
        <v>0</v>
      </c>
      <c r="U1074" s="2">
        <f t="shared" si="269"/>
        <v>0</v>
      </c>
      <c r="V1074" s="4">
        <f t="shared" si="270"/>
        <v>0</v>
      </c>
      <c r="W1074" s="4">
        <f t="shared" si="271"/>
        <v>0</v>
      </c>
    </row>
    <row r="1075" spans="1:23" x14ac:dyDescent="0.25">
      <c r="A1075">
        <v>9997</v>
      </c>
      <c r="B1075">
        <v>1</v>
      </c>
      <c r="C1075">
        <v>45047</v>
      </c>
      <c r="D1075" s="1">
        <v>6</v>
      </c>
      <c r="E1075" t="s">
        <v>7</v>
      </c>
      <c r="F1075" t="s">
        <v>8</v>
      </c>
      <c r="G1075" t="s">
        <v>11</v>
      </c>
      <c r="H1075">
        <f t="shared" si="258"/>
        <v>0</v>
      </c>
      <c r="I1075" s="2">
        <f t="shared" si="256"/>
        <v>0</v>
      </c>
      <c r="J1075" s="2">
        <f t="shared" si="257"/>
        <v>0</v>
      </c>
      <c r="K1075" s="2">
        <f t="shared" si="259"/>
        <v>0</v>
      </c>
      <c r="L1075" s="2">
        <f t="shared" si="260"/>
        <v>0</v>
      </c>
      <c r="M1075" s="2">
        <f t="shared" si="261"/>
        <v>0</v>
      </c>
      <c r="N1075" s="2">
        <f t="shared" si="262"/>
        <v>0</v>
      </c>
      <c r="O1075" s="2">
        <f t="shared" si="263"/>
        <v>1</v>
      </c>
      <c r="P1075" s="2">
        <f t="shared" si="264"/>
        <v>0</v>
      </c>
      <c r="Q1075" s="2">
        <f t="shared" si="265"/>
        <v>0</v>
      </c>
      <c r="R1075" s="2">
        <f t="shared" si="266"/>
        <v>0</v>
      </c>
      <c r="S1075" s="2">
        <f t="shared" si="267"/>
        <v>0</v>
      </c>
      <c r="T1075" s="2">
        <f t="shared" si="268"/>
        <v>0</v>
      </c>
      <c r="U1075" s="2">
        <f t="shared" si="269"/>
        <v>0</v>
      </c>
      <c r="V1075" s="4">
        <f t="shared" si="270"/>
        <v>0</v>
      </c>
      <c r="W1075" s="4">
        <f t="shared" si="271"/>
        <v>0</v>
      </c>
    </row>
    <row r="1076" spans="1:23" x14ac:dyDescent="0.25">
      <c r="A1076">
        <v>9997</v>
      </c>
      <c r="B1076">
        <v>1</v>
      </c>
      <c r="C1076">
        <v>43802</v>
      </c>
      <c r="D1076" s="1">
        <v>9</v>
      </c>
      <c r="E1076" t="s">
        <v>7</v>
      </c>
      <c r="F1076" t="s">
        <v>8</v>
      </c>
      <c r="G1076" t="s">
        <v>9</v>
      </c>
      <c r="H1076">
        <f t="shared" si="258"/>
        <v>0</v>
      </c>
      <c r="I1076" s="2">
        <f t="shared" si="256"/>
        <v>0</v>
      </c>
      <c r="J1076" s="2">
        <f t="shared" si="257"/>
        <v>0</v>
      </c>
      <c r="K1076" s="2">
        <f t="shared" si="259"/>
        <v>0</v>
      </c>
      <c r="L1076" s="2">
        <f t="shared" si="260"/>
        <v>0</v>
      </c>
      <c r="M1076" s="2">
        <f t="shared" si="261"/>
        <v>0</v>
      </c>
      <c r="N1076" s="2">
        <f t="shared" si="262"/>
        <v>0</v>
      </c>
      <c r="O1076" s="2">
        <f t="shared" si="263"/>
        <v>0</v>
      </c>
      <c r="P1076" s="2">
        <f t="shared" si="264"/>
        <v>0</v>
      </c>
      <c r="Q1076" s="2">
        <f t="shared" si="265"/>
        <v>0</v>
      </c>
      <c r="R1076" s="2">
        <f t="shared" si="266"/>
        <v>1</v>
      </c>
      <c r="S1076" s="2">
        <f t="shared" si="267"/>
        <v>0</v>
      </c>
      <c r="T1076" s="2">
        <f t="shared" si="268"/>
        <v>0</v>
      </c>
      <c r="U1076" s="2">
        <f t="shared" si="269"/>
        <v>0</v>
      </c>
      <c r="V1076" s="4">
        <f t="shared" si="270"/>
        <v>0</v>
      </c>
      <c r="W1076" s="4">
        <f t="shared" si="271"/>
        <v>0</v>
      </c>
    </row>
    <row r="1077" spans="1:23" x14ac:dyDescent="0.25">
      <c r="A1077">
        <v>9997</v>
      </c>
      <c r="B1077">
        <v>1</v>
      </c>
      <c r="C1077">
        <v>43802</v>
      </c>
      <c r="D1077" s="1">
        <v>6</v>
      </c>
      <c r="E1077">
        <v>2</v>
      </c>
      <c r="F1077" t="s">
        <v>8</v>
      </c>
      <c r="G1077" t="s">
        <v>9</v>
      </c>
      <c r="H1077">
        <f t="shared" si="258"/>
        <v>0</v>
      </c>
      <c r="I1077" s="2">
        <f t="shared" si="256"/>
        <v>0</v>
      </c>
      <c r="J1077" s="2">
        <f t="shared" si="257"/>
        <v>0</v>
      </c>
      <c r="K1077" s="2">
        <f t="shared" si="259"/>
        <v>0</v>
      </c>
      <c r="L1077" s="2">
        <f t="shared" si="260"/>
        <v>0</v>
      </c>
      <c r="M1077" s="2">
        <f t="shared" si="261"/>
        <v>0</v>
      </c>
      <c r="N1077" s="2">
        <f t="shared" si="262"/>
        <v>0</v>
      </c>
      <c r="O1077" s="2">
        <f t="shared" si="263"/>
        <v>1</v>
      </c>
      <c r="P1077" s="2">
        <f t="shared" si="264"/>
        <v>0</v>
      </c>
      <c r="Q1077" s="2">
        <f t="shared" si="265"/>
        <v>0</v>
      </c>
      <c r="R1077" s="2">
        <f t="shared" si="266"/>
        <v>0</v>
      </c>
      <c r="S1077" s="2">
        <f t="shared" si="267"/>
        <v>0</v>
      </c>
      <c r="T1077" s="2">
        <f t="shared" si="268"/>
        <v>0</v>
      </c>
      <c r="U1077" s="2">
        <f t="shared" si="269"/>
        <v>0</v>
      </c>
      <c r="V1077" s="4">
        <f t="shared" si="270"/>
        <v>0</v>
      </c>
      <c r="W1077" s="4">
        <f t="shared" si="271"/>
        <v>0</v>
      </c>
    </row>
    <row r="1078" spans="1:23" x14ac:dyDescent="0.25">
      <c r="A1078">
        <v>9997</v>
      </c>
      <c r="B1078">
        <v>1</v>
      </c>
      <c r="C1078">
        <v>43802</v>
      </c>
      <c r="D1078" s="1">
        <v>7</v>
      </c>
      <c r="E1078" t="s">
        <v>7</v>
      </c>
      <c r="F1078" t="s">
        <v>8</v>
      </c>
      <c r="G1078" t="s">
        <v>9</v>
      </c>
      <c r="H1078">
        <f t="shared" si="258"/>
        <v>0</v>
      </c>
      <c r="I1078" s="2">
        <f t="shared" si="256"/>
        <v>0</v>
      </c>
      <c r="J1078" s="2">
        <f t="shared" si="257"/>
        <v>0</v>
      </c>
      <c r="K1078" s="2">
        <f t="shared" si="259"/>
        <v>0</v>
      </c>
      <c r="L1078" s="2">
        <f t="shared" si="260"/>
        <v>0</v>
      </c>
      <c r="M1078" s="2">
        <f t="shared" si="261"/>
        <v>0</v>
      </c>
      <c r="N1078" s="2">
        <f t="shared" si="262"/>
        <v>0</v>
      </c>
      <c r="O1078" s="2">
        <f t="shared" si="263"/>
        <v>0</v>
      </c>
      <c r="P1078" s="2">
        <f t="shared" si="264"/>
        <v>1</v>
      </c>
      <c r="Q1078" s="2">
        <f t="shared" si="265"/>
        <v>0</v>
      </c>
      <c r="R1078" s="2">
        <f t="shared" si="266"/>
        <v>0</v>
      </c>
      <c r="S1078" s="2">
        <f t="shared" si="267"/>
        <v>0</v>
      </c>
      <c r="T1078" s="2">
        <f t="shared" si="268"/>
        <v>0</v>
      </c>
      <c r="U1078" s="2">
        <f t="shared" si="269"/>
        <v>0</v>
      </c>
      <c r="V1078" s="4">
        <f t="shared" si="270"/>
        <v>0</v>
      </c>
      <c r="W1078" s="4">
        <f t="shared" si="271"/>
        <v>0</v>
      </c>
    </row>
    <row r="1079" spans="1:23" x14ac:dyDescent="0.25">
      <c r="A1079">
        <v>9997</v>
      </c>
      <c r="B1079">
        <v>1</v>
      </c>
      <c r="C1079">
        <v>43802</v>
      </c>
      <c r="D1079" s="1">
        <v>9</v>
      </c>
      <c r="E1079" t="s">
        <v>7</v>
      </c>
      <c r="F1079" t="s">
        <v>8</v>
      </c>
      <c r="G1079" t="s">
        <v>9</v>
      </c>
      <c r="H1079">
        <f t="shared" si="258"/>
        <v>0</v>
      </c>
      <c r="I1079" s="2">
        <f t="shared" si="256"/>
        <v>0</v>
      </c>
      <c r="J1079" s="2">
        <f t="shared" si="257"/>
        <v>0</v>
      </c>
      <c r="K1079" s="2">
        <f t="shared" si="259"/>
        <v>0</v>
      </c>
      <c r="L1079" s="2">
        <f t="shared" si="260"/>
        <v>0</v>
      </c>
      <c r="M1079" s="2">
        <f t="shared" si="261"/>
        <v>0</v>
      </c>
      <c r="N1079" s="2">
        <f t="shared" si="262"/>
        <v>0</v>
      </c>
      <c r="O1079" s="2">
        <f t="shared" si="263"/>
        <v>0</v>
      </c>
      <c r="P1079" s="2">
        <f t="shared" si="264"/>
        <v>0</v>
      </c>
      <c r="Q1079" s="2">
        <f t="shared" si="265"/>
        <v>0</v>
      </c>
      <c r="R1079" s="2">
        <f t="shared" si="266"/>
        <v>1</v>
      </c>
      <c r="S1079" s="2">
        <f t="shared" si="267"/>
        <v>0</v>
      </c>
      <c r="T1079" s="2">
        <f t="shared" si="268"/>
        <v>0</v>
      </c>
      <c r="U1079" s="2">
        <f t="shared" si="269"/>
        <v>0</v>
      </c>
      <c r="V1079" s="4">
        <f t="shared" si="270"/>
        <v>0</v>
      </c>
      <c r="W1079" s="4">
        <f t="shared" si="271"/>
        <v>0</v>
      </c>
    </row>
    <row r="1080" spans="1:23" x14ac:dyDescent="0.25">
      <c r="A1080">
        <v>9997</v>
      </c>
      <c r="B1080">
        <v>1</v>
      </c>
      <c r="C1080">
        <v>43802</v>
      </c>
      <c r="D1080" s="1">
        <v>3</v>
      </c>
      <c r="E1080" t="s">
        <v>7</v>
      </c>
      <c r="F1080" t="s">
        <v>8</v>
      </c>
      <c r="G1080" t="s">
        <v>9</v>
      </c>
      <c r="H1080">
        <f t="shared" si="258"/>
        <v>0</v>
      </c>
      <c r="I1080" s="2">
        <f t="shared" si="256"/>
        <v>0</v>
      </c>
      <c r="J1080" s="2">
        <f t="shared" si="257"/>
        <v>0</v>
      </c>
      <c r="K1080" s="2">
        <f t="shared" si="259"/>
        <v>0</v>
      </c>
      <c r="L1080" s="2">
        <f t="shared" si="260"/>
        <v>1</v>
      </c>
      <c r="M1080" s="2">
        <f t="shared" si="261"/>
        <v>0</v>
      </c>
      <c r="N1080" s="2">
        <f t="shared" si="262"/>
        <v>0</v>
      </c>
      <c r="O1080" s="2">
        <f t="shared" si="263"/>
        <v>0</v>
      </c>
      <c r="P1080" s="2">
        <f t="shared" si="264"/>
        <v>0</v>
      </c>
      <c r="Q1080" s="2">
        <f t="shared" si="265"/>
        <v>0</v>
      </c>
      <c r="R1080" s="2">
        <f t="shared" si="266"/>
        <v>0</v>
      </c>
      <c r="S1080" s="2">
        <f t="shared" si="267"/>
        <v>0</v>
      </c>
      <c r="T1080" s="2">
        <f t="shared" si="268"/>
        <v>0</v>
      </c>
      <c r="U1080" s="2">
        <f t="shared" si="269"/>
        <v>0</v>
      </c>
      <c r="V1080" s="4">
        <f t="shared" si="270"/>
        <v>0</v>
      </c>
      <c r="W1080" s="4">
        <f t="shared" si="271"/>
        <v>0</v>
      </c>
    </row>
    <row r="1081" spans="1:23" x14ac:dyDescent="0.25">
      <c r="A1081">
        <v>9997</v>
      </c>
      <c r="B1081">
        <v>5.6340000000000001E-3</v>
      </c>
      <c r="C1081">
        <v>43802</v>
      </c>
      <c r="D1081" s="1">
        <v>3</v>
      </c>
      <c r="E1081" t="s">
        <v>7</v>
      </c>
      <c r="F1081" t="s">
        <v>8</v>
      </c>
      <c r="G1081" t="s">
        <v>9</v>
      </c>
      <c r="H1081">
        <f t="shared" si="258"/>
        <v>0</v>
      </c>
      <c r="I1081" s="2">
        <f t="shared" si="256"/>
        <v>0</v>
      </c>
      <c r="J1081" s="2">
        <f t="shared" si="257"/>
        <v>0</v>
      </c>
      <c r="K1081" s="2">
        <f t="shared" si="259"/>
        <v>0</v>
      </c>
      <c r="L1081" s="2">
        <f t="shared" si="260"/>
        <v>5.6340000000000001E-3</v>
      </c>
      <c r="M1081" s="2">
        <f t="shared" si="261"/>
        <v>0</v>
      </c>
      <c r="N1081" s="2">
        <f t="shared" si="262"/>
        <v>0</v>
      </c>
      <c r="O1081" s="2">
        <f t="shared" si="263"/>
        <v>0</v>
      </c>
      <c r="P1081" s="2">
        <f t="shared" si="264"/>
        <v>0</v>
      </c>
      <c r="Q1081" s="2">
        <f t="shared" si="265"/>
        <v>0</v>
      </c>
      <c r="R1081" s="2">
        <f t="shared" si="266"/>
        <v>0</v>
      </c>
      <c r="S1081" s="2">
        <f t="shared" si="267"/>
        <v>0</v>
      </c>
      <c r="T1081" s="2">
        <f t="shared" si="268"/>
        <v>0</v>
      </c>
      <c r="U1081" s="2">
        <f t="shared" si="269"/>
        <v>0</v>
      </c>
      <c r="V1081" s="4">
        <f t="shared" si="270"/>
        <v>0</v>
      </c>
      <c r="W1081" s="4">
        <f t="shared" si="271"/>
        <v>0</v>
      </c>
    </row>
    <row r="1082" spans="1:23" x14ac:dyDescent="0.25">
      <c r="A1082">
        <v>9997</v>
      </c>
      <c r="B1082">
        <v>0.70140800000000003</v>
      </c>
      <c r="C1082">
        <v>43802</v>
      </c>
      <c r="D1082" s="1">
        <v>3</v>
      </c>
      <c r="E1082" t="s">
        <v>7</v>
      </c>
      <c r="F1082" t="s">
        <v>8</v>
      </c>
      <c r="G1082" t="s">
        <v>9</v>
      </c>
      <c r="H1082">
        <f t="shared" si="258"/>
        <v>0</v>
      </c>
      <c r="I1082" s="2">
        <f t="shared" si="256"/>
        <v>0</v>
      </c>
      <c r="J1082" s="2">
        <f t="shared" si="257"/>
        <v>0</v>
      </c>
      <c r="K1082" s="2">
        <f t="shared" si="259"/>
        <v>0</v>
      </c>
      <c r="L1082" s="2">
        <f t="shared" si="260"/>
        <v>0.70140800000000003</v>
      </c>
      <c r="M1082" s="2">
        <f t="shared" si="261"/>
        <v>0</v>
      </c>
      <c r="N1082" s="2">
        <f t="shared" si="262"/>
        <v>0</v>
      </c>
      <c r="O1082" s="2">
        <f t="shared" si="263"/>
        <v>0</v>
      </c>
      <c r="P1082" s="2">
        <f t="shared" si="264"/>
        <v>0</v>
      </c>
      <c r="Q1082" s="2">
        <f t="shared" si="265"/>
        <v>0</v>
      </c>
      <c r="R1082" s="2">
        <f t="shared" si="266"/>
        <v>0</v>
      </c>
      <c r="S1082" s="2">
        <f t="shared" si="267"/>
        <v>0</v>
      </c>
      <c r="T1082" s="2">
        <f t="shared" si="268"/>
        <v>0</v>
      </c>
      <c r="U1082" s="2">
        <f t="shared" si="269"/>
        <v>0</v>
      </c>
      <c r="V1082" s="4">
        <f t="shared" si="270"/>
        <v>0</v>
      </c>
      <c r="W1082" s="4">
        <f t="shared" si="271"/>
        <v>0</v>
      </c>
    </row>
    <row r="1083" spans="1:23" x14ac:dyDescent="0.25">
      <c r="A1083">
        <v>9997</v>
      </c>
      <c r="B1083">
        <v>1</v>
      </c>
      <c r="C1083">
        <v>43802</v>
      </c>
      <c r="D1083" s="1">
        <v>2</v>
      </c>
      <c r="E1083" t="s">
        <v>7</v>
      </c>
      <c r="F1083" t="s">
        <v>8</v>
      </c>
      <c r="G1083" t="s">
        <v>9</v>
      </c>
      <c r="H1083">
        <f t="shared" si="258"/>
        <v>0</v>
      </c>
      <c r="I1083" s="2">
        <f t="shared" si="256"/>
        <v>0</v>
      </c>
      <c r="J1083" s="2">
        <f t="shared" si="257"/>
        <v>0</v>
      </c>
      <c r="K1083" s="2">
        <f t="shared" si="259"/>
        <v>1</v>
      </c>
      <c r="L1083" s="2">
        <f t="shared" si="260"/>
        <v>0</v>
      </c>
      <c r="M1083" s="2">
        <f t="shared" si="261"/>
        <v>0</v>
      </c>
      <c r="N1083" s="2">
        <f t="shared" si="262"/>
        <v>0</v>
      </c>
      <c r="O1083" s="2">
        <f t="shared" si="263"/>
        <v>0</v>
      </c>
      <c r="P1083" s="2">
        <f t="shared" si="264"/>
        <v>0</v>
      </c>
      <c r="Q1083" s="2">
        <f t="shared" si="265"/>
        <v>0</v>
      </c>
      <c r="R1083" s="2">
        <f t="shared" si="266"/>
        <v>0</v>
      </c>
      <c r="S1083" s="2">
        <f t="shared" si="267"/>
        <v>0</v>
      </c>
      <c r="T1083" s="2">
        <f t="shared" si="268"/>
        <v>0</v>
      </c>
      <c r="U1083" s="2">
        <f t="shared" si="269"/>
        <v>0</v>
      </c>
      <c r="V1083" s="4">
        <f t="shared" si="270"/>
        <v>0</v>
      </c>
      <c r="W1083" s="4">
        <f t="shared" si="271"/>
        <v>0</v>
      </c>
    </row>
    <row r="1084" spans="1:23" x14ac:dyDescent="0.25">
      <c r="A1084">
        <v>9997</v>
      </c>
      <c r="B1084">
        <v>1</v>
      </c>
      <c r="C1084">
        <v>43802</v>
      </c>
      <c r="D1084" s="1">
        <v>5</v>
      </c>
      <c r="E1084" t="s">
        <v>7</v>
      </c>
      <c r="F1084" t="s">
        <v>8</v>
      </c>
      <c r="G1084" t="s">
        <v>9</v>
      </c>
      <c r="H1084">
        <f t="shared" si="258"/>
        <v>0</v>
      </c>
      <c r="I1084" s="2">
        <f t="shared" si="256"/>
        <v>0</v>
      </c>
      <c r="J1084" s="2">
        <f t="shared" si="257"/>
        <v>0</v>
      </c>
      <c r="K1084" s="2">
        <f t="shared" si="259"/>
        <v>0</v>
      </c>
      <c r="L1084" s="2">
        <f t="shared" si="260"/>
        <v>0</v>
      </c>
      <c r="M1084" s="2">
        <f t="shared" si="261"/>
        <v>0</v>
      </c>
      <c r="N1084" s="2">
        <f t="shared" si="262"/>
        <v>1</v>
      </c>
      <c r="O1084" s="2">
        <f t="shared" si="263"/>
        <v>0</v>
      </c>
      <c r="P1084" s="2">
        <f t="shared" si="264"/>
        <v>0</v>
      </c>
      <c r="Q1084" s="2">
        <f t="shared" si="265"/>
        <v>0</v>
      </c>
      <c r="R1084" s="2">
        <f t="shared" si="266"/>
        <v>0</v>
      </c>
      <c r="S1084" s="2">
        <f t="shared" si="267"/>
        <v>0</v>
      </c>
      <c r="T1084" s="2">
        <f t="shared" si="268"/>
        <v>0</v>
      </c>
      <c r="U1084" s="2">
        <f t="shared" si="269"/>
        <v>0</v>
      </c>
      <c r="V1084" s="4">
        <f t="shared" si="270"/>
        <v>0</v>
      </c>
      <c r="W1084" s="4">
        <f t="shared" si="271"/>
        <v>0</v>
      </c>
    </row>
    <row r="1085" spans="1:23" x14ac:dyDescent="0.25">
      <c r="A1085">
        <v>9997</v>
      </c>
      <c r="B1085">
        <v>1</v>
      </c>
      <c r="C1085">
        <v>43802</v>
      </c>
      <c r="D1085" s="1">
        <v>2</v>
      </c>
      <c r="E1085" t="s">
        <v>7</v>
      </c>
      <c r="F1085" t="s">
        <v>8</v>
      </c>
      <c r="G1085" t="s">
        <v>9</v>
      </c>
      <c r="H1085">
        <f t="shared" si="258"/>
        <v>0</v>
      </c>
      <c r="I1085" s="2">
        <f t="shared" si="256"/>
        <v>0</v>
      </c>
      <c r="J1085" s="2">
        <f t="shared" si="257"/>
        <v>0</v>
      </c>
      <c r="K1085" s="2">
        <f t="shared" si="259"/>
        <v>1</v>
      </c>
      <c r="L1085" s="2">
        <f t="shared" si="260"/>
        <v>0</v>
      </c>
      <c r="M1085" s="2">
        <f t="shared" si="261"/>
        <v>0</v>
      </c>
      <c r="N1085" s="2">
        <f t="shared" si="262"/>
        <v>0</v>
      </c>
      <c r="O1085" s="2">
        <f t="shared" si="263"/>
        <v>0</v>
      </c>
      <c r="P1085" s="2">
        <f t="shared" si="264"/>
        <v>0</v>
      </c>
      <c r="Q1085" s="2">
        <f t="shared" si="265"/>
        <v>0</v>
      </c>
      <c r="R1085" s="2">
        <f t="shared" si="266"/>
        <v>0</v>
      </c>
      <c r="S1085" s="2">
        <f t="shared" si="267"/>
        <v>0</v>
      </c>
      <c r="T1085" s="2">
        <f t="shared" si="268"/>
        <v>0</v>
      </c>
      <c r="U1085" s="2">
        <f t="shared" si="269"/>
        <v>0</v>
      </c>
      <c r="V1085" s="4">
        <f t="shared" si="270"/>
        <v>0</v>
      </c>
      <c r="W1085" s="4">
        <f t="shared" si="271"/>
        <v>0</v>
      </c>
    </row>
    <row r="1086" spans="1:23" x14ac:dyDescent="0.25">
      <c r="A1086">
        <v>9997</v>
      </c>
      <c r="B1086">
        <v>1</v>
      </c>
      <c r="C1086">
        <v>43802</v>
      </c>
      <c r="D1086" s="1">
        <v>6</v>
      </c>
      <c r="E1086" t="s">
        <v>7</v>
      </c>
      <c r="F1086" t="s">
        <v>8</v>
      </c>
      <c r="G1086" t="s">
        <v>9</v>
      </c>
      <c r="H1086">
        <f t="shared" si="258"/>
        <v>0</v>
      </c>
      <c r="I1086" s="2">
        <f t="shared" si="256"/>
        <v>0</v>
      </c>
      <c r="J1086" s="2">
        <f t="shared" si="257"/>
        <v>0</v>
      </c>
      <c r="K1086" s="2">
        <f t="shared" si="259"/>
        <v>0</v>
      </c>
      <c r="L1086" s="2">
        <f t="shared" si="260"/>
        <v>0</v>
      </c>
      <c r="M1086" s="2">
        <f t="shared" si="261"/>
        <v>0</v>
      </c>
      <c r="N1086" s="2">
        <f t="shared" si="262"/>
        <v>0</v>
      </c>
      <c r="O1086" s="2">
        <f t="shared" si="263"/>
        <v>1</v>
      </c>
      <c r="P1086" s="2">
        <f t="shared" si="264"/>
        <v>0</v>
      </c>
      <c r="Q1086" s="2">
        <f t="shared" si="265"/>
        <v>0</v>
      </c>
      <c r="R1086" s="2">
        <f t="shared" si="266"/>
        <v>0</v>
      </c>
      <c r="S1086" s="2">
        <f t="shared" si="267"/>
        <v>0</v>
      </c>
      <c r="T1086" s="2">
        <f t="shared" si="268"/>
        <v>0</v>
      </c>
      <c r="U1086" s="2">
        <f t="shared" si="269"/>
        <v>0</v>
      </c>
      <c r="V1086" s="4">
        <f t="shared" si="270"/>
        <v>0</v>
      </c>
      <c r="W1086" s="4">
        <f t="shared" si="271"/>
        <v>0</v>
      </c>
    </row>
    <row r="1087" spans="1:23" x14ac:dyDescent="0.25">
      <c r="A1087">
        <v>9997</v>
      </c>
      <c r="B1087">
        <v>1</v>
      </c>
      <c r="C1087">
        <v>43802</v>
      </c>
      <c r="D1087" s="1">
        <v>2</v>
      </c>
      <c r="E1087" t="s">
        <v>7</v>
      </c>
      <c r="F1087" t="s">
        <v>8</v>
      </c>
      <c r="G1087" t="s">
        <v>9</v>
      </c>
      <c r="H1087">
        <f t="shared" si="258"/>
        <v>0</v>
      </c>
      <c r="I1087" s="2">
        <f t="shared" si="256"/>
        <v>0</v>
      </c>
      <c r="J1087" s="2">
        <f t="shared" si="257"/>
        <v>0</v>
      </c>
      <c r="K1087" s="2">
        <f t="shared" si="259"/>
        <v>1</v>
      </c>
      <c r="L1087" s="2">
        <f t="shared" si="260"/>
        <v>0</v>
      </c>
      <c r="M1087" s="2">
        <f t="shared" si="261"/>
        <v>0</v>
      </c>
      <c r="N1087" s="2">
        <f t="shared" si="262"/>
        <v>0</v>
      </c>
      <c r="O1087" s="2">
        <f t="shared" si="263"/>
        <v>0</v>
      </c>
      <c r="P1087" s="2">
        <f t="shared" si="264"/>
        <v>0</v>
      </c>
      <c r="Q1087" s="2">
        <f t="shared" si="265"/>
        <v>0</v>
      </c>
      <c r="R1087" s="2">
        <f t="shared" si="266"/>
        <v>0</v>
      </c>
      <c r="S1087" s="2">
        <f t="shared" si="267"/>
        <v>0</v>
      </c>
      <c r="T1087" s="2">
        <f t="shared" si="268"/>
        <v>0</v>
      </c>
      <c r="U1087" s="2">
        <f t="shared" si="269"/>
        <v>0</v>
      </c>
      <c r="V1087" s="4">
        <f t="shared" si="270"/>
        <v>0</v>
      </c>
      <c r="W1087" s="4">
        <f t="shared" si="271"/>
        <v>0</v>
      </c>
    </row>
    <row r="1088" spans="1:23" x14ac:dyDescent="0.25">
      <c r="A1088">
        <v>9997</v>
      </c>
      <c r="B1088">
        <v>1</v>
      </c>
      <c r="C1088">
        <v>43802</v>
      </c>
      <c r="D1088" s="1">
        <v>6</v>
      </c>
      <c r="E1088" t="s">
        <v>7</v>
      </c>
      <c r="F1088" t="s">
        <v>8</v>
      </c>
      <c r="G1088" t="s">
        <v>9</v>
      </c>
      <c r="H1088">
        <f t="shared" si="258"/>
        <v>0</v>
      </c>
      <c r="I1088" s="2">
        <f t="shared" si="256"/>
        <v>0</v>
      </c>
      <c r="J1088" s="2">
        <f t="shared" si="257"/>
        <v>0</v>
      </c>
      <c r="K1088" s="2">
        <f t="shared" si="259"/>
        <v>0</v>
      </c>
      <c r="L1088" s="2">
        <f t="shared" si="260"/>
        <v>0</v>
      </c>
      <c r="M1088" s="2">
        <f t="shared" si="261"/>
        <v>0</v>
      </c>
      <c r="N1088" s="2">
        <f t="shared" si="262"/>
        <v>0</v>
      </c>
      <c r="O1088" s="2">
        <f t="shared" si="263"/>
        <v>1</v>
      </c>
      <c r="P1088" s="2">
        <f t="shared" si="264"/>
        <v>0</v>
      </c>
      <c r="Q1088" s="2">
        <f t="shared" si="265"/>
        <v>0</v>
      </c>
      <c r="R1088" s="2">
        <f t="shared" si="266"/>
        <v>0</v>
      </c>
      <c r="S1088" s="2">
        <f t="shared" si="267"/>
        <v>0</v>
      </c>
      <c r="T1088" s="2">
        <f t="shared" si="268"/>
        <v>0</v>
      </c>
      <c r="U1088" s="2">
        <f t="shared" si="269"/>
        <v>0</v>
      </c>
      <c r="V1088" s="4">
        <f t="shared" si="270"/>
        <v>0</v>
      </c>
      <c r="W1088" s="4">
        <f t="shared" si="271"/>
        <v>0</v>
      </c>
    </row>
    <row r="1089" spans="1:23" x14ac:dyDescent="0.25">
      <c r="A1089">
        <v>9997</v>
      </c>
      <c r="B1089">
        <v>1</v>
      </c>
      <c r="C1089">
        <v>43802</v>
      </c>
      <c r="D1089" s="1">
        <v>5</v>
      </c>
      <c r="E1089" t="s">
        <v>7</v>
      </c>
      <c r="F1089" t="s">
        <v>8</v>
      </c>
      <c r="G1089" t="s">
        <v>9</v>
      </c>
      <c r="H1089">
        <f t="shared" si="258"/>
        <v>0</v>
      </c>
      <c r="I1089" s="2">
        <f t="shared" si="256"/>
        <v>0</v>
      </c>
      <c r="J1089" s="2">
        <f t="shared" si="257"/>
        <v>0</v>
      </c>
      <c r="K1089" s="2">
        <f t="shared" si="259"/>
        <v>0</v>
      </c>
      <c r="L1089" s="2">
        <f t="shared" si="260"/>
        <v>0</v>
      </c>
      <c r="M1089" s="2">
        <f t="shared" si="261"/>
        <v>0</v>
      </c>
      <c r="N1089" s="2">
        <f t="shared" si="262"/>
        <v>1</v>
      </c>
      <c r="O1089" s="2">
        <f t="shared" si="263"/>
        <v>0</v>
      </c>
      <c r="P1089" s="2">
        <f t="shared" si="264"/>
        <v>0</v>
      </c>
      <c r="Q1089" s="2">
        <f t="shared" si="265"/>
        <v>0</v>
      </c>
      <c r="R1089" s="2">
        <f t="shared" si="266"/>
        <v>0</v>
      </c>
      <c r="S1089" s="2">
        <f t="shared" si="267"/>
        <v>0</v>
      </c>
      <c r="T1089" s="2">
        <f t="shared" si="268"/>
        <v>0</v>
      </c>
      <c r="U1089" s="2">
        <f t="shared" si="269"/>
        <v>0</v>
      </c>
      <c r="V1089" s="4">
        <f t="shared" si="270"/>
        <v>0</v>
      </c>
      <c r="W1089" s="4">
        <f t="shared" si="271"/>
        <v>0</v>
      </c>
    </row>
    <row r="1090" spans="1:23" x14ac:dyDescent="0.25">
      <c r="A1090">
        <v>9997</v>
      </c>
      <c r="B1090">
        <v>1</v>
      </c>
      <c r="C1090">
        <v>43802</v>
      </c>
      <c r="D1090" s="1">
        <v>2</v>
      </c>
      <c r="E1090" t="s">
        <v>7</v>
      </c>
      <c r="F1090" t="s">
        <v>8</v>
      </c>
      <c r="G1090" t="s">
        <v>9</v>
      </c>
      <c r="H1090">
        <f t="shared" si="258"/>
        <v>0</v>
      </c>
      <c r="I1090" s="2">
        <f t="shared" si="256"/>
        <v>0</v>
      </c>
      <c r="J1090" s="2">
        <f t="shared" si="257"/>
        <v>0</v>
      </c>
      <c r="K1090" s="2">
        <f t="shared" si="259"/>
        <v>1</v>
      </c>
      <c r="L1090" s="2">
        <f t="shared" si="260"/>
        <v>0</v>
      </c>
      <c r="M1090" s="2">
        <f t="shared" si="261"/>
        <v>0</v>
      </c>
      <c r="N1090" s="2">
        <f t="shared" si="262"/>
        <v>0</v>
      </c>
      <c r="O1090" s="2">
        <f t="shared" si="263"/>
        <v>0</v>
      </c>
      <c r="P1090" s="2">
        <f t="shared" si="264"/>
        <v>0</v>
      </c>
      <c r="Q1090" s="2">
        <f t="shared" si="265"/>
        <v>0</v>
      </c>
      <c r="R1090" s="2">
        <f t="shared" si="266"/>
        <v>0</v>
      </c>
      <c r="S1090" s="2">
        <f t="shared" si="267"/>
        <v>0</v>
      </c>
      <c r="T1090" s="2">
        <f t="shared" si="268"/>
        <v>0</v>
      </c>
      <c r="U1090" s="2">
        <f t="shared" si="269"/>
        <v>0</v>
      </c>
      <c r="V1090" s="4">
        <f t="shared" si="270"/>
        <v>0</v>
      </c>
      <c r="W1090" s="4">
        <f t="shared" si="271"/>
        <v>0</v>
      </c>
    </row>
    <row r="1091" spans="1:23" x14ac:dyDescent="0.25">
      <c r="A1091">
        <v>9997</v>
      </c>
      <c r="B1091">
        <v>1</v>
      </c>
      <c r="C1091">
        <v>43802</v>
      </c>
      <c r="D1091" s="1">
        <v>8</v>
      </c>
      <c r="E1091">
        <v>2</v>
      </c>
      <c r="F1091" t="s">
        <v>8</v>
      </c>
      <c r="G1091" t="s">
        <v>9</v>
      </c>
      <c r="H1091">
        <f t="shared" si="258"/>
        <v>0</v>
      </c>
      <c r="I1091" s="2">
        <f t="shared" si="256"/>
        <v>0</v>
      </c>
      <c r="J1091" s="2">
        <f t="shared" si="257"/>
        <v>0</v>
      </c>
      <c r="K1091" s="2">
        <f t="shared" si="259"/>
        <v>0</v>
      </c>
      <c r="L1091" s="2">
        <f t="shared" si="260"/>
        <v>0</v>
      </c>
      <c r="M1091" s="2">
        <f t="shared" si="261"/>
        <v>0</v>
      </c>
      <c r="N1091" s="2">
        <f t="shared" si="262"/>
        <v>0</v>
      </c>
      <c r="O1091" s="2">
        <f t="shared" si="263"/>
        <v>0</v>
      </c>
      <c r="P1091" s="2">
        <f t="shared" si="264"/>
        <v>0</v>
      </c>
      <c r="Q1091" s="2">
        <f t="shared" si="265"/>
        <v>1</v>
      </c>
      <c r="R1091" s="2">
        <f t="shared" si="266"/>
        <v>0</v>
      </c>
      <c r="S1091" s="2">
        <f t="shared" si="267"/>
        <v>0</v>
      </c>
      <c r="T1091" s="2">
        <f t="shared" si="268"/>
        <v>0</v>
      </c>
      <c r="U1091" s="2">
        <f t="shared" si="269"/>
        <v>0</v>
      </c>
      <c r="V1091" s="4">
        <f t="shared" si="270"/>
        <v>0</v>
      </c>
      <c r="W1091" s="4">
        <f t="shared" si="271"/>
        <v>0</v>
      </c>
    </row>
    <row r="1092" spans="1:23" x14ac:dyDescent="0.25">
      <c r="A1092">
        <v>9997</v>
      </c>
      <c r="B1092">
        <v>1</v>
      </c>
      <c r="C1092">
        <v>43802</v>
      </c>
      <c r="D1092" s="1">
        <v>1</v>
      </c>
      <c r="E1092" t="s">
        <v>7</v>
      </c>
      <c r="F1092" t="s">
        <v>8</v>
      </c>
      <c r="G1092" t="s">
        <v>9</v>
      </c>
      <c r="H1092">
        <f t="shared" si="258"/>
        <v>0</v>
      </c>
      <c r="I1092" s="2">
        <f t="shared" si="256"/>
        <v>0</v>
      </c>
      <c r="J1092" s="2">
        <f t="shared" si="257"/>
        <v>1</v>
      </c>
      <c r="K1092" s="2">
        <f t="shared" si="259"/>
        <v>0</v>
      </c>
      <c r="L1092" s="2">
        <f t="shared" si="260"/>
        <v>0</v>
      </c>
      <c r="M1092" s="2">
        <f t="shared" si="261"/>
        <v>0</v>
      </c>
      <c r="N1092" s="2">
        <f t="shared" si="262"/>
        <v>0</v>
      </c>
      <c r="O1092" s="2">
        <f t="shared" si="263"/>
        <v>0</v>
      </c>
      <c r="P1092" s="2">
        <f t="shared" si="264"/>
        <v>0</v>
      </c>
      <c r="Q1092" s="2">
        <f t="shared" si="265"/>
        <v>0</v>
      </c>
      <c r="R1092" s="2">
        <f t="shared" si="266"/>
        <v>0</v>
      </c>
      <c r="S1092" s="2">
        <f t="shared" si="267"/>
        <v>0</v>
      </c>
      <c r="T1092" s="2">
        <f t="shared" si="268"/>
        <v>0</v>
      </c>
      <c r="U1092" s="2">
        <f t="shared" si="269"/>
        <v>0</v>
      </c>
      <c r="V1092" s="4">
        <f t="shared" si="270"/>
        <v>0</v>
      </c>
      <c r="W1092" s="4">
        <f t="shared" si="271"/>
        <v>6010</v>
      </c>
    </row>
    <row r="1093" spans="1:23" x14ac:dyDescent="0.25">
      <c r="A1093">
        <v>9997</v>
      </c>
      <c r="B1093">
        <v>0.79718299999999997</v>
      </c>
      <c r="C1093">
        <v>43802</v>
      </c>
      <c r="D1093" s="1">
        <v>6</v>
      </c>
      <c r="E1093" t="s">
        <v>7</v>
      </c>
      <c r="F1093" t="s">
        <v>8</v>
      </c>
      <c r="G1093" t="s">
        <v>9</v>
      </c>
      <c r="H1093">
        <f t="shared" si="258"/>
        <v>0</v>
      </c>
      <c r="I1093" s="2">
        <f t="shared" si="256"/>
        <v>0</v>
      </c>
      <c r="J1093" s="2">
        <f t="shared" si="257"/>
        <v>0</v>
      </c>
      <c r="K1093" s="2">
        <f t="shared" si="259"/>
        <v>0</v>
      </c>
      <c r="L1093" s="2">
        <f t="shared" si="260"/>
        <v>0</v>
      </c>
      <c r="M1093" s="2">
        <f t="shared" si="261"/>
        <v>0</v>
      </c>
      <c r="N1093" s="2">
        <f t="shared" si="262"/>
        <v>0</v>
      </c>
      <c r="O1093" s="2">
        <f t="shared" si="263"/>
        <v>0.79718299999999997</v>
      </c>
      <c r="P1093" s="2">
        <f t="shared" si="264"/>
        <v>0</v>
      </c>
      <c r="Q1093" s="2">
        <f t="shared" si="265"/>
        <v>0</v>
      </c>
      <c r="R1093" s="2">
        <f t="shared" si="266"/>
        <v>0</v>
      </c>
      <c r="S1093" s="2">
        <f t="shared" si="267"/>
        <v>0</v>
      </c>
      <c r="T1093" s="2">
        <f t="shared" si="268"/>
        <v>0</v>
      </c>
      <c r="U1093" s="2">
        <f t="shared" si="269"/>
        <v>0</v>
      </c>
      <c r="V1093" s="4">
        <f t="shared" si="270"/>
        <v>0</v>
      </c>
      <c r="W1093" s="4">
        <f t="shared" si="271"/>
        <v>0</v>
      </c>
    </row>
    <row r="1094" spans="1:23" x14ac:dyDescent="0.25">
      <c r="A1094">
        <v>9997</v>
      </c>
      <c r="B1094">
        <v>1</v>
      </c>
      <c r="C1094">
        <v>43802</v>
      </c>
      <c r="D1094" s="1">
        <v>2</v>
      </c>
      <c r="E1094" t="s">
        <v>7</v>
      </c>
      <c r="F1094" t="s">
        <v>8</v>
      </c>
      <c r="G1094" t="s">
        <v>9</v>
      </c>
      <c r="H1094">
        <f t="shared" si="258"/>
        <v>0</v>
      </c>
      <c r="I1094" s="2">
        <f t="shared" ref="I1094:I1157" si="272">IF(D1094="KG",B1094,0)</f>
        <v>0</v>
      </c>
      <c r="J1094" s="2">
        <f t="shared" ref="J1094:J1157" si="273">IF(D1094=1,B1094,0)</f>
        <v>0</v>
      </c>
      <c r="K1094" s="2">
        <f t="shared" si="259"/>
        <v>1</v>
      </c>
      <c r="L1094" s="2">
        <f t="shared" si="260"/>
        <v>0</v>
      </c>
      <c r="M1094" s="2">
        <f t="shared" si="261"/>
        <v>0</v>
      </c>
      <c r="N1094" s="2">
        <f t="shared" si="262"/>
        <v>0</v>
      </c>
      <c r="O1094" s="2">
        <f t="shared" si="263"/>
        <v>0</v>
      </c>
      <c r="P1094" s="2">
        <f t="shared" si="264"/>
        <v>0</v>
      </c>
      <c r="Q1094" s="2">
        <f t="shared" si="265"/>
        <v>0</v>
      </c>
      <c r="R1094" s="2">
        <f t="shared" si="266"/>
        <v>0</v>
      </c>
      <c r="S1094" s="2">
        <f t="shared" si="267"/>
        <v>0</v>
      </c>
      <c r="T1094" s="2">
        <f t="shared" si="268"/>
        <v>0</v>
      </c>
      <c r="U1094" s="2">
        <f t="shared" si="269"/>
        <v>0</v>
      </c>
      <c r="V1094" s="4">
        <f t="shared" si="270"/>
        <v>0</v>
      </c>
      <c r="W1094" s="4">
        <f t="shared" si="271"/>
        <v>0</v>
      </c>
    </row>
    <row r="1095" spans="1:23" x14ac:dyDescent="0.25">
      <c r="A1095">
        <v>9997</v>
      </c>
      <c r="B1095">
        <v>1</v>
      </c>
      <c r="C1095">
        <v>43802</v>
      </c>
      <c r="D1095" s="1">
        <v>6</v>
      </c>
      <c r="E1095" t="s">
        <v>7</v>
      </c>
      <c r="F1095" t="s">
        <v>8</v>
      </c>
      <c r="G1095" t="s">
        <v>9</v>
      </c>
      <c r="H1095">
        <f t="shared" ref="H1095:H1158" si="274">IF(AND(E1095="*",F1095="N",G1095="N"),B1095,0)</f>
        <v>0</v>
      </c>
      <c r="I1095" s="2">
        <f t="shared" si="272"/>
        <v>0</v>
      </c>
      <c r="J1095" s="2">
        <f t="shared" si="273"/>
        <v>0</v>
      </c>
      <c r="K1095" s="2">
        <f t="shared" ref="K1095:K1158" si="275">IF(D1095=2,B1095,0)</f>
        <v>0</v>
      </c>
      <c r="L1095" s="2">
        <f t="shared" ref="L1095:L1158" si="276">IF(D1095=3,B1095,0)</f>
        <v>0</v>
      </c>
      <c r="M1095" s="2">
        <f t="shared" ref="M1095:M1158" si="277">IF(D1095=4,B1095,0)</f>
        <v>0</v>
      </c>
      <c r="N1095" s="2">
        <f t="shared" ref="N1095:N1158" si="278">IF(D1095=5,B1095,0)</f>
        <v>0</v>
      </c>
      <c r="O1095" s="2">
        <f t="shared" ref="O1095:O1158" si="279">IF(D1095=6,B1095,0)</f>
        <v>1</v>
      </c>
      <c r="P1095" s="2">
        <f t="shared" ref="P1095:P1158" si="280">IF(D1095=7,B1095,0)</f>
        <v>0</v>
      </c>
      <c r="Q1095" s="2">
        <f t="shared" ref="Q1095:Q1158" si="281">IF(D1095=8,B1095,0)</f>
        <v>0</v>
      </c>
      <c r="R1095" s="2">
        <f t="shared" ref="R1095:R1158" si="282">IF(D1095=9,B1095,0)</f>
        <v>0</v>
      </c>
      <c r="S1095" s="2">
        <f t="shared" ref="S1095:S1158" si="283">IF(D1095=10,B1095,0)</f>
        <v>0</v>
      </c>
      <c r="T1095" s="2">
        <f t="shared" ref="T1095:T1158" si="284">IF(D1095=11,B1095,0)</f>
        <v>0</v>
      </c>
      <c r="U1095" s="2">
        <f t="shared" ref="U1095:U1158" si="285">IF(D1095=12,B1095,0)</f>
        <v>0</v>
      </c>
      <c r="V1095" s="4">
        <f t="shared" ref="V1095:V1158" si="286">M1095*$V$1</f>
        <v>0</v>
      </c>
      <c r="W1095" s="4">
        <f t="shared" ref="W1095:W1158" si="287">$V$1*J1095</f>
        <v>0</v>
      </c>
    </row>
    <row r="1096" spans="1:23" x14ac:dyDescent="0.25">
      <c r="A1096">
        <v>9997</v>
      </c>
      <c r="B1096">
        <v>1</v>
      </c>
      <c r="C1096">
        <v>43802</v>
      </c>
      <c r="D1096" s="1">
        <v>4</v>
      </c>
      <c r="E1096" t="s">
        <v>7</v>
      </c>
      <c r="F1096" t="s">
        <v>8</v>
      </c>
      <c r="G1096" t="s">
        <v>9</v>
      </c>
      <c r="H1096">
        <f t="shared" si="274"/>
        <v>0</v>
      </c>
      <c r="I1096" s="2">
        <f t="shared" si="272"/>
        <v>0</v>
      </c>
      <c r="J1096" s="2">
        <f t="shared" si="273"/>
        <v>0</v>
      </c>
      <c r="K1096" s="2">
        <f t="shared" si="275"/>
        <v>0</v>
      </c>
      <c r="L1096" s="2">
        <f t="shared" si="276"/>
        <v>0</v>
      </c>
      <c r="M1096" s="2">
        <f t="shared" si="277"/>
        <v>1</v>
      </c>
      <c r="N1096" s="2">
        <f t="shared" si="278"/>
        <v>0</v>
      </c>
      <c r="O1096" s="2">
        <f t="shared" si="279"/>
        <v>0</v>
      </c>
      <c r="P1096" s="2">
        <f t="shared" si="280"/>
        <v>0</v>
      </c>
      <c r="Q1096" s="2">
        <f t="shared" si="281"/>
        <v>0</v>
      </c>
      <c r="R1096" s="2">
        <f t="shared" si="282"/>
        <v>0</v>
      </c>
      <c r="S1096" s="2">
        <f t="shared" si="283"/>
        <v>0</v>
      </c>
      <c r="T1096" s="2">
        <f t="shared" si="284"/>
        <v>0</v>
      </c>
      <c r="U1096" s="2">
        <f t="shared" si="285"/>
        <v>0</v>
      </c>
      <c r="V1096" s="4">
        <f t="shared" si="286"/>
        <v>6010</v>
      </c>
      <c r="W1096" s="4">
        <f t="shared" si="287"/>
        <v>0</v>
      </c>
    </row>
    <row r="1097" spans="1:23" x14ac:dyDescent="0.25">
      <c r="A1097">
        <v>9997</v>
      </c>
      <c r="B1097">
        <v>1</v>
      </c>
      <c r="C1097">
        <v>43802</v>
      </c>
      <c r="D1097" s="1">
        <v>2</v>
      </c>
      <c r="E1097" t="s">
        <v>7</v>
      </c>
      <c r="F1097" t="s">
        <v>8</v>
      </c>
      <c r="G1097" t="s">
        <v>9</v>
      </c>
      <c r="H1097">
        <f t="shared" si="274"/>
        <v>0</v>
      </c>
      <c r="I1097" s="2">
        <f t="shared" si="272"/>
        <v>0</v>
      </c>
      <c r="J1097" s="2">
        <f t="shared" si="273"/>
        <v>0</v>
      </c>
      <c r="K1097" s="2">
        <f t="shared" si="275"/>
        <v>1</v>
      </c>
      <c r="L1097" s="2">
        <f t="shared" si="276"/>
        <v>0</v>
      </c>
      <c r="M1097" s="2">
        <f t="shared" si="277"/>
        <v>0</v>
      </c>
      <c r="N1097" s="2">
        <f t="shared" si="278"/>
        <v>0</v>
      </c>
      <c r="O1097" s="2">
        <f t="shared" si="279"/>
        <v>0</v>
      </c>
      <c r="P1097" s="2">
        <f t="shared" si="280"/>
        <v>0</v>
      </c>
      <c r="Q1097" s="2">
        <f t="shared" si="281"/>
        <v>0</v>
      </c>
      <c r="R1097" s="2">
        <f t="shared" si="282"/>
        <v>0</v>
      </c>
      <c r="S1097" s="2">
        <f t="shared" si="283"/>
        <v>0</v>
      </c>
      <c r="T1097" s="2">
        <f t="shared" si="284"/>
        <v>0</v>
      </c>
      <c r="U1097" s="2">
        <f t="shared" si="285"/>
        <v>0</v>
      </c>
      <c r="V1097" s="4">
        <f t="shared" si="286"/>
        <v>0</v>
      </c>
      <c r="W1097" s="4">
        <f t="shared" si="287"/>
        <v>0</v>
      </c>
    </row>
    <row r="1098" spans="1:23" x14ac:dyDescent="0.25">
      <c r="A1098">
        <v>9997</v>
      </c>
      <c r="B1098">
        <v>1</v>
      </c>
      <c r="C1098">
        <v>43802</v>
      </c>
      <c r="D1098" s="1">
        <v>3</v>
      </c>
      <c r="E1098" t="s">
        <v>7</v>
      </c>
      <c r="F1098" t="s">
        <v>8</v>
      </c>
      <c r="G1098" t="s">
        <v>9</v>
      </c>
      <c r="H1098">
        <f t="shared" si="274"/>
        <v>0</v>
      </c>
      <c r="I1098" s="2">
        <f t="shared" si="272"/>
        <v>0</v>
      </c>
      <c r="J1098" s="2">
        <f t="shared" si="273"/>
        <v>0</v>
      </c>
      <c r="K1098" s="2">
        <f t="shared" si="275"/>
        <v>0</v>
      </c>
      <c r="L1098" s="2">
        <f t="shared" si="276"/>
        <v>1</v>
      </c>
      <c r="M1098" s="2">
        <f t="shared" si="277"/>
        <v>0</v>
      </c>
      <c r="N1098" s="2">
        <f t="shared" si="278"/>
        <v>0</v>
      </c>
      <c r="O1098" s="2">
        <f t="shared" si="279"/>
        <v>0</v>
      </c>
      <c r="P1098" s="2">
        <f t="shared" si="280"/>
        <v>0</v>
      </c>
      <c r="Q1098" s="2">
        <f t="shared" si="281"/>
        <v>0</v>
      </c>
      <c r="R1098" s="2">
        <f t="shared" si="282"/>
        <v>0</v>
      </c>
      <c r="S1098" s="2">
        <f t="shared" si="283"/>
        <v>0</v>
      </c>
      <c r="T1098" s="2">
        <f t="shared" si="284"/>
        <v>0</v>
      </c>
      <c r="U1098" s="2">
        <f t="shared" si="285"/>
        <v>0</v>
      </c>
      <c r="V1098" s="4">
        <f t="shared" si="286"/>
        <v>0</v>
      </c>
      <c r="W1098" s="4">
        <f t="shared" si="287"/>
        <v>0</v>
      </c>
    </row>
    <row r="1099" spans="1:23" x14ac:dyDescent="0.25">
      <c r="A1099">
        <v>9997</v>
      </c>
      <c r="B1099">
        <v>1</v>
      </c>
      <c r="C1099">
        <v>43802</v>
      </c>
      <c r="D1099" s="1">
        <v>2</v>
      </c>
      <c r="E1099" t="s">
        <v>7</v>
      </c>
      <c r="F1099" t="s">
        <v>8</v>
      </c>
      <c r="G1099" t="s">
        <v>9</v>
      </c>
      <c r="H1099">
        <f t="shared" si="274"/>
        <v>0</v>
      </c>
      <c r="I1099" s="2">
        <f t="shared" si="272"/>
        <v>0</v>
      </c>
      <c r="J1099" s="2">
        <f t="shared" si="273"/>
        <v>0</v>
      </c>
      <c r="K1099" s="2">
        <f t="shared" si="275"/>
        <v>1</v>
      </c>
      <c r="L1099" s="2">
        <f t="shared" si="276"/>
        <v>0</v>
      </c>
      <c r="M1099" s="2">
        <f t="shared" si="277"/>
        <v>0</v>
      </c>
      <c r="N1099" s="2">
        <f t="shared" si="278"/>
        <v>0</v>
      </c>
      <c r="O1099" s="2">
        <f t="shared" si="279"/>
        <v>0</v>
      </c>
      <c r="P1099" s="2">
        <f t="shared" si="280"/>
        <v>0</v>
      </c>
      <c r="Q1099" s="2">
        <f t="shared" si="281"/>
        <v>0</v>
      </c>
      <c r="R1099" s="2">
        <f t="shared" si="282"/>
        <v>0</v>
      </c>
      <c r="S1099" s="2">
        <f t="shared" si="283"/>
        <v>0</v>
      </c>
      <c r="T1099" s="2">
        <f t="shared" si="284"/>
        <v>0</v>
      </c>
      <c r="U1099" s="2">
        <f t="shared" si="285"/>
        <v>0</v>
      </c>
      <c r="V1099" s="4">
        <f t="shared" si="286"/>
        <v>0</v>
      </c>
      <c r="W1099" s="4">
        <f t="shared" si="287"/>
        <v>0</v>
      </c>
    </row>
    <row r="1100" spans="1:23" x14ac:dyDescent="0.25">
      <c r="A1100">
        <v>9997</v>
      </c>
      <c r="B1100">
        <v>1</v>
      </c>
      <c r="C1100">
        <v>43802</v>
      </c>
      <c r="D1100" s="1">
        <v>3</v>
      </c>
      <c r="E1100" t="s">
        <v>7</v>
      </c>
      <c r="F1100" t="s">
        <v>8</v>
      </c>
      <c r="G1100" t="s">
        <v>9</v>
      </c>
      <c r="H1100">
        <f t="shared" si="274"/>
        <v>0</v>
      </c>
      <c r="I1100" s="2">
        <f t="shared" si="272"/>
        <v>0</v>
      </c>
      <c r="J1100" s="2">
        <f t="shared" si="273"/>
        <v>0</v>
      </c>
      <c r="K1100" s="2">
        <f t="shared" si="275"/>
        <v>0</v>
      </c>
      <c r="L1100" s="2">
        <f t="shared" si="276"/>
        <v>1</v>
      </c>
      <c r="M1100" s="2">
        <f t="shared" si="277"/>
        <v>0</v>
      </c>
      <c r="N1100" s="2">
        <f t="shared" si="278"/>
        <v>0</v>
      </c>
      <c r="O1100" s="2">
        <f t="shared" si="279"/>
        <v>0</v>
      </c>
      <c r="P1100" s="2">
        <f t="shared" si="280"/>
        <v>0</v>
      </c>
      <c r="Q1100" s="2">
        <f t="shared" si="281"/>
        <v>0</v>
      </c>
      <c r="R1100" s="2">
        <f t="shared" si="282"/>
        <v>0</v>
      </c>
      <c r="S1100" s="2">
        <f t="shared" si="283"/>
        <v>0</v>
      </c>
      <c r="T1100" s="2">
        <f t="shared" si="284"/>
        <v>0</v>
      </c>
      <c r="U1100" s="2">
        <f t="shared" si="285"/>
        <v>0</v>
      </c>
      <c r="V1100" s="4">
        <f t="shared" si="286"/>
        <v>0</v>
      </c>
      <c r="W1100" s="4">
        <f t="shared" si="287"/>
        <v>0</v>
      </c>
    </row>
    <row r="1101" spans="1:23" x14ac:dyDescent="0.25">
      <c r="A1101">
        <v>9997</v>
      </c>
      <c r="B1101">
        <v>1</v>
      </c>
      <c r="C1101">
        <v>43802</v>
      </c>
      <c r="D1101" s="1" t="s">
        <v>10</v>
      </c>
      <c r="E1101" t="s">
        <v>7</v>
      </c>
      <c r="F1101" t="s">
        <v>8</v>
      </c>
      <c r="G1101" t="s">
        <v>9</v>
      </c>
      <c r="H1101">
        <f t="shared" si="274"/>
        <v>0</v>
      </c>
      <c r="I1101" s="2">
        <f t="shared" si="272"/>
        <v>1</v>
      </c>
      <c r="J1101" s="2">
        <f t="shared" si="273"/>
        <v>0</v>
      </c>
      <c r="K1101" s="2">
        <f t="shared" si="275"/>
        <v>0</v>
      </c>
      <c r="L1101" s="2">
        <f t="shared" si="276"/>
        <v>0</v>
      </c>
      <c r="M1101" s="2">
        <f t="shared" si="277"/>
        <v>0</v>
      </c>
      <c r="N1101" s="2">
        <f t="shared" si="278"/>
        <v>0</v>
      </c>
      <c r="O1101" s="2">
        <f t="shared" si="279"/>
        <v>0</v>
      </c>
      <c r="P1101" s="2">
        <f t="shared" si="280"/>
        <v>0</v>
      </c>
      <c r="Q1101" s="2">
        <f t="shared" si="281"/>
        <v>0</v>
      </c>
      <c r="R1101" s="2">
        <f t="shared" si="282"/>
        <v>0</v>
      </c>
      <c r="S1101" s="2">
        <f t="shared" si="283"/>
        <v>0</v>
      </c>
      <c r="T1101" s="2">
        <f t="shared" si="284"/>
        <v>0</v>
      </c>
      <c r="U1101" s="2">
        <f t="shared" si="285"/>
        <v>0</v>
      </c>
      <c r="V1101" s="4">
        <f t="shared" si="286"/>
        <v>0</v>
      </c>
      <c r="W1101" s="4">
        <f t="shared" si="287"/>
        <v>0</v>
      </c>
    </row>
    <row r="1102" spans="1:23" x14ac:dyDescent="0.25">
      <c r="A1102">
        <v>9997</v>
      </c>
      <c r="B1102">
        <v>1</v>
      </c>
      <c r="C1102">
        <v>43802</v>
      </c>
      <c r="D1102" s="1">
        <v>8</v>
      </c>
      <c r="E1102" t="s">
        <v>7</v>
      </c>
      <c r="F1102" t="s">
        <v>8</v>
      </c>
      <c r="G1102" t="s">
        <v>9</v>
      </c>
      <c r="H1102">
        <f t="shared" si="274"/>
        <v>0</v>
      </c>
      <c r="I1102" s="2">
        <f t="shared" si="272"/>
        <v>0</v>
      </c>
      <c r="J1102" s="2">
        <f t="shared" si="273"/>
        <v>0</v>
      </c>
      <c r="K1102" s="2">
        <f t="shared" si="275"/>
        <v>0</v>
      </c>
      <c r="L1102" s="2">
        <f t="shared" si="276"/>
        <v>0</v>
      </c>
      <c r="M1102" s="2">
        <f t="shared" si="277"/>
        <v>0</v>
      </c>
      <c r="N1102" s="2">
        <f t="shared" si="278"/>
        <v>0</v>
      </c>
      <c r="O1102" s="2">
        <f t="shared" si="279"/>
        <v>0</v>
      </c>
      <c r="P1102" s="2">
        <f t="shared" si="280"/>
        <v>0</v>
      </c>
      <c r="Q1102" s="2">
        <f t="shared" si="281"/>
        <v>1</v>
      </c>
      <c r="R1102" s="2">
        <f t="shared" si="282"/>
        <v>0</v>
      </c>
      <c r="S1102" s="2">
        <f t="shared" si="283"/>
        <v>0</v>
      </c>
      <c r="T1102" s="2">
        <f t="shared" si="284"/>
        <v>0</v>
      </c>
      <c r="U1102" s="2">
        <f t="shared" si="285"/>
        <v>0</v>
      </c>
      <c r="V1102" s="4">
        <f t="shared" si="286"/>
        <v>0</v>
      </c>
      <c r="W1102" s="4">
        <f t="shared" si="287"/>
        <v>0</v>
      </c>
    </row>
    <row r="1103" spans="1:23" x14ac:dyDescent="0.25">
      <c r="A1103">
        <v>9997</v>
      </c>
      <c r="B1103">
        <v>1</v>
      </c>
      <c r="C1103">
        <v>43802</v>
      </c>
      <c r="D1103" s="1">
        <v>5</v>
      </c>
      <c r="E1103">
        <v>2</v>
      </c>
      <c r="F1103" t="s">
        <v>8</v>
      </c>
      <c r="G1103" t="s">
        <v>9</v>
      </c>
      <c r="H1103">
        <f t="shared" si="274"/>
        <v>0</v>
      </c>
      <c r="I1103" s="2">
        <f t="shared" si="272"/>
        <v>0</v>
      </c>
      <c r="J1103" s="2">
        <f t="shared" si="273"/>
        <v>0</v>
      </c>
      <c r="K1103" s="2">
        <f t="shared" si="275"/>
        <v>0</v>
      </c>
      <c r="L1103" s="2">
        <f t="shared" si="276"/>
        <v>0</v>
      </c>
      <c r="M1103" s="2">
        <f t="shared" si="277"/>
        <v>0</v>
      </c>
      <c r="N1103" s="2">
        <f t="shared" si="278"/>
        <v>1</v>
      </c>
      <c r="O1103" s="2">
        <f t="shared" si="279"/>
        <v>0</v>
      </c>
      <c r="P1103" s="2">
        <f t="shared" si="280"/>
        <v>0</v>
      </c>
      <c r="Q1103" s="2">
        <f t="shared" si="281"/>
        <v>0</v>
      </c>
      <c r="R1103" s="2">
        <f t="shared" si="282"/>
        <v>0</v>
      </c>
      <c r="S1103" s="2">
        <f t="shared" si="283"/>
        <v>0</v>
      </c>
      <c r="T1103" s="2">
        <f t="shared" si="284"/>
        <v>0</v>
      </c>
      <c r="U1103" s="2">
        <f t="shared" si="285"/>
        <v>0</v>
      </c>
      <c r="V1103" s="4">
        <f t="shared" si="286"/>
        <v>0</v>
      </c>
      <c r="W1103" s="4">
        <f t="shared" si="287"/>
        <v>0</v>
      </c>
    </row>
    <row r="1104" spans="1:23" x14ac:dyDescent="0.25">
      <c r="A1104">
        <v>9997</v>
      </c>
      <c r="B1104">
        <v>1</v>
      </c>
      <c r="C1104">
        <v>43802</v>
      </c>
      <c r="D1104" s="1">
        <v>6</v>
      </c>
      <c r="E1104" t="s">
        <v>7</v>
      </c>
      <c r="F1104" t="s">
        <v>8</v>
      </c>
      <c r="G1104" t="s">
        <v>9</v>
      </c>
      <c r="H1104">
        <f t="shared" si="274"/>
        <v>0</v>
      </c>
      <c r="I1104" s="2">
        <f t="shared" si="272"/>
        <v>0</v>
      </c>
      <c r="J1104" s="2">
        <f t="shared" si="273"/>
        <v>0</v>
      </c>
      <c r="K1104" s="2">
        <f t="shared" si="275"/>
        <v>0</v>
      </c>
      <c r="L1104" s="2">
        <f t="shared" si="276"/>
        <v>0</v>
      </c>
      <c r="M1104" s="2">
        <f t="shared" si="277"/>
        <v>0</v>
      </c>
      <c r="N1104" s="2">
        <f t="shared" si="278"/>
        <v>0</v>
      </c>
      <c r="O1104" s="2">
        <f t="shared" si="279"/>
        <v>1</v>
      </c>
      <c r="P1104" s="2">
        <f t="shared" si="280"/>
        <v>0</v>
      </c>
      <c r="Q1104" s="2">
        <f t="shared" si="281"/>
        <v>0</v>
      </c>
      <c r="R1104" s="2">
        <f t="shared" si="282"/>
        <v>0</v>
      </c>
      <c r="S1104" s="2">
        <f t="shared" si="283"/>
        <v>0</v>
      </c>
      <c r="T1104" s="2">
        <f t="shared" si="284"/>
        <v>0</v>
      </c>
      <c r="U1104" s="2">
        <f t="shared" si="285"/>
        <v>0</v>
      </c>
      <c r="V1104" s="4">
        <f t="shared" si="286"/>
        <v>0</v>
      </c>
      <c r="W1104" s="4">
        <f t="shared" si="287"/>
        <v>0</v>
      </c>
    </row>
    <row r="1105" spans="1:23" x14ac:dyDescent="0.25">
      <c r="A1105">
        <v>9997</v>
      </c>
      <c r="B1105">
        <v>1</v>
      </c>
      <c r="C1105">
        <v>43802</v>
      </c>
      <c r="D1105" s="1">
        <v>1</v>
      </c>
      <c r="E1105" t="s">
        <v>7</v>
      </c>
      <c r="F1105" t="s">
        <v>8</v>
      </c>
      <c r="G1105" t="s">
        <v>9</v>
      </c>
      <c r="H1105">
        <f t="shared" si="274"/>
        <v>0</v>
      </c>
      <c r="I1105" s="2">
        <f t="shared" si="272"/>
        <v>0</v>
      </c>
      <c r="J1105" s="2">
        <f t="shared" si="273"/>
        <v>1</v>
      </c>
      <c r="K1105" s="2">
        <f t="shared" si="275"/>
        <v>0</v>
      </c>
      <c r="L1105" s="2">
        <f t="shared" si="276"/>
        <v>0</v>
      </c>
      <c r="M1105" s="2">
        <f t="shared" si="277"/>
        <v>0</v>
      </c>
      <c r="N1105" s="2">
        <f t="shared" si="278"/>
        <v>0</v>
      </c>
      <c r="O1105" s="2">
        <f t="shared" si="279"/>
        <v>0</v>
      </c>
      <c r="P1105" s="2">
        <f t="shared" si="280"/>
        <v>0</v>
      </c>
      <c r="Q1105" s="2">
        <f t="shared" si="281"/>
        <v>0</v>
      </c>
      <c r="R1105" s="2">
        <f t="shared" si="282"/>
        <v>0</v>
      </c>
      <c r="S1105" s="2">
        <f t="shared" si="283"/>
        <v>0</v>
      </c>
      <c r="T1105" s="2">
        <f t="shared" si="284"/>
        <v>0</v>
      </c>
      <c r="U1105" s="2">
        <f t="shared" si="285"/>
        <v>0</v>
      </c>
      <c r="V1105" s="4">
        <f t="shared" si="286"/>
        <v>0</v>
      </c>
      <c r="W1105" s="4">
        <f t="shared" si="287"/>
        <v>6010</v>
      </c>
    </row>
    <row r="1106" spans="1:23" x14ac:dyDescent="0.25">
      <c r="A1106">
        <v>9997</v>
      </c>
      <c r="B1106">
        <v>1</v>
      </c>
      <c r="C1106">
        <v>43802</v>
      </c>
      <c r="D1106" s="1">
        <v>10</v>
      </c>
      <c r="E1106" t="s">
        <v>7</v>
      </c>
      <c r="F1106" t="s">
        <v>8</v>
      </c>
      <c r="G1106" t="s">
        <v>9</v>
      </c>
      <c r="H1106">
        <f t="shared" si="274"/>
        <v>0</v>
      </c>
      <c r="I1106" s="2">
        <f t="shared" si="272"/>
        <v>0</v>
      </c>
      <c r="J1106" s="2">
        <f t="shared" si="273"/>
        <v>0</v>
      </c>
      <c r="K1106" s="2">
        <f t="shared" si="275"/>
        <v>0</v>
      </c>
      <c r="L1106" s="2">
        <f t="shared" si="276"/>
        <v>0</v>
      </c>
      <c r="M1106" s="2">
        <f t="shared" si="277"/>
        <v>0</v>
      </c>
      <c r="N1106" s="2">
        <f t="shared" si="278"/>
        <v>0</v>
      </c>
      <c r="O1106" s="2">
        <f t="shared" si="279"/>
        <v>0</v>
      </c>
      <c r="P1106" s="2">
        <f t="shared" si="280"/>
        <v>0</v>
      </c>
      <c r="Q1106" s="2">
        <f t="shared" si="281"/>
        <v>0</v>
      </c>
      <c r="R1106" s="2">
        <f t="shared" si="282"/>
        <v>0</v>
      </c>
      <c r="S1106" s="2">
        <f t="shared" si="283"/>
        <v>1</v>
      </c>
      <c r="T1106" s="2">
        <f t="shared" si="284"/>
        <v>0</v>
      </c>
      <c r="U1106" s="2">
        <f t="shared" si="285"/>
        <v>0</v>
      </c>
      <c r="V1106" s="4">
        <f t="shared" si="286"/>
        <v>0</v>
      </c>
      <c r="W1106" s="4">
        <f t="shared" si="287"/>
        <v>0</v>
      </c>
    </row>
    <row r="1107" spans="1:23" x14ac:dyDescent="0.25">
      <c r="A1107">
        <v>9997</v>
      </c>
      <c r="B1107">
        <v>1</v>
      </c>
      <c r="C1107">
        <v>43802</v>
      </c>
      <c r="D1107" s="1">
        <v>2</v>
      </c>
      <c r="E1107" t="s">
        <v>7</v>
      </c>
      <c r="F1107" t="s">
        <v>8</v>
      </c>
      <c r="G1107" t="s">
        <v>9</v>
      </c>
      <c r="H1107">
        <f t="shared" si="274"/>
        <v>0</v>
      </c>
      <c r="I1107" s="2">
        <f t="shared" si="272"/>
        <v>0</v>
      </c>
      <c r="J1107" s="2">
        <f t="shared" si="273"/>
        <v>0</v>
      </c>
      <c r="K1107" s="2">
        <f t="shared" si="275"/>
        <v>1</v>
      </c>
      <c r="L1107" s="2">
        <f t="shared" si="276"/>
        <v>0</v>
      </c>
      <c r="M1107" s="2">
        <f t="shared" si="277"/>
        <v>0</v>
      </c>
      <c r="N1107" s="2">
        <f t="shared" si="278"/>
        <v>0</v>
      </c>
      <c r="O1107" s="2">
        <f t="shared" si="279"/>
        <v>0</v>
      </c>
      <c r="P1107" s="2">
        <f t="shared" si="280"/>
        <v>0</v>
      </c>
      <c r="Q1107" s="2">
        <f t="shared" si="281"/>
        <v>0</v>
      </c>
      <c r="R1107" s="2">
        <f t="shared" si="282"/>
        <v>0</v>
      </c>
      <c r="S1107" s="2">
        <f t="shared" si="283"/>
        <v>0</v>
      </c>
      <c r="T1107" s="2">
        <f t="shared" si="284"/>
        <v>0</v>
      </c>
      <c r="U1107" s="2">
        <f t="shared" si="285"/>
        <v>0</v>
      </c>
      <c r="V1107" s="4">
        <f t="shared" si="286"/>
        <v>0</v>
      </c>
      <c r="W1107" s="4">
        <f t="shared" si="287"/>
        <v>0</v>
      </c>
    </row>
    <row r="1108" spans="1:23" x14ac:dyDescent="0.25">
      <c r="A1108">
        <v>9997</v>
      </c>
      <c r="B1108">
        <v>1</v>
      </c>
      <c r="C1108">
        <v>43802</v>
      </c>
      <c r="D1108" s="1">
        <v>6</v>
      </c>
      <c r="E1108" t="s">
        <v>7</v>
      </c>
      <c r="F1108" t="s">
        <v>8</v>
      </c>
      <c r="G1108" t="s">
        <v>9</v>
      </c>
      <c r="H1108">
        <f t="shared" si="274"/>
        <v>0</v>
      </c>
      <c r="I1108" s="2">
        <f t="shared" si="272"/>
        <v>0</v>
      </c>
      <c r="J1108" s="2">
        <f t="shared" si="273"/>
        <v>0</v>
      </c>
      <c r="K1108" s="2">
        <f t="shared" si="275"/>
        <v>0</v>
      </c>
      <c r="L1108" s="2">
        <f t="shared" si="276"/>
        <v>0</v>
      </c>
      <c r="M1108" s="2">
        <f t="shared" si="277"/>
        <v>0</v>
      </c>
      <c r="N1108" s="2">
        <f t="shared" si="278"/>
        <v>0</v>
      </c>
      <c r="O1108" s="2">
        <f t="shared" si="279"/>
        <v>1</v>
      </c>
      <c r="P1108" s="2">
        <f t="shared" si="280"/>
        <v>0</v>
      </c>
      <c r="Q1108" s="2">
        <f t="shared" si="281"/>
        <v>0</v>
      </c>
      <c r="R1108" s="2">
        <f t="shared" si="282"/>
        <v>0</v>
      </c>
      <c r="S1108" s="2">
        <f t="shared" si="283"/>
        <v>0</v>
      </c>
      <c r="T1108" s="2">
        <f t="shared" si="284"/>
        <v>0</v>
      </c>
      <c r="U1108" s="2">
        <f t="shared" si="285"/>
        <v>0</v>
      </c>
      <c r="V1108" s="4">
        <f t="shared" si="286"/>
        <v>0</v>
      </c>
      <c r="W1108" s="4">
        <f t="shared" si="287"/>
        <v>0</v>
      </c>
    </row>
    <row r="1109" spans="1:23" x14ac:dyDescent="0.25">
      <c r="A1109">
        <v>9997</v>
      </c>
      <c r="B1109">
        <v>1</v>
      </c>
      <c r="C1109">
        <v>43802</v>
      </c>
      <c r="D1109" s="1">
        <v>10</v>
      </c>
      <c r="E1109" t="s">
        <v>7</v>
      </c>
      <c r="F1109" t="s">
        <v>8</v>
      </c>
      <c r="G1109" t="s">
        <v>9</v>
      </c>
      <c r="H1109">
        <f t="shared" si="274"/>
        <v>0</v>
      </c>
      <c r="I1109" s="2">
        <f t="shared" si="272"/>
        <v>0</v>
      </c>
      <c r="J1109" s="2">
        <f t="shared" si="273"/>
        <v>0</v>
      </c>
      <c r="K1109" s="2">
        <f t="shared" si="275"/>
        <v>0</v>
      </c>
      <c r="L1109" s="2">
        <f t="shared" si="276"/>
        <v>0</v>
      </c>
      <c r="M1109" s="2">
        <f t="shared" si="277"/>
        <v>0</v>
      </c>
      <c r="N1109" s="2">
        <f t="shared" si="278"/>
        <v>0</v>
      </c>
      <c r="O1109" s="2">
        <f t="shared" si="279"/>
        <v>0</v>
      </c>
      <c r="P1109" s="2">
        <f t="shared" si="280"/>
        <v>0</v>
      </c>
      <c r="Q1109" s="2">
        <f t="shared" si="281"/>
        <v>0</v>
      </c>
      <c r="R1109" s="2">
        <f t="shared" si="282"/>
        <v>0</v>
      </c>
      <c r="S1109" s="2">
        <f t="shared" si="283"/>
        <v>1</v>
      </c>
      <c r="T1109" s="2">
        <f t="shared" si="284"/>
        <v>0</v>
      </c>
      <c r="U1109" s="2">
        <f t="shared" si="285"/>
        <v>0</v>
      </c>
      <c r="V1109" s="4">
        <f t="shared" si="286"/>
        <v>0</v>
      </c>
      <c r="W1109" s="4">
        <f t="shared" si="287"/>
        <v>0</v>
      </c>
    </row>
    <row r="1110" spans="1:23" x14ac:dyDescent="0.25">
      <c r="A1110">
        <v>9997</v>
      </c>
      <c r="B1110">
        <v>1</v>
      </c>
      <c r="C1110">
        <v>43802</v>
      </c>
      <c r="D1110" s="1">
        <v>8</v>
      </c>
      <c r="E1110" t="s">
        <v>7</v>
      </c>
      <c r="F1110" t="s">
        <v>8</v>
      </c>
      <c r="G1110" t="s">
        <v>9</v>
      </c>
      <c r="H1110">
        <f t="shared" si="274"/>
        <v>0</v>
      </c>
      <c r="I1110" s="2">
        <f t="shared" si="272"/>
        <v>0</v>
      </c>
      <c r="J1110" s="2">
        <f t="shared" si="273"/>
        <v>0</v>
      </c>
      <c r="K1110" s="2">
        <f t="shared" si="275"/>
        <v>0</v>
      </c>
      <c r="L1110" s="2">
        <f t="shared" si="276"/>
        <v>0</v>
      </c>
      <c r="M1110" s="2">
        <f t="shared" si="277"/>
        <v>0</v>
      </c>
      <c r="N1110" s="2">
        <f t="shared" si="278"/>
        <v>0</v>
      </c>
      <c r="O1110" s="2">
        <f t="shared" si="279"/>
        <v>0</v>
      </c>
      <c r="P1110" s="2">
        <f t="shared" si="280"/>
        <v>0</v>
      </c>
      <c r="Q1110" s="2">
        <f t="shared" si="281"/>
        <v>1</v>
      </c>
      <c r="R1110" s="2">
        <f t="shared" si="282"/>
        <v>0</v>
      </c>
      <c r="S1110" s="2">
        <f t="shared" si="283"/>
        <v>0</v>
      </c>
      <c r="T1110" s="2">
        <f t="shared" si="284"/>
        <v>0</v>
      </c>
      <c r="U1110" s="2">
        <f t="shared" si="285"/>
        <v>0</v>
      </c>
      <c r="V1110" s="4">
        <f t="shared" si="286"/>
        <v>0</v>
      </c>
      <c r="W1110" s="4">
        <f t="shared" si="287"/>
        <v>0</v>
      </c>
    </row>
    <row r="1111" spans="1:23" x14ac:dyDescent="0.25">
      <c r="A1111">
        <v>9997</v>
      </c>
      <c r="B1111">
        <v>1</v>
      </c>
      <c r="C1111">
        <v>43802</v>
      </c>
      <c r="D1111" s="1">
        <v>6</v>
      </c>
      <c r="E1111">
        <v>2</v>
      </c>
      <c r="F1111" t="s">
        <v>8</v>
      </c>
      <c r="G1111" t="s">
        <v>9</v>
      </c>
      <c r="H1111">
        <f t="shared" si="274"/>
        <v>0</v>
      </c>
      <c r="I1111" s="2">
        <f t="shared" si="272"/>
        <v>0</v>
      </c>
      <c r="J1111" s="2">
        <f t="shared" si="273"/>
        <v>0</v>
      </c>
      <c r="K1111" s="2">
        <f t="shared" si="275"/>
        <v>0</v>
      </c>
      <c r="L1111" s="2">
        <f t="shared" si="276"/>
        <v>0</v>
      </c>
      <c r="M1111" s="2">
        <f t="shared" si="277"/>
        <v>0</v>
      </c>
      <c r="N1111" s="2">
        <f t="shared" si="278"/>
        <v>0</v>
      </c>
      <c r="O1111" s="2">
        <f t="shared" si="279"/>
        <v>1</v>
      </c>
      <c r="P1111" s="2">
        <f t="shared" si="280"/>
        <v>0</v>
      </c>
      <c r="Q1111" s="2">
        <f t="shared" si="281"/>
        <v>0</v>
      </c>
      <c r="R1111" s="2">
        <f t="shared" si="282"/>
        <v>0</v>
      </c>
      <c r="S1111" s="2">
        <f t="shared" si="283"/>
        <v>0</v>
      </c>
      <c r="T1111" s="2">
        <f t="shared" si="284"/>
        <v>0</v>
      </c>
      <c r="U1111" s="2">
        <f t="shared" si="285"/>
        <v>0</v>
      </c>
      <c r="V1111" s="4">
        <f t="shared" si="286"/>
        <v>0</v>
      </c>
      <c r="W1111" s="4">
        <f t="shared" si="287"/>
        <v>0</v>
      </c>
    </row>
    <row r="1112" spans="1:23" x14ac:dyDescent="0.25">
      <c r="A1112">
        <v>9997</v>
      </c>
      <c r="B1112">
        <v>1</v>
      </c>
      <c r="C1112">
        <v>43802</v>
      </c>
      <c r="D1112" s="1">
        <v>2</v>
      </c>
      <c r="E1112" t="s">
        <v>7</v>
      </c>
      <c r="F1112" t="s">
        <v>8</v>
      </c>
      <c r="G1112" t="s">
        <v>9</v>
      </c>
      <c r="H1112">
        <f t="shared" si="274"/>
        <v>0</v>
      </c>
      <c r="I1112" s="2">
        <f t="shared" si="272"/>
        <v>0</v>
      </c>
      <c r="J1112" s="2">
        <f t="shared" si="273"/>
        <v>0</v>
      </c>
      <c r="K1112" s="2">
        <f t="shared" si="275"/>
        <v>1</v>
      </c>
      <c r="L1112" s="2">
        <f t="shared" si="276"/>
        <v>0</v>
      </c>
      <c r="M1112" s="2">
        <f t="shared" si="277"/>
        <v>0</v>
      </c>
      <c r="N1112" s="2">
        <f t="shared" si="278"/>
        <v>0</v>
      </c>
      <c r="O1112" s="2">
        <f t="shared" si="279"/>
        <v>0</v>
      </c>
      <c r="P1112" s="2">
        <f t="shared" si="280"/>
        <v>0</v>
      </c>
      <c r="Q1112" s="2">
        <f t="shared" si="281"/>
        <v>0</v>
      </c>
      <c r="R1112" s="2">
        <f t="shared" si="282"/>
        <v>0</v>
      </c>
      <c r="S1112" s="2">
        <f t="shared" si="283"/>
        <v>0</v>
      </c>
      <c r="T1112" s="2">
        <f t="shared" si="284"/>
        <v>0</v>
      </c>
      <c r="U1112" s="2">
        <f t="shared" si="285"/>
        <v>0</v>
      </c>
      <c r="V1112" s="4">
        <f t="shared" si="286"/>
        <v>0</v>
      </c>
      <c r="W1112" s="4">
        <f t="shared" si="287"/>
        <v>0</v>
      </c>
    </row>
    <row r="1113" spans="1:23" x14ac:dyDescent="0.25">
      <c r="A1113">
        <v>9997</v>
      </c>
      <c r="B1113">
        <v>0.4</v>
      </c>
      <c r="C1113">
        <v>43802</v>
      </c>
      <c r="D1113" s="1">
        <v>9</v>
      </c>
      <c r="E1113" t="s">
        <v>7</v>
      </c>
      <c r="F1113" t="s">
        <v>8</v>
      </c>
      <c r="G1113" t="s">
        <v>9</v>
      </c>
      <c r="H1113">
        <f t="shared" si="274"/>
        <v>0</v>
      </c>
      <c r="I1113" s="2">
        <f t="shared" si="272"/>
        <v>0</v>
      </c>
      <c r="J1113" s="2">
        <f t="shared" si="273"/>
        <v>0</v>
      </c>
      <c r="K1113" s="2">
        <f t="shared" si="275"/>
        <v>0</v>
      </c>
      <c r="L1113" s="2">
        <f t="shared" si="276"/>
        <v>0</v>
      </c>
      <c r="M1113" s="2">
        <f t="shared" si="277"/>
        <v>0</v>
      </c>
      <c r="N1113" s="2">
        <f t="shared" si="278"/>
        <v>0</v>
      </c>
      <c r="O1113" s="2">
        <f t="shared" si="279"/>
        <v>0</v>
      </c>
      <c r="P1113" s="2">
        <f t="shared" si="280"/>
        <v>0</v>
      </c>
      <c r="Q1113" s="2">
        <f t="shared" si="281"/>
        <v>0</v>
      </c>
      <c r="R1113" s="2">
        <f t="shared" si="282"/>
        <v>0.4</v>
      </c>
      <c r="S1113" s="2">
        <f t="shared" si="283"/>
        <v>0</v>
      </c>
      <c r="T1113" s="2">
        <f t="shared" si="284"/>
        <v>0</v>
      </c>
      <c r="U1113" s="2">
        <f t="shared" si="285"/>
        <v>0</v>
      </c>
      <c r="V1113" s="4">
        <f t="shared" si="286"/>
        <v>0</v>
      </c>
      <c r="W1113" s="4">
        <f t="shared" si="287"/>
        <v>0</v>
      </c>
    </row>
    <row r="1114" spans="1:23" x14ac:dyDescent="0.25">
      <c r="A1114">
        <v>9997</v>
      </c>
      <c r="B1114">
        <v>1</v>
      </c>
      <c r="C1114">
        <v>43802</v>
      </c>
      <c r="D1114" s="1">
        <v>9</v>
      </c>
      <c r="E1114" t="s">
        <v>7</v>
      </c>
      <c r="F1114" t="s">
        <v>8</v>
      </c>
      <c r="G1114" t="s">
        <v>9</v>
      </c>
      <c r="H1114">
        <f t="shared" si="274"/>
        <v>0</v>
      </c>
      <c r="I1114" s="2">
        <f t="shared" si="272"/>
        <v>0</v>
      </c>
      <c r="J1114" s="2">
        <f t="shared" si="273"/>
        <v>0</v>
      </c>
      <c r="K1114" s="2">
        <f t="shared" si="275"/>
        <v>0</v>
      </c>
      <c r="L1114" s="2">
        <f t="shared" si="276"/>
        <v>0</v>
      </c>
      <c r="M1114" s="2">
        <f t="shared" si="277"/>
        <v>0</v>
      </c>
      <c r="N1114" s="2">
        <f t="shared" si="278"/>
        <v>0</v>
      </c>
      <c r="O1114" s="2">
        <f t="shared" si="279"/>
        <v>0</v>
      </c>
      <c r="P1114" s="2">
        <f t="shared" si="280"/>
        <v>0</v>
      </c>
      <c r="Q1114" s="2">
        <f t="shared" si="281"/>
        <v>0</v>
      </c>
      <c r="R1114" s="2">
        <f t="shared" si="282"/>
        <v>1</v>
      </c>
      <c r="S1114" s="2">
        <f t="shared" si="283"/>
        <v>0</v>
      </c>
      <c r="T1114" s="2">
        <f t="shared" si="284"/>
        <v>0</v>
      </c>
      <c r="U1114" s="2">
        <f t="shared" si="285"/>
        <v>0</v>
      </c>
      <c r="V1114" s="4">
        <f t="shared" si="286"/>
        <v>0</v>
      </c>
      <c r="W1114" s="4">
        <f t="shared" si="287"/>
        <v>0</v>
      </c>
    </row>
    <row r="1115" spans="1:23" x14ac:dyDescent="0.25">
      <c r="A1115">
        <v>9997</v>
      </c>
      <c r="B1115">
        <v>1</v>
      </c>
      <c r="C1115">
        <v>43802</v>
      </c>
      <c r="D1115" s="1">
        <v>7</v>
      </c>
      <c r="E1115" t="s">
        <v>7</v>
      </c>
      <c r="F1115" t="s">
        <v>8</v>
      </c>
      <c r="G1115" t="s">
        <v>9</v>
      </c>
      <c r="H1115">
        <f t="shared" si="274"/>
        <v>0</v>
      </c>
      <c r="I1115" s="2">
        <f t="shared" si="272"/>
        <v>0</v>
      </c>
      <c r="J1115" s="2">
        <f t="shared" si="273"/>
        <v>0</v>
      </c>
      <c r="K1115" s="2">
        <f t="shared" si="275"/>
        <v>0</v>
      </c>
      <c r="L1115" s="2">
        <f t="shared" si="276"/>
        <v>0</v>
      </c>
      <c r="M1115" s="2">
        <f t="shared" si="277"/>
        <v>0</v>
      </c>
      <c r="N1115" s="2">
        <f t="shared" si="278"/>
        <v>0</v>
      </c>
      <c r="O1115" s="2">
        <f t="shared" si="279"/>
        <v>0</v>
      </c>
      <c r="P1115" s="2">
        <f t="shared" si="280"/>
        <v>1</v>
      </c>
      <c r="Q1115" s="2">
        <f t="shared" si="281"/>
        <v>0</v>
      </c>
      <c r="R1115" s="2">
        <f t="shared" si="282"/>
        <v>0</v>
      </c>
      <c r="S1115" s="2">
        <f t="shared" si="283"/>
        <v>0</v>
      </c>
      <c r="T1115" s="2">
        <f t="shared" si="284"/>
        <v>0</v>
      </c>
      <c r="U1115" s="2">
        <f t="shared" si="285"/>
        <v>0</v>
      </c>
      <c r="V1115" s="4">
        <f t="shared" si="286"/>
        <v>0</v>
      </c>
      <c r="W1115" s="4">
        <f t="shared" si="287"/>
        <v>0</v>
      </c>
    </row>
    <row r="1116" spans="1:23" x14ac:dyDescent="0.25">
      <c r="A1116">
        <v>9997</v>
      </c>
      <c r="B1116">
        <v>1</v>
      </c>
      <c r="C1116">
        <v>43802</v>
      </c>
      <c r="D1116" s="1">
        <v>7</v>
      </c>
      <c r="E1116" t="s">
        <v>7</v>
      </c>
      <c r="F1116" t="s">
        <v>8</v>
      </c>
      <c r="G1116" t="s">
        <v>9</v>
      </c>
      <c r="H1116">
        <f t="shared" si="274"/>
        <v>0</v>
      </c>
      <c r="I1116" s="2">
        <f t="shared" si="272"/>
        <v>0</v>
      </c>
      <c r="J1116" s="2">
        <f t="shared" si="273"/>
        <v>0</v>
      </c>
      <c r="K1116" s="2">
        <f t="shared" si="275"/>
        <v>0</v>
      </c>
      <c r="L1116" s="2">
        <f t="shared" si="276"/>
        <v>0</v>
      </c>
      <c r="M1116" s="2">
        <f t="shared" si="277"/>
        <v>0</v>
      </c>
      <c r="N1116" s="2">
        <f t="shared" si="278"/>
        <v>0</v>
      </c>
      <c r="O1116" s="2">
        <f t="shared" si="279"/>
        <v>0</v>
      </c>
      <c r="P1116" s="2">
        <f t="shared" si="280"/>
        <v>1</v>
      </c>
      <c r="Q1116" s="2">
        <f t="shared" si="281"/>
        <v>0</v>
      </c>
      <c r="R1116" s="2">
        <f t="shared" si="282"/>
        <v>0</v>
      </c>
      <c r="S1116" s="2">
        <f t="shared" si="283"/>
        <v>0</v>
      </c>
      <c r="T1116" s="2">
        <f t="shared" si="284"/>
        <v>0</v>
      </c>
      <c r="U1116" s="2">
        <f t="shared" si="285"/>
        <v>0</v>
      </c>
      <c r="V1116" s="4">
        <f t="shared" si="286"/>
        <v>0</v>
      </c>
      <c r="W1116" s="4">
        <f t="shared" si="287"/>
        <v>0</v>
      </c>
    </row>
    <row r="1117" spans="1:23" x14ac:dyDescent="0.25">
      <c r="A1117">
        <v>9997</v>
      </c>
      <c r="B1117">
        <v>1</v>
      </c>
      <c r="C1117">
        <v>43802</v>
      </c>
      <c r="D1117" s="1">
        <v>9</v>
      </c>
      <c r="E1117">
        <v>6</v>
      </c>
      <c r="F1117" t="s">
        <v>8</v>
      </c>
      <c r="G1117" t="s">
        <v>9</v>
      </c>
      <c r="H1117">
        <f t="shared" si="274"/>
        <v>0</v>
      </c>
      <c r="I1117" s="2">
        <f t="shared" si="272"/>
        <v>0</v>
      </c>
      <c r="J1117" s="2">
        <f t="shared" si="273"/>
        <v>0</v>
      </c>
      <c r="K1117" s="2">
        <f t="shared" si="275"/>
        <v>0</v>
      </c>
      <c r="L1117" s="2">
        <f t="shared" si="276"/>
        <v>0</v>
      </c>
      <c r="M1117" s="2">
        <f t="shared" si="277"/>
        <v>0</v>
      </c>
      <c r="N1117" s="2">
        <f t="shared" si="278"/>
        <v>0</v>
      </c>
      <c r="O1117" s="2">
        <f t="shared" si="279"/>
        <v>0</v>
      </c>
      <c r="P1117" s="2">
        <f t="shared" si="280"/>
        <v>0</v>
      </c>
      <c r="Q1117" s="2">
        <f t="shared" si="281"/>
        <v>0</v>
      </c>
      <c r="R1117" s="2">
        <f t="shared" si="282"/>
        <v>1</v>
      </c>
      <c r="S1117" s="2">
        <f t="shared" si="283"/>
        <v>0</v>
      </c>
      <c r="T1117" s="2">
        <f t="shared" si="284"/>
        <v>0</v>
      </c>
      <c r="U1117" s="2">
        <f t="shared" si="285"/>
        <v>0</v>
      </c>
      <c r="V1117" s="4">
        <f t="shared" si="286"/>
        <v>0</v>
      </c>
      <c r="W1117" s="4">
        <f t="shared" si="287"/>
        <v>0</v>
      </c>
    </row>
    <row r="1118" spans="1:23" x14ac:dyDescent="0.25">
      <c r="A1118">
        <v>9997</v>
      </c>
      <c r="B1118">
        <v>1</v>
      </c>
      <c r="C1118">
        <v>43802</v>
      </c>
      <c r="D1118" s="1">
        <v>10</v>
      </c>
      <c r="E1118" t="s">
        <v>7</v>
      </c>
      <c r="F1118" t="s">
        <v>8</v>
      </c>
      <c r="G1118" t="s">
        <v>9</v>
      </c>
      <c r="H1118">
        <f t="shared" si="274"/>
        <v>0</v>
      </c>
      <c r="I1118" s="2">
        <f t="shared" si="272"/>
        <v>0</v>
      </c>
      <c r="J1118" s="2">
        <f t="shared" si="273"/>
        <v>0</v>
      </c>
      <c r="K1118" s="2">
        <f t="shared" si="275"/>
        <v>0</v>
      </c>
      <c r="L1118" s="2">
        <f t="shared" si="276"/>
        <v>0</v>
      </c>
      <c r="M1118" s="2">
        <f t="shared" si="277"/>
        <v>0</v>
      </c>
      <c r="N1118" s="2">
        <f t="shared" si="278"/>
        <v>0</v>
      </c>
      <c r="O1118" s="2">
        <f t="shared" si="279"/>
        <v>0</v>
      </c>
      <c r="P1118" s="2">
        <f t="shared" si="280"/>
        <v>0</v>
      </c>
      <c r="Q1118" s="2">
        <f t="shared" si="281"/>
        <v>0</v>
      </c>
      <c r="R1118" s="2">
        <f t="shared" si="282"/>
        <v>0</v>
      </c>
      <c r="S1118" s="2">
        <f t="shared" si="283"/>
        <v>1</v>
      </c>
      <c r="T1118" s="2">
        <f t="shared" si="284"/>
        <v>0</v>
      </c>
      <c r="U1118" s="2">
        <f t="shared" si="285"/>
        <v>0</v>
      </c>
      <c r="V1118" s="4">
        <f t="shared" si="286"/>
        <v>0</v>
      </c>
      <c r="W1118" s="4">
        <f t="shared" si="287"/>
        <v>0</v>
      </c>
    </row>
    <row r="1119" spans="1:23" x14ac:dyDescent="0.25">
      <c r="A1119">
        <v>9997</v>
      </c>
      <c r="B1119">
        <v>1</v>
      </c>
      <c r="C1119">
        <v>43802</v>
      </c>
      <c r="D1119" s="1">
        <v>4</v>
      </c>
      <c r="E1119" t="s">
        <v>7</v>
      </c>
      <c r="F1119" t="s">
        <v>8</v>
      </c>
      <c r="G1119" t="s">
        <v>9</v>
      </c>
      <c r="H1119">
        <f t="shared" si="274"/>
        <v>0</v>
      </c>
      <c r="I1119" s="2">
        <f t="shared" si="272"/>
        <v>0</v>
      </c>
      <c r="J1119" s="2">
        <f t="shared" si="273"/>
        <v>0</v>
      </c>
      <c r="K1119" s="2">
        <f t="shared" si="275"/>
        <v>0</v>
      </c>
      <c r="L1119" s="2">
        <f t="shared" si="276"/>
        <v>0</v>
      </c>
      <c r="M1119" s="2">
        <f t="shared" si="277"/>
        <v>1</v>
      </c>
      <c r="N1119" s="2">
        <f t="shared" si="278"/>
        <v>0</v>
      </c>
      <c r="O1119" s="2">
        <f t="shared" si="279"/>
        <v>0</v>
      </c>
      <c r="P1119" s="2">
        <f t="shared" si="280"/>
        <v>0</v>
      </c>
      <c r="Q1119" s="2">
        <f t="shared" si="281"/>
        <v>0</v>
      </c>
      <c r="R1119" s="2">
        <f t="shared" si="282"/>
        <v>0</v>
      </c>
      <c r="S1119" s="2">
        <f t="shared" si="283"/>
        <v>0</v>
      </c>
      <c r="T1119" s="2">
        <f t="shared" si="284"/>
        <v>0</v>
      </c>
      <c r="U1119" s="2">
        <f t="shared" si="285"/>
        <v>0</v>
      </c>
      <c r="V1119" s="4">
        <f t="shared" si="286"/>
        <v>6010</v>
      </c>
      <c r="W1119" s="4">
        <f t="shared" si="287"/>
        <v>0</v>
      </c>
    </row>
    <row r="1120" spans="1:23" x14ac:dyDescent="0.25">
      <c r="A1120">
        <v>9997</v>
      </c>
      <c r="B1120">
        <v>1</v>
      </c>
      <c r="C1120">
        <v>43802</v>
      </c>
      <c r="D1120" s="1" t="s">
        <v>10</v>
      </c>
      <c r="E1120" t="s">
        <v>7</v>
      </c>
      <c r="F1120" t="s">
        <v>8</v>
      </c>
      <c r="G1120" t="s">
        <v>9</v>
      </c>
      <c r="H1120">
        <f t="shared" si="274"/>
        <v>0</v>
      </c>
      <c r="I1120" s="2">
        <f t="shared" si="272"/>
        <v>1</v>
      </c>
      <c r="J1120" s="2">
        <f t="shared" si="273"/>
        <v>0</v>
      </c>
      <c r="K1120" s="2">
        <f t="shared" si="275"/>
        <v>0</v>
      </c>
      <c r="L1120" s="2">
        <f t="shared" si="276"/>
        <v>0</v>
      </c>
      <c r="M1120" s="2">
        <f t="shared" si="277"/>
        <v>0</v>
      </c>
      <c r="N1120" s="2">
        <f t="shared" si="278"/>
        <v>0</v>
      </c>
      <c r="O1120" s="2">
        <f t="shared" si="279"/>
        <v>0</v>
      </c>
      <c r="P1120" s="2">
        <f t="shared" si="280"/>
        <v>0</v>
      </c>
      <c r="Q1120" s="2">
        <f t="shared" si="281"/>
        <v>0</v>
      </c>
      <c r="R1120" s="2">
        <f t="shared" si="282"/>
        <v>0</v>
      </c>
      <c r="S1120" s="2">
        <f t="shared" si="283"/>
        <v>0</v>
      </c>
      <c r="T1120" s="2">
        <f t="shared" si="284"/>
        <v>0</v>
      </c>
      <c r="U1120" s="2">
        <f t="shared" si="285"/>
        <v>0</v>
      </c>
      <c r="V1120" s="4">
        <f t="shared" si="286"/>
        <v>0</v>
      </c>
      <c r="W1120" s="4">
        <f t="shared" si="287"/>
        <v>0</v>
      </c>
    </row>
    <row r="1121" spans="1:23" x14ac:dyDescent="0.25">
      <c r="A1121">
        <v>9997</v>
      </c>
      <c r="B1121">
        <v>0.37746499999999999</v>
      </c>
      <c r="C1121">
        <v>43802</v>
      </c>
      <c r="D1121" s="1">
        <v>4</v>
      </c>
      <c r="E1121">
        <v>1</v>
      </c>
      <c r="F1121" t="s">
        <v>8</v>
      </c>
      <c r="G1121" t="s">
        <v>9</v>
      </c>
      <c r="H1121">
        <f t="shared" si="274"/>
        <v>0</v>
      </c>
      <c r="I1121" s="2">
        <f t="shared" si="272"/>
        <v>0</v>
      </c>
      <c r="J1121" s="2">
        <f t="shared" si="273"/>
        <v>0</v>
      </c>
      <c r="K1121" s="2">
        <f t="shared" si="275"/>
        <v>0</v>
      </c>
      <c r="L1121" s="2">
        <f t="shared" si="276"/>
        <v>0</v>
      </c>
      <c r="M1121" s="2">
        <f t="shared" si="277"/>
        <v>0.37746499999999999</v>
      </c>
      <c r="N1121" s="2">
        <f t="shared" si="278"/>
        <v>0</v>
      </c>
      <c r="O1121" s="2">
        <f t="shared" si="279"/>
        <v>0</v>
      </c>
      <c r="P1121" s="2">
        <f t="shared" si="280"/>
        <v>0</v>
      </c>
      <c r="Q1121" s="2">
        <f t="shared" si="281"/>
        <v>0</v>
      </c>
      <c r="R1121" s="2">
        <f t="shared" si="282"/>
        <v>0</v>
      </c>
      <c r="S1121" s="2">
        <f t="shared" si="283"/>
        <v>0</v>
      </c>
      <c r="T1121" s="2">
        <f t="shared" si="284"/>
        <v>0</v>
      </c>
      <c r="U1121" s="2">
        <f t="shared" si="285"/>
        <v>0</v>
      </c>
      <c r="V1121" s="4">
        <f t="shared" si="286"/>
        <v>2268.5646499999998</v>
      </c>
      <c r="W1121" s="4">
        <f t="shared" si="287"/>
        <v>0</v>
      </c>
    </row>
    <row r="1122" spans="1:23" x14ac:dyDescent="0.25">
      <c r="A1122">
        <v>9997</v>
      </c>
      <c r="B1122">
        <v>0.62253499999999995</v>
      </c>
      <c r="C1122">
        <v>43802</v>
      </c>
      <c r="D1122" s="1">
        <v>4</v>
      </c>
      <c r="E1122">
        <v>2</v>
      </c>
      <c r="F1122" t="s">
        <v>8</v>
      </c>
      <c r="G1122" t="s">
        <v>9</v>
      </c>
      <c r="H1122">
        <f t="shared" si="274"/>
        <v>0</v>
      </c>
      <c r="I1122" s="2">
        <f t="shared" si="272"/>
        <v>0</v>
      </c>
      <c r="J1122" s="2">
        <f t="shared" si="273"/>
        <v>0</v>
      </c>
      <c r="K1122" s="2">
        <f t="shared" si="275"/>
        <v>0</v>
      </c>
      <c r="L1122" s="2">
        <f t="shared" si="276"/>
        <v>0</v>
      </c>
      <c r="M1122" s="2">
        <f t="shared" si="277"/>
        <v>0.62253499999999995</v>
      </c>
      <c r="N1122" s="2">
        <f t="shared" si="278"/>
        <v>0</v>
      </c>
      <c r="O1122" s="2">
        <f t="shared" si="279"/>
        <v>0</v>
      </c>
      <c r="P1122" s="2">
        <f t="shared" si="280"/>
        <v>0</v>
      </c>
      <c r="Q1122" s="2">
        <f t="shared" si="281"/>
        <v>0</v>
      </c>
      <c r="R1122" s="2">
        <f t="shared" si="282"/>
        <v>0</v>
      </c>
      <c r="S1122" s="2">
        <f t="shared" si="283"/>
        <v>0</v>
      </c>
      <c r="T1122" s="2">
        <f t="shared" si="284"/>
        <v>0</v>
      </c>
      <c r="U1122" s="2">
        <f t="shared" si="285"/>
        <v>0</v>
      </c>
      <c r="V1122" s="4">
        <f t="shared" si="286"/>
        <v>3741.4353499999997</v>
      </c>
      <c r="W1122" s="4">
        <f t="shared" si="287"/>
        <v>0</v>
      </c>
    </row>
    <row r="1123" spans="1:23" x14ac:dyDescent="0.25">
      <c r="A1123">
        <v>9997</v>
      </c>
      <c r="B1123">
        <v>1</v>
      </c>
      <c r="C1123">
        <v>43802</v>
      </c>
      <c r="D1123" s="1">
        <v>3</v>
      </c>
      <c r="E1123" t="s">
        <v>7</v>
      </c>
      <c r="F1123" t="s">
        <v>8</v>
      </c>
      <c r="G1123" t="s">
        <v>9</v>
      </c>
      <c r="H1123">
        <f t="shared" si="274"/>
        <v>0</v>
      </c>
      <c r="I1123" s="2">
        <f t="shared" si="272"/>
        <v>0</v>
      </c>
      <c r="J1123" s="2">
        <f t="shared" si="273"/>
        <v>0</v>
      </c>
      <c r="K1123" s="2">
        <f t="shared" si="275"/>
        <v>0</v>
      </c>
      <c r="L1123" s="2">
        <f t="shared" si="276"/>
        <v>1</v>
      </c>
      <c r="M1123" s="2">
        <f t="shared" si="277"/>
        <v>0</v>
      </c>
      <c r="N1123" s="2">
        <f t="shared" si="278"/>
        <v>0</v>
      </c>
      <c r="O1123" s="2">
        <f t="shared" si="279"/>
        <v>0</v>
      </c>
      <c r="P1123" s="2">
        <f t="shared" si="280"/>
        <v>0</v>
      </c>
      <c r="Q1123" s="2">
        <f t="shared" si="281"/>
        <v>0</v>
      </c>
      <c r="R1123" s="2">
        <f t="shared" si="282"/>
        <v>0</v>
      </c>
      <c r="S1123" s="2">
        <f t="shared" si="283"/>
        <v>0</v>
      </c>
      <c r="T1123" s="2">
        <f t="shared" si="284"/>
        <v>0</v>
      </c>
      <c r="U1123" s="2">
        <f t="shared" si="285"/>
        <v>0</v>
      </c>
      <c r="V1123" s="4">
        <f t="shared" si="286"/>
        <v>0</v>
      </c>
      <c r="W1123" s="4">
        <f t="shared" si="287"/>
        <v>0</v>
      </c>
    </row>
    <row r="1124" spans="1:23" x14ac:dyDescent="0.25">
      <c r="A1124">
        <v>9997</v>
      </c>
      <c r="B1124">
        <v>0.690141</v>
      </c>
      <c r="C1124">
        <v>43802</v>
      </c>
      <c r="D1124" s="1">
        <v>7</v>
      </c>
      <c r="E1124" t="s">
        <v>7</v>
      </c>
      <c r="F1124" t="s">
        <v>8</v>
      </c>
      <c r="G1124" t="s">
        <v>9</v>
      </c>
      <c r="H1124">
        <f t="shared" si="274"/>
        <v>0</v>
      </c>
      <c r="I1124" s="2">
        <f t="shared" si="272"/>
        <v>0</v>
      </c>
      <c r="J1124" s="2">
        <f t="shared" si="273"/>
        <v>0</v>
      </c>
      <c r="K1124" s="2">
        <f t="shared" si="275"/>
        <v>0</v>
      </c>
      <c r="L1124" s="2">
        <f t="shared" si="276"/>
        <v>0</v>
      </c>
      <c r="M1124" s="2">
        <f t="shared" si="277"/>
        <v>0</v>
      </c>
      <c r="N1124" s="2">
        <f t="shared" si="278"/>
        <v>0</v>
      </c>
      <c r="O1124" s="2">
        <f t="shared" si="279"/>
        <v>0</v>
      </c>
      <c r="P1124" s="2">
        <f t="shared" si="280"/>
        <v>0.690141</v>
      </c>
      <c r="Q1124" s="2">
        <f t="shared" si="281"/>
        <v>0</v>
      </c>
      <c r="R1124" s="2">
        <f t="shared" si="282"/>
        <v>0</v>
      </c>
      <c r="S1124" s="2">
        <f t="shared" si="283"/>
        <v>0</v>
      </c>
      <c r="T1124" s="2">
        <f t="shared" si="284"/>
        <v>0</v>
      </c>
      <c r="U1124" s="2">
        <f t="shared" si="285"/>
        <v>0</v>
      </c>
      <c r="V1124" s="4">
        <f t="shared" si="286"/>
        <v>0</v>
      </c>
      <c r="W1124" s="4">
        <f t="shared" si="287"/>
        <v>0</v>
      </c>
    </row>
    <row r="1125" spans="1:23" x14ac:dyDescent="0.25">
      <c r="A1125">
        <v>9997</v>
      </c>
      <c r="B1125">
        <v>1</v>
      </c>
      <c r="C1125">
        <v>43802</v>
      </c>
      <c r="D1125" s="1">
        <v>6</v>
      </c>
      <c r="E1125" t="s">
        <v>7</v>
      </c>
      <c r="F1125" t="s">
        <v>8</v>
      </c>
      <c r="G1125" t="s">
        <v>9</v>
      </c>
      <c r="H1125">
        <f t="shared" si="274"/>
        <v>0</v>
      </c>
      <c r="I1125" s="2">
        <f t="shared" si="272"/>
        <v>0</v>
      </c>
      <c r="J1125" s="2">
        <f t="shared" si="273"/>
        <v>0</v>
      </c>
      <c r="K1125" s="2">
        <f t="shared" si="275"/>
        <v>0</v>
      </c>
      <c r="L1125" s="2">
        <f t="shared" si="276"/>
        <v>0</v>
      </c>
      <c r="M1125" s="2">
        <f t="shared" si="277"/>
        <v>0</v>
      </c>
      <c r="N1125" s="2">
        <f t="shared" si="278"/>
        <v>0</v>
      </c>
      <c r="O1125" s="2">
        <f t="shared" si="279"/>
        <v>1</v>
      </c>
      <c r="P1125" s="2">
        <f t="shared" si="280"/>
        <v>0</v>
      </c>
      <c r="Q1125" s="2">
        <f t="shared" si="281"/>
        <v>0</v>
      </c>
      <c r="R1125" s="2">
        <f t="shared" si="282"/>
        <v>0</v>
      </c>
      <c r="S1125" s="2">
        <f t="shared" si="283"/>
        <v>0</v>
      </c>
      <c r="T1125" s="2">
        <f t="shared" si="284"/>
        <v>0</v>
      </c>
      <c r="U1125" s="2">
        <f t="shared" si="285"/>
        <v>0</v>
      </c>
      <c r="V1125" s="4">
        <f t="shared" si="286"/>
        <v>0</v>
      </c>
      <c r="W1125" s="4">
        <f t="shared" si="287"/>
        <v>0</v>
      </c>
    </row>
    <row r="1126" spans="1:23" x14ac:dyDescent="0.25">
      <c r="A1126">
        <v>9997</v>
      </c>
      <c r="B1126">
        <v>1</v>
      </c>
      <c r="C1126">
        <v>43802</v>
      </c>
      <c r="D1126" s="1" t="s">
        <v>10</v>
      </c>
      <c r="E1126" t="s">
        <v>7</v>
      </c>
      <c r="F1126" t="s">
        <v>8</v>
      </c>
      <c r="G1126" t="s">
        <v>9</v>
      </c>
      <c r="H1126">
        <f t="shared" si="274"/>
        <v>0</v>
      </c>
      <c r="I1126" s="2">
        <f t="shared" si="272"/>
        <v>1</v>
      </c>
      <c r="J1126" s="2">
        <f t="shared" si="273"/>
        <v>0</v>
      </c>
      <c r="K1126" s="2">
        <f t="shared" si="275"/>
        <v>0</v>
      </c>
      <c r="L1126" s="2">
        <f t="shared" si="276"/>
        <v>0</v>
      </c>
      <c r="M1126" s="2">
        <f t="shared" si="277"/>
        <v>0</v>
      </c>
      <c r="N1126" s="2">
        <f t="shared" si="278"/>
        <v>0</v>
      </c>
      <c r="O1126" s="2">
        <f t="shared" si="279"/>
        <v>0</v>
      </c>
      <c r="P1126" s="2">
        <f t="shared" si="280"/>
        <v>0</v>
      </c>
      <c r="Q1126" s="2">
        <f t="shared" si="281"/>
        <v>0</v>
      </c>
      <c r="R1126" s="2">
        <f t="shared" si="282"/>
        <v>0</v>
      </c>
      <c r="S1126" s="2">
        <f t="shared" si="283"/>
        <v>0</v>
      </c>
      <c r="T1126" s="2">
        <f t="shared" si="284"/>
        <v>0</v>
      </c>
      <c r="U1126" s="2">
        <f t="shared" si="285"/>
        <v>0</v>
      </c>
      <c r="V1126" s="4">
        <f t="shared" si="286"/>
        <v>0</v>
      </c>
      <c r="W1126" s="4">
        <f t="shared" si="287"/>
        <v>0</v>
      </c>
    </row>
    <row r="1127" spans="1:23" x14ac:dyDescent="0.25">
      <c r="A1127">
        <v>9997</v>
      </c>
      <c r="B1127">
        <v>0.208451</v>
      </c>
      <c r="C1127">
        <v>43802</v>
      </c>
      <c r="D1127" s="1">
        <v>5</v>
      </c>
      <c r="E1127" t="s">
        <v>7</v>
      </c>
      <c r="F1127" t="s">
        <v>8</v>
      </c>
      <c r="G1127" t="s">
        <v>9</v>
      </c>
      <c r="H1127">
        <f t="shared" si="274"/>
        <v>0</v>
      </c>
      <c r="I1127" s="2">
        <f t="shared" si="272"/>
        <v>0</v>
      </c>
      <c r="J1127" s="2">
        <f t="shared" si="273"/>
        <v>0</v>
      </c>
      <c r="K1127" s="2">
        <f t="shared" si="275"/>
        <v>0</v>
      </c>
      <c r="L1127" s="2">
        <f t="shared" si="276"/>
        <v>0</v>
      </c>
      <c r="M1127" s="2">
        <f t="shared" si="277"/>
        <v>0</v>
      </c>
      <c r="N1127" s="2">
        <f t="shared" si="278"/>
        <v>0.208451</v>
      </c>
      <c r="O1127" s="2">
        <f t="shared" si="279"/>
        <v>0</v>
      </c>
      <c r="P1127" s="2">
        <f t="shared" si="280"/>
        <v>0</v>
      </c>
      <c r="Q1127" s="2">
        <f t="shared" si="281"/>
        <v>0</v>
      </c>
      <c r="R1127" s="2">
        <f t="shared" si="282"/>
        <v>0</v>
      </c>
      <c r="S1127" s="2">
        <f t="shared" si="283"/>
        <v>0</v>
      </c>
      <c r="T1127" s="2">
        <f t="shared" si="284"/>
        <v>0</v>
      </c>
      <c r="U1127" s="2">
        <f t="shared" si="285"/>
        <v>0</v>
      </c>
      <c r="V1127" s="4">
        <f t="shared" si="286"/>
        <v>0</v>
      </c>
      <c r="W1127" s="4">
        <f t="shared" si="287"/>
        <v>0</v>
      </c>
    </row>
    <row r="1128" spans="1:23" x14ac:dyDescent="0.25">
      <c r="A1128">
        <v>9997</v>
      </c>
      <c r="B1128">
        <v>1</v>
      </c>
      <c r="C1128">
        <v>43802</v>
      </c>
      <c r="D1128" s="1">
        <v>10</v>
      </c>
      <c r="E1128">
        <v>2</v>
      </c>
      <c r="F1128" t="s">
        <v>8</v>
      </c>
      <c r="G1128" t="s">
        <v>9</v>
      </c>
      <c r="H1128">
        <f t="shared" si="274"/>
        <v>0</v>
      </c>
      <c r="I1128" s="2">
        <f t="shared" si="272"/>
        <v>0</v>
      </c>
      <c r="J1128" s="2">
        <f t="shared" si="273"/>
        <v>0</v>
      </c>
      <c r="K1128" s="2">
        <f t="shared" si="275"/>
        <v>0</v>
      </c>
      <c r="L1128" s="2">
        <f t="shared" si="276"/>
        <v>0</v>
      </c>
      <c r="M1128" s="2">
        <f t="shared" si="277"/>
        <v>0</v>
      </c>
      <c r="N1128" s="2">
        <f t="shared" si="278"/>
        <v>0</v>
      </c>
      <c r="O1128" s="2">
        <f t="shared" si="279"/>
        <v>0</v>
      </c>
      <c r="P1128" s="2">
        <f t="shared" si="280"/>
        <v>0</v>
      </c>
      <c r="Q1128" s="2">
        <f t="shared" si="281"/>
        <v>0</v>
      </c>
      <c r="R1128" s="2">
        <f t="shared" si="282"/>
        <v>0</v>
      </c>
      <c r="S1128" s="2">
        <f t="shared" si="283"/>
        <v>1</v>
      </c>
      <c r="T1128" s="2">
        <f t="shared" si="284"/>
        <v>0</v>
      </c>
      <c r="U1128" s="2">
        <f t="shared" si="285"/>
        <v>0</v>
      </c>
      <c r="V1128" s="4">
        <f t="shared" si="286"/>
        <v>0</v>
      </c>
      <c r="W1128" s="4">
        <f t="shared" si="287"/>
        <v>0</v>
      </c>
    </row>
    <row r="1129" spans="1:23" x14ac:dyDescent="0.25">
      <c r="A1129">
        <v>9997</v>
      </c>
      <c r="B1129">
        <v>1</v>
      </c>
      <c r="C1129">
        <v>43802</v>
      </c>
      <c r="D1129" s="1">
        <v>7</v>
      </c>
      <c r="E1129" t="s">
        <v>7</v>
      </c>
      <c r="F1129" t="s">
        <v>8</v>
      </c>
      <c r="G1129" t="s">
        <v>9</v>
      </c>
      <c r="H1129">
        <f t="shared" si="274"/>
        <v>0</v>
      </c>
      <c r="I1129" s="2">
        <f t="shared" si="272"/>
        <v>0</v>
      </c>
      <c r="J1129" s="2">
        <f t="shared" si="273"/>
        <v>0</v>
      </c>
      <c r="K1129" s="2">
        <f t="shared" si="275"/>
        <v>0</v>
      </c>
      <c r="L1129" s="2">
        <f t="shared" si="276"/>
        <v>0</v>
      </c>
      <c r="M1129" s="2">
        <f t="shared" si="277"/>
        <v>0</v>
      </c>
      <c r="N1129" s="2">
        <f t="shared" si="278"/>
        <v>0</v>
      </c>
      <c r="O1129" s="2">
        <f t="shared" si="279"/>
        <v>0</v>
      </c>
      <c r="P1129" s="2">
        <f t="shared" si="280"/>
        <v>1</v>
      </c>
      <c r="Q1129" s="2">
        <f t="shared" si="281"/>
        <v>0</v>
      </c>
      <c r="R1129" s="2">
        <f t="shared" si="282"/>
        <v>0</v>
      </c>
      <c r="S1129" s="2">
        <f t="shared" si="283"/>
        <v>0</v>
      </c>
      <c r="T1129" s="2">
        <f t="shared" si="284"/>
        <v>0</v>
      </c>
      <c r="U1129" s="2">
        <f t="shared" si="285"/>
        <v>0</v>
      </c>
      <c r="V1129" s="4">
        <f t="shared" si="286"/>
        <v>0</v>
      </c>
      <c r="W1129" s="4">
        <f t="shared" si="287"/>
        <v>0</v>
      </c>
    </row>
    <row r="1130" spans="1:23" x14ac:dyDescent="0.25">
      <c r="A1130">
        <v>9997</v>
      </c>
      <c r="B1130">
        <v>0.28732400000000002</v>
      </c>
      <c r="C1130">
        <v>43802</v>
      </c>
      <c r="D1130" s="1">
        <v>2</v>
      </c>
      <c r="E1130" t="s">
        <v>7</v>
      </c>
      <c r="F1130" t="s">
        <v>8</v>
      </c>
      <c r="G1130" t="s">
        <v>9</v>
      </c>
      <c r="H1130">
        <f t="shared" si="274"/>
        <v>0</v>
      </c>
      <c r="I1130" s="2">
        <f t="shared" si="272"/>
        <v>0</v>
      </c>
      <c r="J1130" s="2">
        <f t="shared" si="273"/>
        <v>0</v>
      </c>
      <c r="K1130" s="2">
        <f t="shared" si="275"/>
        <v>0.28732400000000002</v>
      </c>
      <c r="L1130" s="2">
        <f t="shared" si="276"/>
        <v>0</v>
      </c>
      <c r="M1130" s="2">
        <f t="shared" si="277"/>
        <v>0</v>
      </c>
      <c r="N1130" s="2">
        <f t="shared" si="278"/>
        <v>0</v>
      </c>
      <c r="O1130" s="2">
        <f t="shared" si="279"/>
        <v>0</v>
      </c>
      <c r="P1130" s="2">
        <f t="shared" si="280"/>
        <v>0</v>
      </c>
      <c r="Q1130" s="2">
        <f t="shared" si="281"/>
        <v>0</v>
      </c>
      <c r="R1130" s="2">
        <f t="shared" si="282"/>
        <v>0</v>
      </c>
      <c r="S1130" s="2">
        <f t="shared" si="283"/>
        <v>0</v>
      </c>
      <c r="T1130" s="2">
        <f t="shared" si="284"/>
        <v>0</v>
      </c>
      <c r="U1130" s="2">
        <f t="shared" si="285"/>
        <v>0</v>
      </c>
      <c r="V1130" s="4">
        <f t="shared" si="286"/>
        <v>0</v>
      </c>
      <c r="W1130" s="4">
        <f t="shared" si="287"/>
        <v>0</v>
      </c>
    </row>
    <row r="1131" spans="1:23" x14ac:dyDescent="0.25">
      <c r="A1131">
        <v>9997</v>
      </c>
      <c r="B1131">
        <v>1</v>
      </c>
      <c r="C1131">
        <v>43802</v>
      </c>
      <c r="D1131" s="1">
        <v>1</v>
      </c>
      <c r="E1131" t="s">
        <v>7</v>
      </c>
      <c r="F1131" t="s">
        <v>8</v>
      </c>
      <c r="G1131" t="s">
        <v>9</v>
      </c>
      <c r="H1131">
        <f t="shared" si="274"/>
        <v>0</v>
      </c>
      <c r="I1131" s="2">
        <f t="shared" si="272"/>
        <v>0</v>
      </c>
      <c r="J1131" s="2">
        <f t="shared" si="273"/>
        <v>1</v>
      </c>
      <c r="K1131" s="2">
        <f t="shared" si="275"/>
        <v>0</v>
      </c>
      <c r="L1131" s="2">
        <f t="shared" si="276"/>
        <v>0</v>
      </c>
      <c r="M1131" s="2">
        <f t="shared" si="277"/>
        <v>0</v>
      </c>
      <c r="N1131" s="2">
        <f t="shared" si="278"/>
        <v>0</v>
      </c>
      <c r="O1131" s="2">
        <f t="shared" si="279"/>
        <v>0</v>
      </c>
      <c r="P1131" s="2">
        <f t="shared" si="280"/>
        <v>0</v>
      </c>
      <c r="Q1131" s="2">
        <f t="shared" si="281"/>
        <v>0</v>
      </c>
      <c r="R1131" s="2">
        <f t="shared" si="282"/>
        <v>0</v>
      </c>
      <c r="S1131" s="2">
        <f t="shared" si="283"/>
        <v>0</v>
      </c>
      <c r="T1131" s="2">
        <f t="shared" si="284"/>
        <v>0</v>
      </c>
      <c r="U1131" s="2">
        <f t="shared" si="285"/>
        <v>0</v>
      </c>
      <c r="V1131" s="4">
        <f t="shared" si="286"/>
        <v>0</v>
      </c>
      <c r="W1131" s="4">
        <f t="shared" si="287"/>
        <v>6010</v>
      </c>
    </row>
    <row r="1132" spans="1:23" x14ac:dyDescent="0.25">
      <c r="A1132">
        <v>9997</v>
      </c>
      <c r="B1132">
        <v>1</v>
      </c>
      <c r="C1132">
        <v>43802</v>
      </c>
      <c r="D1132" s="1">
        <v>1</v>
      </c>
      <c r="E1132" t="s">
        <v>7</v>
      </c>
      <c r="F1132" t="s">
        <v>8</v>
      </c>
      <c r="G1132" t="s">
        <v>9</v>
      </c>
      <c r="H1132">
        <f t="shared" si="274"/>
        <v>0</v>
      </c>
      <c r="I1132" s="2">
        <f t="shared" si="272"/>
        <v>0</v>
      </c>
      <c r="J1132" s="2">
        <f t="shared" si="273"/>
        <v>1</v>
      </c>
      <c r="K1132" s="2">
        <f t="shared" si="275"/>
        <v>0</v>
      </c>
      <c r="L1132" s="2">
        <f t="shared" si="276"/>
        <v>0</v>
      </c>
      <c r="M1132" s="2">
        <f t="shared" si="277"/>
        <v>0</v>
      </c>
      <c r="N1132" s="2">
        <f t="shared" si="278"/>
        <v>0</v>
      </c>
      <c r="O1132" s="2">
        <f t="shared" si="279"/>
        <v>0</v>
      </c>
      <c r="P1132" s="2">
        <f t="shared" si="280"/>
        <v>0</v>
      </c>
      <c r="Q1132" s="2">
        <f t="shared" si="281"/>
        <v>0</v>
      </c>
      <c r="R1132" s="2">
        <f t="shared" si="282"/>
        <v>0</v>
      </c>
      <c r="S1132" s="2">
        <f t="shared" si="283"/>
        <v>0</v>
      </c>
      <c r="T1132" s="2">
        <f t="shared" si="284"/>
        <v>0</v>
      </c>
      <c r="U1132" s="2">
        <f t="shared" si="285"/>
        <v>0</v>
      </c>
      <c r="V1132" s="4">
        <f t="shared" si="286"/>
        <v>0</v>
      </c>
      <c r="W1132" s="4">
        <f t="shared" si="287"/>
        <v>6010</v>
      </c>
    </row>
    <row r="1133" spans="1:23" x14ac:dyDescent="0.25">
      <c r="A1133">
        <v>9997</v>
      </c>
      <c r="B1133">
        <v>1</v>
      </c>
      <c r="C1133">
        <v>43802</v>
      </c>
      <c r="D1133" s="1">
        <v>5</v>
      </c>
      <c r="E1133" t="s">
        <v>7</v>
      </c>
      <c r="F1133" t="s">
        <v>8</v>
      </c>
      <c r="G1133" t="s">
        <v>9</v>
      </c>
      <c r="H1133">
        <f t="shared" si="274"/>
        <v>0</v>
      </c>
      <c r="I1133" s="2">
        <f t="shared" si="272"/>
        <v>0</v>
      </c>
      <c r="J1133" s="2">
        <f t="shared" si="273"/>
        <v>0</v>
      </c>
      <c r="K1133" s="2">
        <f t="shared" si="275"/>
        <v>0</v>
      </c>
      <c r="L1133" s="2">
        <f t="shared" si="276"/>
        <v>0</v>
      </c>
      <c r="M1133" s="2">
        <f t="shared" si="277"/>
        <v>0</v>
      </c>
      <c r="N1133" s="2">
        <f t="shared" si="278"/>
        <v>1</v>
      </c>
      <c r="O1133" s="2">
        <f t="shared" si="279"/>
        <v>0</v>
      </c>
      <c r="P1133" s="2">
        <f t="shared" si="280"/>
        <v>0</v>
      </c>
      <c r="Q1133" s="2">
        <f t="shared" si="281"/>
        <v>0</v>
      </c>
      <c r="R1133" s="2">
        <f t="shared" si="282"/>
        <v>0</v>
      </c>
      <c r="S1133" s="2">
        <f t="shared" si="283"/>
        <v>0</v>
      </c>
      <c r="T1133" s="2">
        <f t="shared" si="284"/>
        <v>0</v>
      </c>
      <c r="U1133" s="2">
        <f t="shared" si="285"/>
        <v>0</v>
      </c>
      <c r="V1133" s="4">
        <f t="shared" si="286"/>
        <v>0</v>
      </c>
      <c r="W1133" s="4">
        <f t="shared" si="287"/>
        <v>0</v>
      </c>
    </row>
    <row r="1134" spans="1:23" x14ac:dyDescent="0.25">
      <c r="A1134">
        <v>9997</v>
      </c>
      <c r="B1134">
        <v>1</v>
      </c>
      <c r="C1134">
        <v>43802</v>
      </c>
      <c r="D1134" s="1">
        <v>8</v>
      </c>
      <c r="E1134" t="s">
        <v>7</v>
      </c>
      <c r="F1134" t="s">
        <v>8</v>
      </c>
      <c r="G1134" t="s">
        <v>9</v>
      </c>
      <c r="H1134">
        <f t="shared" si="274"/>
        <v>0</v>
      </c>
      <c r="I1134" s="2">
        <f t="shared" si="272"/>
        <v>0</v>
      </c>
      <c r="J1134" s="2">
        <f t="shared" si="273"/>
        <v>0</v>
      </c>
      <c r="K1134" s="2">
        <f t="shared" si="275"/>
        <v>0</v>
      </c>
      <c r="L1134" s="2">
        <f t="shared" si="276"/>
        <v>0</v>
      </c>
      <c r="M1134" s="2">
        <f t="shared" si="277"/>
        <v>0</v>
      </c>
      <c r="N1134" s="2">
        <f t="shared" si="278"/>
        <v>0</v>
      </c>
      <c r="O1134" s="2">
        <f t="shared" si="279"/>
        <v>0</v>
      </c>
      <c r="P1134" s="2">
        <f t="shared" si="280"/>
        <v>0</v>
      </c>
      <c r="Q1134" s="2">
        <f t="shared" si="281"/>
        <v>1</v>
      </c>
      <c r="R1134" s="2">
        <f t="shared" si="282"/>
        <v>0</v>
      </c>
      <c r="S1134" s="2">
        <f t="shared" si="283"/>
        <v>0</v>
      </c>
      <c r="T1134" s="2">
        <f t="shared" si="284"/>
        <v>0</v>
      </c>
      <c r="U1134" s="2">
        <f t="shared" si="285"/>
        <v>0</v>
      </c>
      <c r="V1134" s="4">
        <f t="shared" si="286"/>
        <v>0</v>
      </c>
      <c r="W1134" s="4">
        <f t="shared" si="287"/>
        <v>0</v>
      </c>
    </row>
    <row r="1135" spans="1:23" x14ac:dyDescent="0.25">
      <c r="A1135">
        <v>9997</v>
      </c>
      <c r="B1135">
        <v>1</v>
      </c>
      <c r="C1135">
        <v>43802</v>
      </c>
      <c r="D1135" s="1">
        <v>8</v>
      </c>
      <c r="E1135" t="s">
        <v>7</v>
      </c>
      <c r="F1135" t="s">
        <v>8</v>
      </c>
      <c r="G1135" t="s">
        <v>9</v>
      </c>
      <c r="H1135">
        <f t="shared" si="274"/>
        <v>0</v>
      </c>
      <c r="I1135" s="2">
        <f t="shared" si="272"/>
        <v>0</v>
      </c>
      <c r="J1135" s="2">
        <f t="shared" si="273"/>
        <v>0</v>
      </c>
      <c r="K1135" s="2">
        <f t="shared" si="275"/>
        <v>0</v>
      </c>
      <c r="L1135" s="2">
        <f t="shared" si="276"/>
        <v>0</v>
      </c>
      <c r="M1135" s="2">
        <f t="shared" si="277"/>
        <v>0</v>
      </c>
      <c r="N1135" s="2">
        <f t="shared" si="278"/>
        <v>0</v>
      </c>
      <c r="O1135" s="2">
        <f t="shared" si="279"/>
        <v>0</v>
      </c>
      <c r="P1135" s="2">
        <f t="shared" si="280"/>
        <v>0</v>
      </c>
      <c r="Q1135" s="2">
        <f t="shared" si="281"/>
        <v>1</v>
      </c>
      <c r="R1135" s="2">
        <f t="shared" si="282"/>
        <v>0</v>
      </c>
      <c r="S1135" s="2">
        <f t="shared" si="283"/>
        <v>0</v>
      </c>
      <c r="T1135" s="2">
        <f t="shared" si="284"/>
        <v>0</v>
      </c>
      <c r="U1135" s="2">
        <f t="shared" si="285"/>
        <v>0</v>
      </c>
      <c r="V1135" s="4">
        <f t="shared" si="286"/>
        <v>0</v>
      </c>
      <c r="W1135" s="4">
        <f t="shared" si="287"/>
        <v>0</v>
      </c>
    </row>
    <row r="1136" spans="1:23" x14ac:dyDescent="0.25">
      <c r="A1136">
        <v>9997</v>
      </c>
      <c r="B1136">
        <v>1</v>
      </c>
      <c r="C1136">
        <v>43802</v>
      </c>
      <c r="D1136" s="1">
        <v>8</v>
      </c>
      <c r="E1136" t="s">
        <v>7</v>
      </c>
      <c r="F1136" t="s">
        <v>8</v>
      </c>
      <c r="G1136" t="s">
        <v>9</v>
      </c>
      <c r="H1136">
        <f t="shared" si="274"/>
        <v>0</v>
      </c>
      <c r="I1136" s="2">
        <f t="shared" si="272"/>
        <v>0</v>
      </c>
      <c r="J1136" s="2">
        <f t="shared" si="273"/>
        <v>0</v>
      </c>
      <c r="K1136" s="2">
        <f t="shared" si="275"/>
        <v>0</v>
      </c>
      <c r="L1136" s="2">
        <f t="shared" si="276"/>
        <v>0</v>
      </c>
      <c r="M1136" s="2">
        <f t="shared" si="277"/>
        <v>0</v>
      </c>
      <c r="N1136" s="2">
        <f t="shared" si="278"/>
        <v>0</v>
      </c>
      <c r="O1136" s="2">
        <f t="shared" si="279"/>
        <v>0</v>
      </c>
      <c r="P1136" s="2">
        <f t="shared" si="280"/>
        <v>0</v>
      </c>
      <c r="Q1136" s="2">
        <f t="shared" si="281"/>
        <v>1</v>
      </c>
      <c r="R1136" s="2">
        <f t="shared" si="282"/>
        <v>0</v>
      </c>
      <c r="S1136" s="2">
        <f t="shared" si="283"/>
        <v>0</v>
      </c>
      <c r="T1136" s="2">
        <f t="shared" si="284"/>
        <v>0</v>
      </c>
      <c r="U1136" s="2">
        <f t="shared" si="285"/>
        <v>0</v>
      </c>
      <c r="V1136" s="4">
        <f t="shared" si="286"/>
        <v>0</v>
      </c>
      <c r="W1136" s="4">
        <f t="shared" si="287"/>
        <v>0</v>
      </c>
    </row>
    <row r="1137" spans="1:23" x14ac:dyDescent="0.25">
      <c r="A1137">
        <v>9997</v>
      </c>
      <c r="B1137">
        <v>1</v>
      </c>
      <c r="C1137">
        <v>43802</v>
      </c>
      <c r="D1137" s="1">
        <v>5</v>
      </c>
      <c r="E1137" t="s">
        <v>7</v>
      </c>
      <c r="F1137" t="s">
        <v>8</v>
      </c>
      <c r="G1137" t="s">
        <v>9</v>
      </c>
      <c r="H1137">
        <f t="shared" si="274"/>
        <v>0</v>
      </c>
      <c r="I1137" s="2">
        <f t="shared" si="272"/>
        <v>0</v>
      </c>
      <c r="J1137" s="2">
        <f t="shared" si="273"/>
        <v>0</v>
      </c>
      <c r="K1137" s="2">
        <f t="shared" si="275"/>
        <v>0</v>
      </c>
      <c r="L1137" s="2">
        <f t="shared" si="276"/>
        <v>0</v>
      </c>
      <c r="M1137" s="2">
        <f t="shared" si="277"/>
        <v>0</v>
      </c>
      <c r="N1137" s="2">
        <f t="shared" si="278"/>
        <v>1</v>
      </c>
      <c r="O1137" s="2">
        <f t="shared" si="279"/>
        <v>0</v>
      </c>
      <c r="P1137" s="2">
        <f t="shared" si="280"/>
        <v>0</v>
      </c>
      <c r="Q1137" s="2">
        <f t="shared" si="281"/>
        <v>0</v>
      </c>
      <c r="R1137" s="2">
        <f t="shared" si="282"/>
        <v>0</v>
      </c>
      <c r="S1137" s="2">
        <f t="shared" si="283"/>
        <v>0</v>
      </c>
      <c r="T1137" s="2">
        <f t="shared" si="284"/>
        <v>0</v>
      </c>
      <c r="U1137" s="2">
        <f t="shared" si="285"/>
        <v>0</v>
      </c>
      <c r="V1137" s="4">
        <f t="shared" si="286"/>
        <v>0</v>
      </c>
      <c r="W1137" s="4">
        <f t="shared" si="287"/>
        <v>0</v>
      </c>
    </row>
    <row r="1138" spans="1:23" x14ac:dyDescent="0.25">
      <c r="A1138">
        <v>9997</v>
      </c>
      <c r="B1138">
        <v>1</v>
      </c>
      <c r="C1138">
        <v>43802</v>
      </c>
      <c r="D1138" s="1">
        <v>1</v>
      </c>
      <c r="E1138" t="s">
        <v>7</v>
      </c>
      <c r="F1138" t="s">
        <v>8</v>
      </c>
      <c r="G1138" t="s">
        <v>9</v>
      </c>
      <c r="H1138">
        <f t="shared" si="274"/>
        <v>0</v>
      </c>
      <c r="I1138" s="2">
        <f t="shared" si="272"/>
        <v>0</v>
      </c>
      <c r="J1138" s="2">
        <f t="shared" si="273"/>
        <v>1</v>
      </c>
      <c r="K1138" s="2">
        <f t="shared" si="275"/>
        <v>0</v>
      </c>
      <c r="L1138" s="2">
        <f t="shared" si="276"/>
        <v>0</v>
      </c>
      <c r="M1138" s="2">
        <f t="shared" si="277"/>
        <v>0</v>
      </c>
      <c r="N1138" s="2">
        <f t="shared" si="278"/>
        <v>0</v>
      </c>
      <c r="O1138" s="2">
        <f t="shared" si="279"/>
        <v>0</v>
      </c>
      <c r="P1138" s="2">
        <f t="shared" si="280"/>
        <v>0</v>
      </c>
      <c r="Q1138" s="2">
        <f t="shared" si="281"/>
        <v>0</v>
      </c>
      <c r="R1138" s="2">
        <f t="shared" si="282"/>
        <v>0</v>
      </c>
      <c r="S1138" s="2">
        <f t="shared" si="283"/>
        <v>0</v>
      </c>
      <c r="T1138" s="2">
        <f t="shared" si="284"/>
        <v>0</v>
      </c>
      <c r="U1138" s="2">
        <f t="shared" si="285"/>
        <v>0</v>
      </c>
      <c r="V1138" s="4">
        <f t="shared" si="286"/>
        <v>0</v>
      </c>
      <c r="W1138" s="4">
        <f t="shared" si="287"/>
        <v>6010</v>
      </c>
    </row>
    <row r="1139" spans="1:23" x14ac:dyDescent="0.25">
      <c r="A1139">
        <v>9997</v>
      </c>
      <c r="B1139">
        <v>1</v>
      </c>
      <c r="C1139">
        <v>43802</v>
      </c>
      <c r="D1139" s="1">
        <v>2</v>
      </c>
      <c r="E1139" t="s">
        <v>7</v>
      </c>
      <c r="F1139" t="s">
        <v>8</v>
      </c>
      <c r="G1139" t="s">
        <v>9</v>
      </c>
      <c r="H1139">
        <f t="shared" si="274"/>
        <v>0</v>
      </c>
      <c r="I1139" s="2">
        <f t="shared" si="272"/>
        <v>0</v>
      </c>
      <c r="J1139" s="2">
        <f t="shared" si="273"/>
        <v>0</v>
      </c>
      <c r="K1139" s="2">
        <f t="shared" si="275"/>
        <v>1</v>
      </c>
      <c r="L1139" s="2">
        <f t="shared" si="276"/>
        <v>0</v>
      </c>
      <c r="M1139" s="2">
        <f t="shared" si="277"/>
        <v>0</v>
      </c>
      <c r="N1139" s="2">
        <f t="shared" si="278"/>
        <v>0</v>
      </c>
      <c r="O1139" s="2">
        <f t="shared" si="279"/>
        <v>0</v>
      </c>
      <c r="P1139" s="2">
        <f t="shared" si="280"/>
        <v>0</v>
      </c>
      <c r="Q1139" s="2">
        <f t="shared" si="281"/>
        <v>0</v>
      </c>
      <c r="R1139" s="2">
        <f t="shared" si="282"/>
        <v>0</v>
      </c>
      <c r="S1139" s="2">
        <f t="shared" si="283"/>
        <v>0</v>
      </c>
      <c r="T1139" s="2">
        <f t="shared" si="284"/>
        <v>0</v>
      </c>
      <c r="U1139" s="2">
        <f t="shared" si="285"/>
        <v>0</v>
      </c>
      <c r="V1139" s="4">
        <f t="shared" si="286"/>
        <v>0</v>
      </c>
      <c r="W1139" s="4">
        <f t="shared" si="287"/>
        <v>0</v>
      </c>
    </row>
    <row r="1140" spans="1:23" x14ac:dyDescent="0.25">
      <c r="A1140">
        <v>9997</v>
      </c>
      <c r="B1140">
        <v>1</v>
      </c>
      <c r="C1140">
        <v>43802</v>
      </c>
      <c r="D1140" s="1">
        <v>7</v>
      </c>
      <c r="E1140" t="s">
        <v>7</v>
      </c>
      <c r="F1140" t="s">
        <v>8</v>
      </c>
      <c r="G1140" t="s">
        <v>9</v>
      </c>
      <c r="H1140">
        <f t="shared" si="274"/>
        <v>0</v>
      </c>
      <c r="I1140" s="2">
        <f t="shared" si="272"/>
        <v>0</v>
      </c>
      <c r="J1140" s="2">
        <f t="shared" si="273"/>
        <v>0</v>
      </c>
      <c r="K1140" s="2">
        <f t="shared" si="275"/>
        <v>0</v>
      </c>
      <c r="L1140" s="2">
        <f t="shared" si="276"/>
        <v>0</v>
      </c>
      <c r="M1140" s="2">
        <f t="shared" si="277"/>
        <v>0</v>
      </c>
      <c r="N1140" s="2">
        <f t="shared" si="278"/>
        <v>0</v>
      </c>
      <c r="O1140" s="2">
        <f t="shared" si="279"/>
        <v>0</v>
      </c>
      <c r="P1140" s="2">
        <f t="shared" si="280"/>
        <v>1</v>
      </c>
      <c r="Q1140" s="2">
        <f t="shared" si="281"/>
        <v>0</v>
      </c>
      <c r="R1140" s="2">
        <f t="shared" si="282"/>
        <v>0</v>
      </c>
      <c r="S1140" s="2">
        <f t="shared" si="283"/>
        <v>0</v>
      </c>
      <c r="T1140" s="2">
        <f t="shared" si="284"/>
        <v>0</v>
      </c>
      <c r="U1140" s="2">
        <f t="shared" si="285"/>
        <v>0</v>
      </c>
      <c r="V1140" s="4">
        <f t="shared" si="286"/>
        <v>0</v>
      </c>
      <c r="W1140" s="4">
        <f t="shared" si="287"/>
        <v>0</v>
      </c>
    </row>
    <row r="1141" spans="1:23" x14ac:dyDescent="0.25">
      <c r="A1141">
        <v>9997</v>
      </c>
      <c r="B1141">
        <v>1</v>
      </c>
      <c r="C1141">
        <v>43802</v>
      </c>
      <c r="D1141" s="1">
        <v>7</v>
      </c>
      <c r="E1141" t="s">
        <v>7</v>
      </c>
      <c r="F1141" t="s">
        <v>8</v>
      </c>
      <c r="G1141" t="s">
        <v>9</v>
      </c>
      <c r="H1141">
        <f t="shared" si="274"/>
        <v>0</v>
      </c>
      <c r="I1141" s="2">
        <f t="shared" si="272"/>
        <v>0</v>
      </c>
      <c r="J1141" s="2">
        <f t="shared" si="273"/>
        <v>0</v>
      </c>
      <c r="K1141" s="2">
        <f t="shared" si="275"/>
        <v>0</v>
      </c>
      <c r="L1141" s="2">
        <f t="shared" si="276"/>
        <v>0</v>
      </c>
      <c r="M1141" s="2">
        <f t="shared" si="277"/>
        <v>0</v>
      </c>
      <c r="N1141" s="2">
        <f t="shared" si="278"/>
        <v>0</v>
      </c>
      <c r="O1141" s="2">
        <f t="shared" si="279"/>
        <v>0</v>
      </c>
      <c r="P1141" s="2">
        <f t="shared" si="280"/>
        <v>1</v>
      </c>
      <c r="Q1141" s="2">
        <f t="shared" si="281"/>
        <v>0</v>
      </c>
      <c r="R1141" s="2">
        <f t="shared" si="282"/>
        <v>0</v>
      </c>
      <c r="S1141" s="2">
        <f t="shared" si="283"/>
        <v>0</v>
      </c>
      <c r="T1141" s="2">
        <f t="shared" si="284"/>
        <v>0</v>
      </c>
      <c r="U1141" s="2">
        <f t="shared" si="285"/>
        <v>0</v>
      </c>
      <c r="V1141" s="4">
        <f t="shared" si="286"/>
        <v>0</v>
      </c>
      <c r="W1141" s="4">
        <f t="shared" si="287"/>
        <v>0</v>
      </c>
    </row>
    <row r="1142" spans="1:23" x14ac:dyDescent="0.25">
      <c r="A1142">
        <v>9997</v>
      </c>
      <c r="B1142">
        <v>0.264789</v>
      </c>
      <c r="C1142">
        <v>43802</v>
      </c>
      <c r="D1142" s="1">
        <v>1</v>
      </c>
      <c r="E1142" t="s">
        <v>7</v>
      </c>
      <c r="F1142" t="s">
        <v>8</v>
      </c>
      <c r="G1142" t="s">
        <v>9</v>
      </c>
      <c r="H1142">
        <f t="shared" si="274"/>
        <v>0</v>
      </c>
      <c r="I1142" s="2">
        <f t="shared" si="272"/>
        <v>0</v>
      </c>
      <c r="J1142" s="2">
        <f t="shared" si="273"/>
        <v>0.264789</v>
      </c>
      <c r="K1142" s="2">
        <f t="shared" si="275"/>
        <v>0</v>
      </c>
      <c r="L1142" s="2">
        <f t="shared" si="276"/>
        <v>0</v>
      </c>
      <c r="M1142" s="2">
        <f t="shared" si="277"/>
        <v>0</v>
      </c>
      <c r="N1142" s="2">
        <f t="shared" si="278"/>
        <v>0</v>
      </c>
      <c r="O1142" s="2">
        <f t="shared" si="279"/>
        <v>0</v>
      </c>
      <c r="P1142" s="2">
        <f t="shared" si="280"/>
        <v>0</v>
      </c>
      <c r="Q1142" s="2">
        <f t="shared" si="281"/>
        <v>0</v>
      </c>
      <c r="R1142" s="2">
        <f t="shared" si="282"/>
        <v>0</v>
      </c>
      <c r="S1142" s="2">
        <f t="shared" si="283"/>
        <v>0</v>
      </c>
      <c r="T1142" s="2">
        <f t="shared" si="284"/>
        <v>0</v>
      </c>
      <c r="U1142" s="2">
        <f t="shared" si="285"/>
        <v>0</v>
      </c>
      <c r="V1142" s="4">
        <f t="shared" si="286"/>
        <v>0</v>
      </c>
      <c r="W1142" s="4">
        <f t="shared" si="287"/>
        <v>1591.3818899999999</v>
      </c>
    </row>
    <row r="1143" spans="1:23" x14ac:dyDescent="0.25">
      <c r="A1143">
        <v>9997</v>
      </c>
      <c r="B1143">
        <v>1</v>
      </c>
      <c r="C1143">
        <v>43802</v>
      </c>
      <c r="D1143" s="1" t="s">
        <v>10</v>
      </c>
      <c r="E1143" t="s">
        <v>7</v>
      </c>
      <c r="F1143" t="s">
        <v>8</v>
      </c>
      <c r="G1143" t="s">
        <v>9</v>
      </c>
      <c r="H1143">
        <f t="shared" si="274"/>
        <v>0</v>
      </c>
      <c r="I1143" s="2">
        <f t="shared" si="272"/>
        <v>1</v>
      </c>
      <c r="J1143" s="2">
        <f t="shared" si="273"/>
        <v>0</v>
      </c>
      <c r="K1143" s="2">
        <f t="shared" si="275"/>
        <v>0</v>
      </c>
      <c r="L1143" s="2">
        <f t="shared" si="276"/>
        <v>0</v>
      </c>
      <c r="M1143" s="2">
        <f t="shared" si="277"/>
        <v>0</v>
      </c>
      <c r="N1143" s="2">
        <f t="shared" si="278"/>
        <v>0</v>
      </c>
      <c r="O1143" s="2">
        <f t="shared" si="279"/>
        <v>0</v>
      </c>
      <c r="P1143" s="2">
        <f t="shared" si="280"/>
        <v>0</v>
      </c>
      <c r="Q1143" s="2">
        <f t="shared" si="281"/>
        <v>0</v>
      </c>
      <c r="R1143" s="2">
        <f t="shared" si="282"/>
        <v>0</v>
      </c>
      <c r="S1143" s="2">
        <f t="shared" si="283"/>
        <v>0</v>
      </c>
      <c r="T1143" s="2">
        <f t="shared" si="284"/>
        <v>0</v>
      </c>
      <c r="U1143" s="2">
        <f t="shared" si="285"/>
        <v>0</v>
      </c>
      <c r="V1143" s="4">
        <f t="shared" si="286"/>
        <v>0</v>
      </c>
      <c r="W1143" s="4">
        <f t="shared" si="287"/>
        <v>0</v>
      </c>
    </row>
    <row r="1144" spans="1:23" x14ac:dyDescent="0.25">
      <c r="A1144">
        <v>9997</v>
      </c>
      <c r="B1144">
        <v>1</v>
      </c>
      <c r="C1144">
        <v>45070</v>
      </c>
      <c r="D1144" s="1">
        <v>8</v>
      </c>
      <c r="E1144" t="s">
        <v>7</v>
      </c>
      <c r="F1144" t="s">
        <v>8</v>
      </c>
      <c r="G1144" t="s">
        <v>9</v>
      </c>
      <c r="H1144">
        <f t="shared" si="274"/>
        <v>0</v>
      </c>
      <c r="I1144" s="2">
        <f t="shared" si="272"/>
        <v>0</v>
      </c>
      <c r="J1144" s="2">
        <f t="shared" si="273"/>
        <v>0</v>
      </c>
      <c r="K1144" s="2">
        <f t="shared" si="275"/>
        <v>0</v>
      </c>
      <c r="L1144" s="2">
        <f t="shared" si="276"/>
        <v>0</v>
      </c>
      <c r="M1144" s="2">
        <f t="shared" si="277"/>
        <v>0</v>
      </c>
      <c r="N1144" s="2">
        <f t="shared" si="278"/>
        <v>0</v>
      </c>
      <c r="O1144" s="2">
        <f t="shared" si="279"/>
        <v>0</v>
      </c>
      <c r="P1144" s="2">
        <f t="shared" si="280"/>
        <v>0</v>
      </c>
      <c r="Q1144" s="2">
        <f t="shared" si="281"/>
        <v>1</v>
      </c>
      <c r="R1144" s="2">
        <f t="shared" si="282"/>
        <v>0</v>
      </c>
      <c r="S1144" s="2">
        <f t="shared" si="283"/>
        <v>0</v>
      </c>
      <c r="T1144" s="2">
        <f t="shared" si="284"/>
        <v>0</v>
      </c>
      <c r="U1144" s="2">
        <f t="shared" si="285"/>
        <v>0</v>
      </c>
      <c r="V1144" s="4">
        <f t="shared" si="286"/>
        <v>0</v>
      </c>
      <c r="W1144" s="4">
        <f t="shared" si="287"/>
        <v>0</v>
      </c>
    </row>
    <row r="1145" spans="1:23" x14ac:dyDescent="0.25">
      <c r="A1145">
        <v>9997</v>
      </c>
      <c r="B1145">
        <v>1</v>
      </c>
      <c r="C1145">
        <v>43802</v>
      </c>
      <c r="D1145" s="1">
        <v>6</v>
      </c>
      <c r="E1145">
        <v>2</v>
      </c>
      <c r="F1145" t="s">
        <v>8</v>
      </c>
      <c r="G1145" t="s">
        <v>9</v>
      </c>
      <c r="H1145">
        <f t="shared" si="274"/>
        <v>0</v>
      </c>
      <c r="I1145" s="2">
        <f t="shared" si="272"/>
        <v>0</v>
      </c>
      <c r="J1145" s="2">
        <f t="shared" si="273"/>
        <v>0</v>
      </c>
      <c r="K1145" s="2">
        <f t="shared" si="275"/>
        <v>0</v>
      </c>
      <c r="L1145" s="2">
        <f t="shared" si="276"/>
        <v>0</v>
      </c>
      <c r="M1145" s="2">
        <f t="shared" si="277"/>
        <v>0</v>
      </c>
      <c r="N1145" s="2">
        <f t="shared" si="278"/>
        <v>0</v>
      </c>
      <c r="O1145" s="2">
        <f t="shared" si="279"/>
        <v>1</v>
      </c>
      <c r="P1145" s="2">
        <f t="shared" si="280"/>
        <v>0</v>
      </c>
      <c r="Q1145" s="2">
        <f t="shared" si="281"/>
        <v>0</v>
      </c>
      <c r="R1145" s="2">
        <f t="shared" si="282"/>
        <v>0</v>
      </c>
      <c r="S1145" s="2">
        <f t="shared" si="283"/>
        <v>0</v>
      </c>
      <c r="T1145" s="2">
        <f t="shared" si="284"/>
        <v>0</v>
      </c>
      <c r="U1145" s="2">
        <f t="shared" si="285"/>
        <v>0</v>
      </c>
      <c r="V1145" s="4">
        <f t="shared" si="286"/>
        <v>0</v>
      </c>
      <c r="W1145" s="4">
        <f t="shared" si="287"/>
        <v>0</v>
      </c>
    </row>
    <row r="1146" spans="1:23" x14ac:dyDescent="0.25">
      <c r="A1146">
        <v>9997</v>
      </c>
      <c r="B1146">
        <v>1</v>
      </c>
      <c r="C1146">
        <v>43802</v>
      </c>
      <c r="D1146" s="1">
        <v>6</v>
      </c>
      <c r="E1146" t="s">
        <v>7</v>
      </c>
      <c r="F1146" t="s">
        <v>8</v>
      </c>
      <c r="G1146" t="s">
        <v>9</v>
      </c>
      <c r="H1146">
        <f t="shared" si="274"/>
        <v>0</v>
      </c>
      <c r="I1146" s="2">
        <f t="shared" si="272"/>
        <v>0</v>
      </c>
      <c r="J1146" s="2">
        <f t="shared" si="273"/>
        <v>0</v>
      </c>
      <c r="K1146" s="2">
        <f t="shared" si="275"/>
        <v>0</v>
      </c>
      <c r="L1146" s="2">
        <f t="shared" si="276"/>
        <v>0</v>
      </c>
      <c r="M1146" s="2">
        <f t="shared" si="277"/>
        <v>0</v>
      </c>
      <c r="N1146" s="2">
        <f t="shared" si="278"/>
        <v>0</v>
      </c>
      <c r="O1146" s="2">
        <f t="shared" si="279"/>
        <v>1</v>
      </c>
      <c r="P1146" s="2">
        <f t="shared" si="280"/>
        <v>0</v>
      </c>
      <c r="Q1146" s="2">
        <f t="shared" si="281"/>
        <v>0</v>
      </c>
      <c r="R1146" s="2">
        <f t="shared" si="282"/>
        <v>0</v>
      </c>
      <c r="S1146" s="2">
        <f t="shared" si="283"/>
        <v>0</v>
      </c>
      <c r="T1146" s="2">
        <f t="shared" si="284"/>
        <v>0</v>
      </c>
      <c r="U1146" s="2">
        <f t="shared" si="285"/>
        <v>0</v>
      </c>
      <c r="V1146" s="4">
        <f t="shared" si="286"/>
        <v>0</v>
      </c>
      <c r="W1146" s="4">
        <f t="shared" si="287"/>
        <v>0</v>
      </c>
    </row>
    <row r="1147" spans="1:23" x14ac:dyDescent="0.25">
      <c r="A1147">
        <v>9997</v>
      </c>
      <c r="B1147">
        <v>1</v>
      </c>
      <c r="C1147">
        <v>43802</v>
      </c>
      <c r="D1147" s="1">
        <v>1</v>
      </c>
      <c r="E1147" t="s">
        <v>7</v>
      </c>
      <c r="F1147" t="s">
        <v>8</v>
      </c>
      <c r="G1147" t="s">
        <v>9</v>
      </c>
      <c r="H1147">
        <f t="shared" si="274"/>
        <v>0</v>
      </c>
      <c r="I1147" s="2">
        <f t="shared" si="272"/>
        <v>0</v>
      </c>
      <c r="J1147" s="2">
        <f t="shared" si="273"/>
        <v>1</v>
      </c>
      <c r="K1147" s="2">
        <f t="shared" si="275"/>
        <v>0</v>
      </c>
      <c r="L1147" s="2">
        <f t="shared" si="276"/>
        <v>0</v>
      </c>
      <c r="M1147" s="2">
        <f t="shared" si="277"/>
        <v>0</v>
      </c>
      <c r="N1147" s="2">
        <f t="shared" si="278"/>
        <v>0</v>
      </c>
      <c r="O1147" s="2">
        <f t="shared" si="279"/>
        <v>0</v>
      </c>
      <c r="P1147" s="2">
        <f t="shared" si="280"/>
        <v>0</v>
      </c>
      <c r="Q1147" s="2">
        <f t="shared" si="281"/>
        <v>0</v>
      </c>
      <c r="R1147" s="2">
        <f t="shared" si="282"/>
        <v>0</v>
      </c>
      <c r="S1147" s="2">
        <f t="shared" si="283"/>
        <v>0</v>
      </c>
      <c r="T1147" s="2">
        <f t="shared" si="284"/>
        <v>0</v>
      </c>
      <c r="U1147" s="2">
        <f t="shared" si="285"/>
        <v>0</v>
      </c>
      <c r="V1147" s="4">
        <f t="shared" si="286"/>
        <v>0</v>
      </c>
      <c r="W1147" s="4">
        <f t="shared" si="287"/>
        <v>6010</v>
      </c>
    </row>
    <row r="1148" spans="1:23" x14ac:dyDescent="0.25">
      <c r="A1148">
        <v>9997</v>
      </c>
      <c r="B1148">
        <v>1</v>
      </c>
      <c r="C1148">
        <v>43802</v>
      </c>
      <c r="D1148" s="1">
        <v>4</v>
      </c>
      <c r="E1148" t="s">
        <v>7</v>
      </c>
      <c r="F1148" t="s">
        <v>8</v>
      </c>
      <c r="G1148" t="s">
        <v>9</v>
      </c>
      <c r="H1148">
        <f t="shared" si="274"/>
        <v>0</v>
      </c>
      <c r="I1148" s="2">
        <f t="shared" si="272"/>
        <v>0</v>
      </c>
      <c r="J1148" s="2">
        <f t="shared" si="273"/>
        <v>0</v>
      </c>
      <c r="K1148" s="2">
        <f t="shared" si="275"/>
        <v>0</v>
      </c>
      <c r="L1148" s="2">
        <f t="shared" si="276"/>
        <v>0</v>
      </c>
      <c r="M1148" s="2">
        <f t="shared" si="277"/>
        <v>1</v>
      </c>
      <c r="N1148" s="2">
        <f t="shared" si="278"/>
        <v>0</v>
      </c>
      <c r="O1148" s="2">
        <f t="shared" si="279"/>
        <v>0</v>
      </c>
      <c r="P1148" s="2">
        <f t="shared" si="280"/>
        <v>0</v>
      </c>
      <c r="Q1148" s="2">
        <f t="shared" si="281"/>
        <v>0</v>
      </c>
      <c r="R1148" s="2">
        <f t="shared" si="282"/>
        <v>0</v>
      </c>
      <c r="S1148" s="2">
        <f t="shared" si="283"/>
        <v>0</v>
      </c>
      <c r="T1148" s="2">
        <f t="shared" si="284"/>
        <v>0</v>
      </c>
      <c r="U1148" s="2">
        <f t="shared" si="285"/>
        <v>0</v>
      </c>
      <c r="V1148" s="4">
        <f t="shared" si="286"/>
        <v>6010</v>
      </c>
      <c r="W1148" s="4">
        <f t="shared" si="287"/>
        <v>0</v>
      </c>
    </row>
    <row r="1149" spans="1:23" x14ac:dyDescent="0.25">
      <c r="A1149">
        <v>9997</v>
      </c>
      <c r="B1149">
        <v>1</v>
      </c>
      <c r="C1149">
        <v>43802</v>
      </c>
      <c r="D1149" s="1">
        <v>1</v>
      </c>
      <c r="E1149" t="s">
        <v>7</v>
      </c>
      <c r="F1149" t="s">
        <v>8</v>
      </c>
      <c r="G1149" t="s">
        <v>9</v>
      </c>
      <c r="H1149">
        <f t="shared" si="274"/>
        <v>0</v>
      </c>
      <c r="I1149" s="2">
        <f t="shared" si="272"/>
        <v>0</v>
      </c>
      <c r="J1149" s="2">
        <f t="shared" si="273"/>
        <v>1</v>
      </c>
      <c r="K1149" s="2">
        <f t="shared" si="275"/>
        <v>0</v>
      </c>
      <c r="L1149" s="2">
        <f t="shared" si="276"/>
        <v>0</v>
      </c>
      <c r="M1149" s="2">
        <f t="shared" si="277"/>
        <v>0</v>
      </c>
      <c r="N1149" s="2">
        <f t="shared" si="278"/>
        <v>0</v>
      </c>
      <c r="O1149" s="2">
        <f t="shared" si="279"/>
        <v>0</v>
      </c>
      <c r="P1149" s="2">
        <f t="shared" si="280"/>
        <v>0</v>
      </c>
      <c r="Q1149" s="2">
        <f t="shared" si="281"/>
        <v>0</v>
      </c>
      <c r="R1149" s="2">
        <f t="shared" si="282"/>
        <v>0</v>
      </c>
      <c r="S1149" s="2">
        <f t="shared" si="283"/>
        <v>0</v>
      </c>
      <c r="T1149" s="2">
        <f t="shared" si="284"/>
        <v>0</v>
      </c>
      <c r="U1149" s="2">
        <f t="shared" si="285"/>
        <v>0</v>
      </c>
      <c r="V1149" s="4">
        <f t="shared" si="286"/>
        <v>0</v>
      </c>
      <c r="W1149" s="4">
        <f t="shared" si="287"/>
        <v>6010</v>
      </c>
    </row>
    <row r="1150" spans="1:23" x14ac:dyDescent="0.25">
      <c r="A1150">
        <v>9997</v>
      </c>
      <c r="B1150">
        <v>1</v>
      </c>
      <c r="C1150">
        <v>43802</v>
      </c>
      <c r="D1150" s="1">
        <v>7</v>
      </c>
      <c r="E1150" t="s">
        <v>7</v>
      </c>
      <c r="F1150" t="s">
        <v>8</v>
      </c>
      <c r="G1150" t="s">
        <v>9</v>
      </c>
      <c r="H1150">
        <f t="shared" si="274"/>
        <v>0</v>
      </c>
      <c r="I1150" s="2">
        <f t="shared" si="272"/>
        <v>0</v>
      </c>
      <c r="J1150" s="2">
        <f t="shared" si="273"/>
        <v>0</v>
      </c>
      <c r="K1150" s="2">
        <f t="shared" si="275"/>
        <v>0</v>
      </c>
      <c r="L1150" s="2">
        <f t="shared" si="276"/>
        <v>0</v>
      </c>
      <c r="M1150" s="2">
        <f t="shared" si="277"/>
        <v>0</v>
      </c>
      <c r="N1150" s="2">
        <f t="shared" si="278"/>
        <v>0</v>
      </c>
      <c r="O1150" s="2">
        <f t="shared" si="279"/>
        <v>0</v>
      </c>
      <c r="P1150" s="2">
        <f t="shared" si="280"/>
        <v>1</v>
      </c>
      <c r="Q1150" s="2">
        <f t="shared" si="281"/>
        <v>0</v>
      </c>
      <c r="R1150" s="2">
        <f t="shared" si="282"/>
        <v>0</v>
      </c>
      <c r="S1150" s="2">
        <f t="shared" si="283"/>
        <v>0</v>
      </c>
      <c r="T1150" s="2">
        <f t="shared" si="284"/>
        <v>0</v>
      </c>
      <c r="U1150" s="2">
        <f t="shared" si="285"/>
        <v>0</v>
      </c>
      <c r="V1150" s="4">
        <f t="shared" si="286"/>
        <v>0</v>
      </c>
      <c r="W1150" s="4">
        <f t="shared" si="287"/>
        <v>0</v>
      </c>
    </row>
    <row r="1151" spans="1:23" x14ac:dyDescent="0.25">
      <c r="A1151">
        <v>9997</v>
      </c>
      <c r="B1151">
        <v>0.89859199999999995</v>
      </c>
      <c r="C1151">
        <v>43802</v>
      </c>
      <c r="D1151" s="1">
        <v>1</v>
      </c>
      <c r="E1151" t="s">
        <v>7</v>
      </c>
      <c r="F1151" t="s">
        <v>8</v>
      </c>
      <c r="G1151" t="s">
        <v>9</v>
      </c>
      <c r="H1151">
        <f t="shared" si="274"/>
        <v>0</v>
      </c>
      <c r="I1151" s="2">
        <f t="shared" si="272"/>
        <v>0</v>
      </c>
      <c r="J1151" s="2">
        <f t="shared" si="273"/>
        <v>0.89859199999999995</v>
      </c>
      <c r="K1151" s="2">
        <f t="shared" si="275"/>
        <v>0</v>
      </c>
      <c r="L1151" s="2">
        <f t="shared" si="276"/>
        <v>0</v>
      </c>
      <c r="M1151" s="2">
        <f t="shared" si="277"/>
        <v>0</v>
      </c>
      <c r="N1151" s="2">
        <f t="shared" si="278"/>
        <v>0</v>
      </c>
      <c r="O1151" s="2">
        <f t="shared" si="279"/>
        <v>0</v>
      </c>
      <c r="P1151" s="2">
        <f t="shared" si="280"/>
        <v>0</v>
      </c>
      <c r="Q1151" s="2">
        <f t="shared" si="281"/>
        <v>0</v>
      </c>
      <c r="R1151" s="2">
        <f t="shared" si="282"/>
        <v>0</v>
      </c>
      <c r="S1151" s="2">
        <f t="shared" si="283"/>
        <v>0</v>
      </c>
      <c r="T1151" s="2">
        <f t="shared" si="284"/>
        <v>0</v>
      </c>
      <c r="U1151" s="2">
        <f t="shared" si="285"/>
        <v>0</v>
      </c>
      <c r="V1151" s="4">
        <f t="shared" si="286"/>
        <v>0</v>
      </c>
      <c r="W1151" s="4">
        <f t="shared" si="287"/>
        <v>5400.5379199999998</v>
      </c>
    </row>
    <row r="1152" spans="1:23" x14ac:dyDescent="0.25">
      <c r="A1152">
        <v>9997</v>
      </c>
      <c r="B1152">
        <v>0.79718299999999997</v>
      </c>
      <c r="C1152">
        <v>43802</v>
      </c>
      <c r="D1152" s="1" t="s">
        <v>10</v>
      </c>
      <c r="E1152" t="s">
        <v>7</v>
      </c>
      <c r="F1152" t="s">
        <v>8</v>
      </c>
      <c r="G1152" t="s">
        <v>9</v>
      </c>
      <c r="H1152">
        <f t="shared" si="274"/>
        <v>0</v>
      </c>
      <c r="I1152" s="2">
        <f t="shared" si="272"/>
        <v>0.79718299999999997</v>
      </c>
      <c r="J1152" s="2">
        <f t="shared" si="273"/>
        <v>0</v>
      </c>
      <c r="K1152" s="2">
        <f t="shared" si="275"/>
        <v>0</v>
      </c>
      <c r="L1152" s="2">
        <f t="shared" si="276"/>
        <v>0</v>
      </c>
      <c r="M1152" s="2">
        <f t="shared" si="277"/>
        <v>0</v>
      </c>
      <c r="N1152" s="2">
        <f t="shared" si="278"/>
        <v>0</v>
      </c>
      <c r="O1152" s="2">
        <f t="shared" si="279"/>
        <v>0</v>
      </c>
      <c r="P1152" s="2">
        <f t="shared" si="280"/>
        <v>0</v>
      </c>
      <c r="Q1152" s="2">
        <f t="shared" si="281"/>
        <v>0</v>
      </c>
      <c r="R1152" s="2">
        <f t="shared" si="282"/>
        <v>0</v>
      </c>
      <c r="S1152" s="2">
        <f t="shared" si="283"/>
        <v>0</v>
      </c>
      <c r="T1152" s="2">
        <f t="shared" si="284"/>
        <v>0</v>
      </c>
      <c r="U1152" s="2">
        <f t="shared" si="285"/>
        <v>0</v>
      </c>
      <c r="V1152" s="4">
        <f t="shared" si="286"/>
        <v>0</v>
      </c>
      <c r="W1152" s="4">
        <f t="shared" si="287"/>
        <v>0</v>
      </c>
    </row>
    <row r="1153" spans="1:23" x14ac:dyDescent="0.25">
      <c r="A1153">
        <v>9997</v>
      </c>
      <c r="B1153">
        <v>0.73521099999999995</v>
      </c>
      <c r="C1153">
        <v>43802</v>
      </c>
      <c r="D1153" s="1">
        <v>5</v>
      </c>
      <c r="E1153">
        <v>3</v>
      </c>
      <c r="F1153" t="s">
        <v>8</v>
      </c>
      <c r="G1153" t="s">
        <v>9</v>
      </c>
      <c r="H1153">
        <f t="shared" si="274"/>
        <v>0</v>
      </c>
      <c r="I1153" s="2">
        <f t="shared" si="272"/>
        <v>0</v>
      </c>
      <c r="J1153" s="2">
        <f t="shared" si="273"/>
        <v>0</v>
      </c>
      <c r="K1153" s="2">
        <f t="shared" si="275"/>
        <v>0</v>
      </c>
      <c r="L1153" s="2">
        <f t="shared" si="276"/>
        <v>0</v>
      </c>
      <c r="M1153" s="2">
        <f t="shared" si="277"/>
        <v>0</v>
      </c>
      <c r="N1153" s="2">
        <f t="shared" si="278"/>
        <v>0.73521099999999995</v>
      </c>
      <c r="O1153" s="2">
        <f t="shared" si="279"/>
        <v>0</v>
      </c>
      <c r="P1153" s="2">
        <f t="shared" si="280"/>
        <v>0</v>
      </c>
      <c r="Q1153" s="2">
        <f t="shared" si="281"/>
        <v>0</v>
      </c>
      <c r="R1153" s="2">
        <f t="shared" si="282"/>
        <v>0</v>
      </c>
      <c r="S1153" s="2">
        <f t="shared" si="283"/>
        <v>0</v>
      </c>
      <c r="T1153" s="2">
        <f t="shared" si="284"/>
        <v>0</v>
      </c>
      <c r="U1153" s="2">
        <f t="shared" si="285"/>
        <v>0</v>
      </c>
      <c r="V1153" s="4">
        <f t="shared" si="286"/>
        <v>0</v>
      </c>
      <c r="W1153" s="4">
        <f t="shared" si="287"/>
        <v>0</v>
      </c>
    </row>
    <row r="1154" spans="1:23" x14ac:dyDescent="0.25">
      <c r="A1154">
        <v>9997</v>
      </c>
      <c r="B1154">
        <v>1</v>
      </c>
      <c r="C1154">
        <v>43802</v>
      </c>
      <c r="D1154" s="1">
        <v>6</v>
      </c>
      <c r="E1154" t="s">
        <v>7</v>
      </c>
      <c r="F1154" t="s">
        <v>8</v>
      </c>
      <c r="G1154" t="s">
        <v>9</v>
      </c>
      <c r="H1154">
        <f t="shared" si="274"/>
        <v>0</v>
      </c>
      <c r="I1154" s="2">
        <f t="shared" si="272"/>
        <v>0</v>
      </c>
      <c r="J1154" s="2">
        <f t="shared" si="273"/>
        <v>0</v>
      </c>
      <c r="K1154" s="2">
        <f t="shared" si="275"/>
        <v>0</v>
      </c>
      <c r="L1154" s="2">
        <f t="shared" si="276"/>
        <v>0</v>
      </c>
      <c r="M1154" s="2">
        <f t="shared" si="277"/>
        <v>0</v>
      </c>
      <c r="N1154" s="2">
        <f t="shared" si="278"/>
        <v>0</v>
      </c>
      <c r="O1154" s="2">
        <f t="shared" si="279"/>
        <v>1</v>
      </c>
      <c r="P1154" s="2">
        <f t="shared" si="280"/>
        <v>0</v>
      </c>
      <c r="Q1154" s="2">
        <f t="shared" si="281"/>
        <v>0</v>
      </c>
      <c r="R1154" s="2">
        <f t="shared" si="282"/>
        <v>0</v>
      </c>
      <c r="S1154" s="2">
        <f t="shared" si="283"/>
        <v>0</v>
      </c>
      <c r="T1154" s="2">
        <f t="shared" si="284"/>
        <v>0</v>
      </c>
      <c r="U1154" s="2">
        <f t="shared" si="285"/>
        <v>0</v>
      </c>
      <c r="V1154" s="4">
        <f t="shared" si="286"/>
        <v>0</v>
      </c>
      <c r="W1154" s="4">
        <f t="shared" si="287"/>
        <v>0</v>
      </c>
    </row>
    <row r="1155" spans="1:23" x14ac:dyDescent="0.25">
      <c r="A1155">
        <v>9997</v>
      </c>
      <c r="B1155">
        <v>0.79718299999999997</v>
      </c>
      <c r="C1155">
        <v>43802</v>
      </c>
      <c r="D1155" s="1">
        <v>5</v>
      </c>
      <c r="E1155" t="s">
        <v>7</v>
      </c>
      <c r="F1155" t="s">
        <v>8</v>
      </c>
      <c r="G1155" t="s">
        <v>9</v>
      </c>
      <c r="H1155">
        <f t="shared" si="274"/>
        <v>0</v>
      </c>
      <c r="I1155" s="2">
        <f t="shared" si="272"/>
        <v>0</v>
      </c>
      <c r="J1155" s="2">
        <f t="shared" si="273"/>
        <v>0</v>
      </c>
      <c r="K1155" s="2">
        <f t="shared" si="275"/>
        <v>0</v>
      </c>
      <c r="L1155" s="2">
        <f t="shared" si="276"/>
        <v>0</v>
      </c>
      <c r="M1155" s="2">
        <f t="shared" si="277"/>
        <v>0</v>
      </c>
      <c r="N1155" s="2">
        <f t="shared" si="278"/>
        <v>0.79718299999999997</v>
      </c>
      <c r="O1155" s="2">
        <f t="shared" si="279"/>
        <v>0</v>
      </c>
      <c r="P1155" s="2">
        <f t="shared" si="280"/>
        <v>0</v>
      </c>
      <c r="Q1155" s="2">
        <f t="shared" si="281"/>
        <v>0</v>
      </c>
      <c r="R1155" s="2">
        <f t="shared" si="282"/>
        <v>0</v>
      </c>
      <c r="S1155" s="2">
        <f t="shared" si="283"/>
        <v>0</v>
      </c>
      <c r="T1155" s="2">
        <f t="shared" si="284"/>
        <v>0</v>
      </c>
      <c r="U1155" s="2">
        <f t="shared" si="285"/>
        <v>0</v>
      </c>
      <c r="V1155" s="4">
        <f t="shared" si="286"/>
        <v>0</v>
      </c>
      <c r="W1155" s="4">
        <f t="shared" si="287"/>
        <v>0</v>
      </c>
    </row>
    <row r="1156" spans="1:23" x14ac:dyDescent="0.25">
      <c r="A1156">
        <v>9997</v>
      </c>
      <c r="B1156">
        <v>0.79718299999999997</v>
      </c>
      <c r="C1156">
        <v>43802</v>
      </c>
      <c r="D1156" s="1">
        <v>5</v>
      </c>
      <c r="E1156" t="s">
        <v>7</v>
      </c>
      <c r="F1156" t="s">
        <v>9</v>
      </c>
      <c r="G1156" t="s">
        <v>9</v>
      </c>
      <c r="H1156">
        <f t="shared" si="274"/>
        <v>0.79718299999999997</v>
      </c>
      <c r="I1156" s="2">
        <f t="shared" si="272"/>
        <v>0</v>
      </c>
      <c r="J1156" s="2">
        <f t="shared" si="273"/>
        <v>0</v>
      </c>
      <c r="K1156" s="2">
        <f t="shared" si="275"/>
        <v>0</v>
      </c>
      <c r="L1156" s="2">
        <f t="shared" si="276"/>
        <v>0</v>
      </c>
      <c r="M1156" s="2">
        <f t="shared" si="277"/>
        <v>0</v>
      </c>
      <c r="N1156" s="2">
        <f t="shared" si="278"/>
        <v>0.79718299999999997</v>
      </c>
      <c r="O1156" s="2">
        <f t="shared" si="279"/>
        <v>0</v>
      </c>
      <c r="P1156" s="2">
        <f t="shared" si="280"/>
        <v>0</v>
      </c>
      <c r="Q1156" s="2">
        <f t="shared" si="281"/>
        <v>0</v>
      </c>
      <c r="R1156" s="2">
        <f t="shared" si="282"/>
        <v>0</v>
      </c>
      <c r="S1156" s="2">
        <f t="shared" si="283"/>
        <v>0</v>
      </c>
      <c r="T1156" s="2">
        <f t="shared" si="284"/>
        <v>0</v>
      </c>
      <c r="U1156" s="2">
        <f t="shared" si="285"/>
        <v>0</v>
      </c>
      <c r="V1156" s="4">
        <f t="shared" si="286"/>
        <v>0</v>
      </c>
      <c r="W1156" s="4">
        <f t="shared" si="287"/>
        <v>0</v>
      </c>
    </row>
    <row r="1157" spans="1:23" x14ac:dyDescent="0.25">
      <c r="A1157">
        <v>9997</v>
      </c>
      <c r="B1157">
        <v>0.42816900000000002</v>
      </c>
      <c r="C1157">
        <v>43802</v>
      </c>
      <c r="D1157" s="1">
        <v>9</v>
      </c>
      <c r="E1157" t="s">
        <v>7</v>
      </c>
      <c r="F1157" t="s">
        <v>8</v>
      </c>
      <c r="G1157" t="s">
        <v>9</v>
      </c>
      <c r="H1157">
        <f t="shared" si="274"/>
        <v>0</v>
      </c>
      <c r="I1157" s="2">
        <f t="shared" si="272"/>
        <v>0</v>
      </c>
      <c r="J1157" s="2">
        <f t="shared" si="273"/>
        <v>0</v>
      </c>
      <c r="K1157" s="2">
        <f t="shared" si="275"/>
        <v>0</v>
      </c>
      <c r="L1157" s="2">
        <f t="shared" si="276"/>
        <v>0</v>
      </c>
      <c r="M1157" s="2">
        <f t="shared" si="277"/>
        <v>0</v>
      </c>
      <c r="N1157" s="2">
        <f t="shared" si="278"/>
        <v>0</v>
      </c>
      <c r="O1157" s="2">
        <f t="shared" si="279"/>
        <v>0</v>
      </c>
      <c r="P1157" s="2">
        <f t="shared" si="280"/>
        <v>0</v>
      </c>
      <c r="Q1157" s="2">
        <f t="shared" si="281"/>
        <v>0</v>
      </c>
      <c r="R1157" s="2">
        <f t="shared" si="282"/>
        <v>0.42816900000000002</v>
      </c>
      <c r="S1157" s="2">
        <f t="shared" si="283"/>
        <v>0</v>
      </c>
      <c r="T1157" s="2">
        <f t="shared" si="284"/>
        <v>0</v>
      </c>
      <c r="U1157" s="2">
        <f t="shared" si="285"/>
        <v>0</v>
      </c>
      <c r="V1157" s="4">
        <f t="shared" si="286"/>
        <v>0</v>
      </c>
      <c r="W1157" s="4">
        <f t="shared" si="287"/>
        <v>0</v>
      </c>
    </row>
    <row r="1158" spans="1:23" x14ac:dyDescent="0.25">
      <c r="A1158">
        <v>9997</v>
      </c>
      <c r="B1158">
        <v>0.82535199999999997</v>
      </c>
      <c r="C1158">
        <v>43802</v>
      </c>
      <c r="D1158" s="1">
        <v>2</v>
      </c>
      <c r="E1158" t="s">
        <v>7</v>
      </c>
      <c r="F1158" t="s">
        <v>8</v>
      </c>
      <c r="G1158" t="s">
        <v>9</v>
      </c>
      <c r="H1158">
        <f t="shared" si="274"/>
        <v>0</v>
      </c>
      <c r="I1158" s="2">
        <f t="shared" ref="I1158:I1171" si="288">IF(D1158="KG",B1158,0)</f>
        <v>0</v>
      </c>
      <c r="J1158" s="2">
        <f t="shared" ref="J1158:J1171" si="289">IF(D1158=1,B1158,0)</f>
        <v>0</v>
      </c>
      <c r="K1158" s="2">
        <f t="shared" si="275"/>
        <v>0.82535199999999997</v>
      </c>
      <c r="L1158" s="2">
        <f t="shared" si="276"/>
        <v>0</v>
      </c>
      <c r="M1158" s="2">
        <f t="shared" si="277"/>
        <v>0</v>
      </c>
      <c r="N1158" s="2">
        <f t="shared" si="278"/>
        <v>0</v>
      </c>
      <c r="O1158" s="2">
        <f t="shared" si="279"/>
        <v>0</v>
      </c>
      <c r="P1158" s="2">
        <f t="shared" si="280"/>
        <v>0</v>
      </c>
      <c r="Q1158" s="2">
        <f t="shared" si="281"/>
        <v>0</v>
      </c>
      <c r="R1158" s="2">
        <f t="shared" si="282"/>
        <v>0</v>
      </c>
      <c r="S1158" s="2">
        <f t="shared" si="283"/>
        <v>0</v>
      </c>
      <c r="T1158" s="2">
        <f t="shared" si="284"/>
        <v>0</v>
      </c>
      <c r="U1158" s="2">
        <f t="shared" si="285"/>
        <v>0</v>
      </c>
      <c r="V1158" s="4">
        <f t="shared" si="286"/>
        <v>0</v>
      </c>
      <c r="W1158" s="4">
        <f t="shared" si="287"/>
        <v>0</v>
      </c>
    </row>
    <row r="1159" spans="1:23" x14ac:dyDescent="0.25">
      <c r="A1159">
        <v>9997</v>
      </c>
      <c r="B1159">
        <v>0.59436599999999995</v>
      </c>
      <c r="C1159">
        <v>43802</v>
      </c>
      <c r="D1159" s="1">
        <v>1</v>
      </c>
      <c r="E1159">
        <v>1</v>
      </c>
      <c r="F1159" t="s">
        <v>8</v>
      </c>
      <c r="G1159" t="s">
        <v>9</v>
      </c>
      <c r="H1159">
        <f t="shared" ref="H1159:H1171" si="290">IF(AND(E1159="*",F1159="N",G1159="N"),B1159,0)</f>
        <v>0</v>
      </c>
      <c r="I1159" s="2">
        <f t="shared" si="288"/>
        <v>0</v>
      </c>
      <c r="J1159" s="2">
        <f t="shared" si="289"/>
        <v>0.59436599999999995</v>
      </c>
      <c r="K1159" s="2">
        <f t="shared" ref="K1159:K1171" si="291">IF(D1159=2,B1159,0)</f>
        <v>0</v>
      </c>
      <c r="L1159" s="2">
        <f t="shared" ref="L1159:L1171" si="292">IF(D1159=3,B1159,0)</f>
        <v>0</v>
      </c>
      <c r="M1159" s="2">
        <f t="shared" ref="M1159:M1171" si="293">IF(D1159=4,B1159,0)</f>
        <v>0</v>
      </c>
      <c r="N1159" s="2">
        <f t="shared" ref="N1159:N1171" si="294">IF(D1159=5,B1159,0)</f>
        <v>0</v>
      </c>
      <c r="O1159" s="2">
        <f t="shared" ref="O1159:O1171" si="295">IF(D1159=6,B1159,0)</f>
        <v>0</v>
      </c>
      <c r="P1159" s="2">
        <f t="shared" ref="P1159:P1171" si="296">IF(D1159=7,B1159,0)</f>
        <v>0</v>
      </c>
      <c r="Q1159" s="2">
        <f t="shared" ref="Q1159:Q1171" si="297">IF(D1159=8,B1159,0)</f>
        <v>0</v>
      </c>
      <c r="R1159" s="2">
        <f t="shared" ref="R1159:R1171" si="298">IF(D1159=9,B1159,0)</f>
        <v>0</v>
      </c>
      <c r="S1159" s="2">
        <f t="shared" ref="S1159:S1171" si="299">IF(D1159=10,B1159,0)</f>
        <v>0</v>
      </c>
      <c r="T1159" s="2">
        <f t="shared" ref="T1159:T1171" si="300">IF(D1159=11,B1159,0)</f>
        <v>0</v>
      </c>
      <c r="U1159" s="2">
        <f t="shared" ref="U1159:U1171" si="301">IF(D1159=12,B1159,0)</f>
        <v>0</v>
      </c>
      <c r="V1159" s="4">
        <f t="shared" ref="V1159:V1171" si="302">M1159*$V$1</f>
        <v>0</v>
      </c>
      <c r="W1159" s="4">
        <f t="shared" ref="W1159:W1171" si="303">$V$1*J1159</f>
        <v>3572.1396599999998</v>
      </c>
    </row>
    <row r="1160" spans="1:23" x14ac:dyDescent="0.25">
      <c r="A1160">
        <v>9997</v>
      </c>
      <c r="B1160">
        <v>0.202817</v>
      </c>
      <c r="C1160">
        <v>43802</v>
      </c>
      <c r="D1160" s="1">
        <v>6</v>
      </c>
      <c r="E1160">
        <v>2</v>
      </c>
      <c r="F1160" t="s">
        <v>8</v>
      </c>
      <c r="G1160" t="s">
        <v>9</v>
      </c>
      <c r="H1160">
        <f t="shared" si="290"/>
        <v>0</v>
      </c>
      <c r="I1160" s="2">
        <f t="shared" si="288"/>
        <v>0</v>
      </c>
      <c r="J1160" s="2">
        <f t="shared" si="289"/>
        <v>0</v>
      </c>
      <c r="K1160" s="2">
        <f t="shared" si="291"/>
        <v>0</v>
      </c>
      <c r="L1160" s="2">
        <f t="shared" si="292"/>
        <v>0</v>
      </c>
      <c r="M1160" s="2">
        <f t="shared" si="293"/>
        <v>0</v>
      </c>
      <c r="N1160" s="2">
        <f t="shared" si="294"/>
        <v>0</v>
      </c>
      <c r="O1160" s="2">
        <f t="shared" si="295"/>
        <v>0.202817</v>
      </c>
      <c r="P1160" s="2">
        <f t="shared" si="296"/>
        <v>0</v>
      </c>
      <c r="Q1160" s="2">
        <f t="shared" si="297"/>
        <v>0</v>
      </c>
      <c r="R1160" s="2">
        <f t="shared" si="298"/>
        <v>0</v>
      </c>
      <c r="S1160" s="2">
        <f t="shared" si="299"/>
        <v>0</v>
      </c>
      <c r="T1160" s="2">
        <f t="shared" si="300"/>
        <v>0</v>
      </c>
      <c r="U1160" s="2">
        <f t="shared" si="301"/>
        <v>0</v>
      </c>
      <c r="V1160" s="4">
        <f t="shared" si="302"/>
        <v>0</v>
      </c>
      <c r="W1160" s="4">
        <f t="shared" si="303"/>
        <v>0</v>
      </c>
    </row>
    <row r="1161" spans="1:23" x14ac:dyDescent="0.25">
      <c r="A1161">
        <v>9997</v>
      </c>
      <c r="B1161">
        <v>0.70704199999999995</v>
      </c>
      <c r="C1161">
        <v>43802</v>
      </c>
      <c r="D1161" s="1">
        <v>3</v>
      </c>
      <c r="E1161" t="s">
        <v>7</v>
      </c>
      <c r="F1161" t="s">
        <v>9</v>
      </c>
      <c r="G1161" t="s">
        <v>9</v>
      </c>
      <c r="H1161">
        <f t="shared" si="290"/>
        <v>0.70704199999999995</v>
      </c>
      <c r="I1161" s="2">
        <f t="shared" si="288"/>
        <v>0</v>
      </c>
      <c r="J1161" s="2">
        <f t="shared" si="289"/>
        <v>0</v>
      </c>
      <c r="K1161" s="2">
        <f t="shared" si="291"/>
        <v>0</v>
      </c>
      <c r="L1161" s="2">
        <f t="shared" si="292"/>
        <v>0.70704199999999995</v>
      </c>
      <c r="M1161" s="2">
        <f t="shared" si="293"/>
        <v>0</v>
      </c>
      <c r="N1161" s="2">
        <f t="shared" si="294"/>
        <v>0</v>
      </c>
      <c r="O1161" s="2">
        <f t="shared" si="295"/>
        <v>0</v>
      </c>
      <c r="P1161" s="2">
        <f t="shared" si="296"/>
        <v>0</v>
      </c>
      <c r="Q1161" s="2">
        <f t="shared" si="297"/>
        <v>0</v>
      </c>
      <c r="R1161" s="2">
        <f t="shared" si="298"/>
        <v>0</v>
      </c>
      <c r="S1161" s="2">
        <f t="shared" si="299"/>
        <v>0</v>
      </c>
      <c r="T1161" s="2">
        <f t="shared" si="300"/>
        <v>0</v>
      </c>
      <c r="U1161" s="2">
        <f t="shared" si="301"/>
        <v>0</v>
      </c>
      <c r="V1161" s="4">
        <f t="shared" si="302"/>
        <v>0</v>
      </c>
      <c r="W1161" s="4">
        <f t="shared" si="303"/>
        <v>0</v>
      </c>
    </row>
    <row r="1162" spans="1:23" x14ac:dyDescent="0.25">
      <c r="A1162">
        <v>9997</v>
      </c>
      <c r="B1162">
        <v>1</v>
      </c>
      <c r="C1162">
        <v>43802</v>
      </c>
      <c r="D1162" s="1">
        <v>5</v>
      </c>
      <c r="E1162">
        <v>2</v>
      </c>
      <c r="F1162" t="s">
        <v>8</v>
      </c>
      <c r="G1162" t="s">
        <v>9</v>
      </c>
      <c r="H1162">
        <f t="shared" si="290"/>
        <v>0</v>
      </c>
      <c r="I1162" s="2">
        <f t="shared" si="288"/>
        <v>0</v>
      </c>
      <c r="J1162" s="2">
        <f t="shared" si="289"/>
        <v>0</v>
      </c>
      <c r="K1162" s="2">
        <f t="shared" si="291"/>
        <v>0</v>
      </c>
      <c r="L1162" s="2">
        <f t="shared" si="292"/>
        <v>0</v>
      </c>
      <c r="M1162" s="2">
        <f t="shared" si="293"/>
        <v>0</v>
      </c>
      <c r="N1162" s="2">
        <f t="shared" si="294"/>
        <v>1</v>
      </c>
      <c r="O1162" s="2">
        <f t="shared" si="295"/>
        <v>0</v>
      </c>
      <c r="P1162" s="2">
        <f t="shared" si="296"/>
        <v>0</v>
      </c>
      <c r="Q1162" s="2">
        <f t="shared" si="297"/>
        <v>0</v>
      </c>
      <c r="R1162" s="2">
        <f t="shared" si="298"/>
        <v>0</v>
      </c>
      <c r="S1162" s="2">
        <f t="shared" si="299"/>
        <v>0</v>
      </c>
      <c r="T1162" s="2">
        <f t="shared" si="300"/>
        <v>0</v>
      </c>
      <c r="U1162" s="2">
        <f t="shared" si="301"/>
        <v>0</v>
      </c>
      <c r="V1162" s="4">
        <f t="shared" si="302"/>
        <v>0</v>
      </c>
      <c r="W1162" s="4">
        <f t="shared" si="303"/>
        <v>0</v>
      </c>
    </row>
    <row r="1163" spans="1:23" x14ac:dyDescent="0.25">
      <c r="A1163">
        <v>9997</v>
      </c>
      <c r="B1163">
        <v>5.6337999999999999E-2</v>
      </c>
      <c r="C1163">
        <v>43802</v>
      </c>
      <c r="D1163" s="1">
        <v>9</v>
      </c>
      <c r="E1163" t="s">
        <v>7</v>
      </c>
      <c r="F1163" t="s">
        <v>8</v>
      </c>
      <c r="G1163" t="s">
        <v>9</v>
      </c>
      <c r="H1163">
        <f t="shared" si="290"/>
        <v>0</v>
      </c>
      <c r="I1163" s="2">
        <f t="shared" si="288"/>
        <v>0</v>
      </c>
      <c r="J1163" s="2">
        <f t="shared" si="289"/>
        <v>0</v>
      </c>
      <c r="K1163" s="2">
        <f t="shared" si="291"/>
        <v>0</v>
      </c>
      <c r="L1163" s="2">
        <f t="shared" si="292"/>
        <v>0</v>
      </c>
      <c r="M1163" s="2">
        <f t="shared" si="293"/>
        <v>0</v>
      </c>
      <c r="N1163" s="2">
        <f t="shared" si="294"/>
        <v>0</v>
      </c>
      <c r="O1163" s="2">
        <f t="shared" si="295"/>
        <v>0</v>
      </c>
      <c r="P1163" s="2">
        <f t="shared" si="296"/>
        <v>0</v>
      </c>
      <c r="Q1163" s="2">
        <f t="shared" si="297"/>
        <v>0</v>
      </c>
      <c r="R1163" s="2">
        <f t="shared" si="298"/>
        <v>5.6337999999999999E-2</v>
      </c>
      <c r="S1163" s="2">
        <f t="shared" si="299"/>
        <v>0</v>
      </c>
      <c r="T1163" s="2">
        <f t="shared" si="300"/>
        <v>0</v>
      </c>
      <c r="U1163" s="2">
        <f t="shared" si="301"/>
        <v>0</v>
      </c>
      <c r="V1163" s="4">
        <f t="shared" si="302"/>
        <v>0</v>
      </c>
      <c r="W1163" s="4">
        <f t="shared" si="303"/>
        <v>0</v>
      </c>
    </row>
    <row r="1164" spans="1:23" x14ac:dyDescent="0.25">
      <c r="A1164">
        <v>9997</v>
      </c>
      <c r="B1164">
        <v>0.36619699999999999</v>
      </c>
      <c r="C1164">
        <v>43802</v>
      </c>
      <c r="D1164" s="1">
        <v>6</v>
      </c>
      <c r="E1164" t="s">
        <v>7</v>
      </c>
      <c r="F1164" t="s">
        <v>8</v>
      </c>
      <c r="G1164" t="s">
        <v>9</v>
      </c>
      <c r="H1164">
        <f t="shared" si="290"/>
        <v>0</v>
      </c>
      <c r="I1164" s="2">
        <f t="shared" si="288"/>
        <v>0</v>
      </c>
      <c r="J1164" s="2">
        <f t="shared" si="289"/>
        <v>0</v>
      </c>
      <c r="K1164" s="2">
        <f t="shared" si="291"/>
        <v>0</v>
      </c>
      <c r="L1164" s="2">
        <f t="shared" si="292"/>
        <v>0</v>
      </c>
      <c r="M1164" s="2">
        <f t="shared" si="293"/>
        <v>0</v>
      </c>
      <c r="N1164" s="2">
        <f t="shared" si="294"/>
        <v>0</v>
      </c>
      <c r="O1164" s="2">
        <f t="shared" si="295"/>
        <v>0.36619699999999999</v>
      </c>
      <c r="P1164" s="2">
        <f t="shared" si="296"/>
        <v>0</v>
      </c>
      <c r="Q1164" s="2">
        <f t="shared" si="297"/>
        <v>0</v>
      </c>
      <c r="R1164" s="2">
        <f t="shared" si="298"/>
        <v>0</v>
      </c>
      <c r="S1164" s="2">
        <f t="shared" si="299"/>
        <v>0</v>
      </c>
      <c r="T1164" s="2">
        <f t="shared" si="300"/>
        <v>0</v>
      </c>
      <c r="U1164" s="2">
        <f t="shared" si="301"/>
        <v>0</v>
      </c>
      <c r="V1164" s="4">
        <f t="shared" si="302"/>
        <v>0</v>
      </c>
      <c r="W1164" s="4">
        <f t="shared" si="303"/>
        <v>0</v>
      </c>
    </row>
    <row r="1165" spans="1:23" x14ac:dyDescent="0.25">
      <c r="A1165">
        <v>9997</v>
      </c>
      <c r="B1165">
        <v>1</v>
      </c>
      <c r="C1165">
        <v>44800</v>
      </c>
      <c r="D1165" s="1" t="s">
        <v>10</v>
      </c>
      <c r="E1165" t="s">
        <v>7</v>
      </c>
      <c r="F1165" t="s">
        <v>8</v>
      </c>
      <c r="G1165" t="s">
        <v>9</v>
      </c>
      <c r="H1165">
        <f t="shared" si="290"/>
        <v>0</v>
      </c>
      <c r="I1165" s="2">
        <f t="shared" si="288"/>
        <v>1</v>
      </c>
      <c r="J1165" s="2">
        <f t="shared" si="289"/>
        <v>0</v>
      </c>
      <c r="K1165" s="2">
        <f t="shared" si="291"/>
        <v>0</v>
      </c>
      <c r="L1165" s="2">
        <f t="shared" si="292"/>
        <v>0</v>
      </c>
      <c r="M1165" s="2">
        <f t="shared" si="293"/>
        <v>0</v>
      </c>
      <c r="N1165" s="2">
        <f t="shared" si="294"/>
        <v>0</v>
      </c>
      <c r="O1165" s="2">
        <f t="shared" si="295"/>
        <v>0</v>
      </c>
      <c r="P1165" s="2">
        <f t="shared" si="296"/>
        <v>0</v>
      </c>
      <c r="Q1165" s="2">
        <f t="shared" si="297"/>
        <v>0</v>
      </c>
      <c r="R1165" s="2">
        <f t="shared" si="298"/>
        <v>0</v>
      </c>
      <c r="S1165" s="2">
        <f t="shared" si="299"/>
        <v>0</v>
      </c>
      <c r="T1165" s="2">
        <f t="shared" si="300"/>
        <v>0</v>
      </c>
      <c r="U1165" s="2">
        <f t="shared" si="301"/>
        <v>0</v>
      </c>
      <c r="V1165" s="4">
        <f t="shared" si="302"/>
        <v>0</v>
      </c>
      <c r="W1165" s="4">
        <f t="shared" si="303"/>
        <v>0</v>
      </c>
    </row>
    <row r="1166" spans="1:23" x14ac:dyDescent="0.25">
      <c r="A1166">
        <v>9997</v>
      </c>
      <c r="B1166">
        <v>1</v>
      </c>
      <c r="C1166">
        <v>43802</v>
      </c>
      <c r="D1166" s="1">
        <v>10</v>
      </c>
      <c r="E1166" t="s">
        <v>7</v>
      </c>
      <c r="F1166" t="s">
        <v>8</v>
      </c>
      <c r="G1166" t="s">
        <v>9</v>
      </c>
      <c r="H1166">
        <f t="shared" si="290"/>
        <v>0</v>
      </c>
      <c r="I1166" s="2">
        <f t="shared" si="288"/>
        <v>0</v>
      </c>
      <c r="J1166" s="2">
        <f t="shared" si="289"/>
        <v>0</v>
      </c>
      <c r="K1166" s="2">
        <f t="shared" si="291"/>
        <v>0</v>
      </c>
      <c r="L1166" s="2">
        <f t="shared" si="292"/>
        <v>0</v>
      </c>
      <c r="M1166" s="2">
        <f t="shared" si="293"/>
        <v>0</v>
      </c>
      <c r="N1166" s="2">
        <f t="shared" si="294"/>
        <v>0</v>
      </c>
      <c r="O1166" s="2">
        <f t="shared" si="295"/>
        <v>0</v>
      </c>
      <c r="P1166" s="2">
        <f t="shared" si="296"/>
        <v>0</v>
      </c>
      <c r="Q1166" s="2">
        <f t="shared" si="297"/>
        <v>0</v>
      </c>
      <c r="R1166" s="2">
        <f t="shared" si="298"/>
        <v>0</v>
      </c>
      <c r="S1166" s="2">
        <f t="shared" si="299"/>
        <v>1</v>
      </c>
      <c r="T1166" s="2">
        <f t="shared" si="300"/>
        <v>0</v>
      </c>
      <c r="U1166" s="2">
        <f t="shared" si="301"/>
        <v>0</v>
      </c>
      <c r="V1166" s="4">
        <f t="shared" si="302"/>
        <v>0</v>
      </c>
      <c r="W1166" s="4">
        <f t="shared" si="303"/>
        <v>0</v>
      </c>
    </row>
    <row r="1167" spans="1:23" x14ac:dyDescent="0.25">
      <c r="A1167">
        <v>9997</v>
      </c>
      <c r="B1167">
        <v>1</v>
      </c>
      <c r="C1167">
        <v>43802</v>
      </c>
      <c r="D1167" s="1">
        <v>8</v>
      </c>
      <c r="E1167" t="s">
        <v>7</v>
      </c>
      <c r="F1167" t="s">
        <v>8</v>
      </c>
      <c r="G1167" t="s">
        <v>9</v>
      </c>
      <c r="H1167">
        <f t="shared" si="290"/>
        <v>0</v>
      </c>
      <c r="I1167" s="2">
        <f t="shared" si="288"/>
        <v>0</v>
      </c>
      <c r="J1167" s="2">
        <f t="shared" si="289"/>
        <v>0</v>
      </c>
      <c r="K1167" s="2">
        <f t="shared" si="291"/>
        <v>0</v>
      </c>
      <c r="L1167" s="2">
        <f t="shared" si="292"/>
        <v>0</v>
      </c>
      <c r="M1167" s="2">
        <f t="shared" si="293"/>
        <v>0</v>
      </c>
      <c r="N1167" s="2">
        <f t="shared" si="294"/>
        <v>0</v>
      </c>
      <c r="O1167" s="2">
        <f t="shared" si="295"/>
        <v>0</v>
      </c>
      <c r="P1167" s="2">
        <f t="shared" si="296"/>
        <v>0</v>
      </c>
      <c r="Q1167" s="2">
        <f t="shared" si="297"/>
        <v>1</v>
      </c>
      <c r="R1167" s="2">
        <f t="shared" si="298"/>
        <v>0</v>
      </c>
      <c r="S1167" s="2">
        <f t="shared" si="299"/>
        <v>0</v>
      </c>
      <c r="T1167" s="2">
        <f t="shared" si="300"/>
        <v>0</v>
      </c>
      <c r="U1167" s="2">
        <f t="shared" si="301"/>
        <v>0</v>
      </c>
      <c r="V1167" s="4">
        <f t="shared" si="302"/>
        <v>0</v>
      </c>
      <c r="W1167" s="4">
        <f t="shared" si="303"/>
        <v>0</v>
      </c>
    </row>
    <row r="1168" spans="1:23" x14ac:dyDescent="0.25">
      <c r="A1168">
        <v>9997</v>
      </c>
      <c r="B1168">
        <v>1</v>
      </c>
      <c r="C1168">
        <v>43802</v>
      </c>
      <c r="D1168" s="1">
        <v>8</v>
      </c>
      <c r="E1168" t="s">
        <v>7</v>
      </c>
      <c r="F1168" t="s">
        <v>8</v>
      </c>
      <c r="G1168" t="s">
        <v>9</v>
      </c>
      <c r="H1168">
        <f t="shared" si="290"/>
        <v>0</v>
      </c>
      <c r="I1168" s="2">
        <f t="shared" si="288"/>
        <v>0</v>
      </c>
      <c r="J1168" s="2">
        <f t="shared" si="289"/>
        <v>0</v>
      </c>
      <c r="K1168" s="2">
        <f t="shared" si="291"/>
        <v>0</v>
      </c>
      <c r="L1168" s="2">
        <f t="shared" si="292"/>
        <v>0</v>
      </c>
      <c r="M1168" s="2">
        <f t="shared" si="293"/>
        <v>0</v>
      </c>
      <c r="N1168" s="2">
        <f t="shared" si="294"/>
        <v>0</v>
      </c>
      <c r="O1168" s="2">
        <f t="shared" si="295"/>
        <v>0</v>
      </c>
      <c r="P1168" s="2">
        <f t="shared" si="296"/>
        <v>0</v>
      </c>
      <c r="Q1168" s="2">
        <f t="shared" si="297"/>
        <v>1</v>
      </c>
      <c r="R1168" s="2">
        <f t="shared" si="298"/>
        <v>0</v>
      </c>
      <c r="S1168" s="2">
        <f t="shared" si="299"/>
        <v>0</v>
      </c>
      <c r="T1168" s="2">
        <f t="shared" si="300"/>
        <v>0</v>
      </c>
      <c r="U1168" s="2">
        <f t="shared" si="301"/>
        <v>0</v>
      </c>
      <c r="V1168" s="4">
        <f t="shared" si="302"/>
        <v>0</v>
      </c>
      <c r="W1168" s="4">
        <f t="shared" si="303"/>
        <v>0</v>
      </c>
    </row>
    <row r="1169" spans="1:23" x14ac:dyDescent="0.25">
      <c r="A1169">
        <v>9997</v>
      </c>
      <c r="B1169">
        <v>1</v>
      </c>
      <c r="C1169">
        <v>43802</v>
      </c>
      <c r="D1169" s="1">
        <v>5</v>
      </c>
      <c r="E1169" t="s">
        <v>7</v>
      </c>
      <c r="F1169" t="s">
        <v>8</v>
      </c>
      <c r="G1169" t="s">
        <v>9</v>
      </c>
      <c r="H1169">
        <f t="shared" si="290"/>
        <v>0</v>
      </c>
      <c r="I1169" s="2">
        <f t="shared" si="288"/>
        <v>0</v>
      </c>
      <c r="J1169" s="2">
        <f t="shared" si="289"/>
        <v>0</v>
      </c>
      <c r="K1169" s="2">
        <f t="shared" si="291"/>
        <v>0</v>
      </c>
      <c r="L1169" s="2">
        <f t="shared" si="292"/>
        <v>0</v>
      </c>
      <c r="M1169" s="2">
        <f t="shared" si="293"/>
        <v>0</v>
      </c>
      <c r="N1169" s="2">
        <f t="shared" si="294"/>
        <v>1</v>
      </c>
      <c r="O1169" s="2">
        <f t="shared" si="295"/>
        <v>0</v>
      </c>
      <c r="P1169" s="2">
        <f t="shared" si="296"/>
        <v>0</v>
      </c>
      <c r="Q1169" s="2">
        <f t="shared" si="297"/>
        <v>0</v>
      </c>
      <c r="R1169" s="2">
        <f t="shared" si="298"/>
        <v>0</v>
      </c>
      <c r="S1169" s="2">
        <f t="shared" si="299"/>
        <v>0</v>
      </c>
      <c r="T1169" s="2">
        <f t="shared" si="300"/>
        <v>0</v>
      </c>
      <c r="U1169" s="2">
        <f t="shared" si="301"/>
        <v>0</v>
      </c>
      <c r="V1169" s="4">
        <f t="shared" si="302"/>
        <v>0</v>
      </c>
      <c r="W1169" s="4">
        <f t="shared" si="303"/>
        <v>0</v>
      </c>
    </row>
    <row r="1170" spans="1:23" x14ac:dyDescent="0.25">
      <c r="A1170">
        <v>9997</v>
      </c>
      <c r="B1170">
        <v>1</v>
      </c>
      <c r="C1170">
        <v>43802</v>
      </c>
      <c r="D1170" s="1" t="s">
        <v>10</v>
      </c>
      <c r="E1170" t="s">
        <v>7</v>
      </c>
      <c r="F1170" t="s">
        <v>8</v>
      </c>
      <c r="G1170" t="s">
        <v>9</v>
      </c>
      <c r="H1170">
        <f t="shared" si="290"/>
        <v>0</v>
      </c>
      <c r="I1170" s="2">
        <f t="shared" si="288"/>
        <v>1</v>
      </c>
      <c r="J1170" s="2">
        <f t="shared" si="289"/>
        <v>0</v>
      </c>
      <c r="K1170" s="2">
        <f t="shared" si="291"/>
        <v>0</v>
      </c>
      <c r="L1170" s="2">
        <f t="shared" si="292"/>
        <v>0</v>
      </c>
      <c r="M1170" s="2">
        <f t="shared" si="293"/>
        <v>0</v>
      </c>
      <c r="N1170" s="2">
        <f t="shared" si="294"/>
        <v>0</v>
      </c>
      <c r="O1170" s="2">
        <f t="shared" si="295"/>
        <v>0</v>
      </c>
      <c r="P1170" s="2">
        <f t="shared" si="296"/>
        <v>0</v>
      </c>
      <c r="Q1170" s="2">
        <f t="shared" si="297"/>
        <v>0</v>
      </c>
      <c r="R1170" s="2">
        <f t="shared" si="298"/>
        <v>0</v>
      </c>
      <c r="S1170" s="2">
        <f t="shared" si="299"/>
        <v>0</v>
      </c>
      <c r="T1170" s="2">
        <f t="shared" si="300"/>
        <v>0</v>
      </c>
      <c r="U1170" s="2">
        <f t="shared" si="301"/>
        <v>0</v>
      </c>
      <c r="V1170" s="4">
        <f t="shared" si="302"/>
        <v>0</v>
      </c>
      <c r="W1170" s="4">
        <f t="shared" si="303"/>
        <v>0</v>
      </c>
    </row>
    <row r="1171" spans="1:23" x14ac:dyDescent="0.25">
      <c r="A1171">
        <v>9997</v>
      </c>
      <c r="B1171">
        <v>1</v>
      </c>
      <c r="C1171">
        <v>43802</v>
      </c>
      <c r="D1171" s="1">
        <v>1</v>
      </c>
      <c r="E1171" t="s">
        <v>7</v>
      </c>
      <c r="F1171" t="s">
        <v>8</v>
      </c>
      <c r="G1171" t="s">
        <v>9</v>
      </c>
      <c r="H1171">
        <f t="shared" si="290"/>
        <v>0</v>
      </c>
      <c r="I1171" s="2">
        <f t="shared" si="288"/>
        <v>0</v>
      </c>
      <c r="J1171" s="2">
        <f t="shared" si="289"/>
        <v>1</v>
      </c>
      <c r="K1171" s="2">
        <f t="shared" si="291"/>
        <v>0</v>
      </c>
      <c r="L1171" s="2">
        <f t="shared" si="292"/>
        <v>0</v>
      </c>
      <c r="M1171" s="2">
        <f t="shared" si="293"/>
        <v>0</v>
      </c>
      <c r="N1171" s="2">
        <f t="shared" si="294"/>
        <v>0</v>
      </c>
      <c r="O1171" s="2">
        <f t="shared" si="295"/>
        <v>0</v>
      </c>
      <c r="P1171" s="2">
        <f t="shared" si="296"/>
        <v>0</v>
      </c>
      <c r="Q1171" s="2">
        <f t="shared" si="297"/>
        <v>0</v>
      </c>
      <c r="R1171" s="2">
        <f t="shared" si="298"/>
        <v>0</v>
      </c>
      <c r="S1171" s="2">
        <f t="shared" si="299"/>
        <v>0</v>
      </c>
      <c r="T1171" s="2">
        <f t="shared" si="300"/>
        <v>0</v>
      </c>
      <c r="U1171" s="2">
        <f t="shared" si="301"/>
        <v>0</v>
      </c>
      <c r="V1171" s="4">
        <f t="shared" si="302"/>
        <v>0</v>
      </c>
      <c r="W1171" s="4">
        <f t="shared" si="303"/>
        <v>6010</v>
      </c>
    </row>
    <row r="1172" spans="1:23" x14ac:dyDescent="0.25">
      <c r="B1172">
        <f>SUM(B6:B1171)</f>
        <v>1086.1323980000004</v>
      </c>
      <c r="I1172" s="2">
        <f>SUM(I6:I1171)</f>
        <v>103.419718</v>
      </c>
      <c r="J1172" s="2">
        <f t="shared" ref="J1172:U1172" si="304">SUM(J6:J1171)</f>
        <v>113.60282199999999</v>
      </c>
      <c r="K1172" s="2">
        <f t="shared" si="304"/>
        <v>138.83661900000001</v>
      </c>
      <c r="L1172" s="2">
        <f t="shared" si="304"/>
        <v>121.408451</v>
      </c>
      <c r="M1172" s="2">
        <f t="shared" si="304"/>
        <v>70.428168999999997</v>
      </c>
      <c r="N1172" s="2">
        <f t="shared" si="304"/>
        <v>99.214082999999974</v>
      </c>
      <c r="O1172" s="2">
        <f t="shared" si="304"/>
        <v>99.639437000000001</v>
      </c>
      <c r="P1172" s="2">
        <f t="shared" si="304"/>
        <v>97.456338000000017</v>
      </c>
      <c r="Q1172" s="2">
        <f t="shared" si="304"/>
        <v>84.650702999999993</v>
      </c>
      <c r="R1172" s="2">
        <f t="shared" si="304"/>
        <v>91.357748000000001</v>
      </c>
      <c r="S1172" s="2">
        <f t="shared" si="304"/>
        <v>66.118310000000008</v>
      </c>
      <c r="T1172" s="2">
        <f t="shared" si="304"/>
        <v>0</v>
      </c>
      <c r="U1172" s="2">
        <f t="shared" si="304"/>
        <v>0</v>
      </c>
    </row>
    <row r="1176" spans="1:23" x14ac:dyDescent="0.25">
      <c r="I1176" s="2"/>
    </row>
  </sheetData>
  <autoFilter ref="C5:D1172"/>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Directions</vt:lpstr>
      <vt:lpstr>Simulation</vt:lpstr>
      <vt:lpstr>Total by Fund</vt:lpstr>
      <vt:lpstr>Total by Grade</vt:lpstr>
      <vt:lpstr>Total by District</vt:lpstr>
      <vt:lpstr>Total by Student</vt:lpstr>
      <vt:lpstr>e_idx_pp</vt:lpstr>
      <vt:lpstr>(FTED-001) FTE Detail009997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Sarkar, Prabir</dc:creator>
  <cp:lastModifiedBy>Sanders, Elena</cp:lastModifiedBy>
  <dcterms:created xsi:type="dcterms:W3CDTF">2018-01-30T19:58:52Z</dcterms:created>
  <dcterms:modified xsi:type="dcterms:W3CDTF">2018-03-21T17:34:40Z</dcterms:modified>
</cp:coreProperties>
</file>