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2005\Documents\Bus Purchase\FY23\"/>
    </mc:Choice>
  </mc:AlternateContent>
  <xr:revisionPtr revIDLastSave="0" documentId="13_ncr:1_{CDC5E7D1-A283-4078-9E85-B9295D5F4B95}" xr6:coauthVersionLast="47" xr6:coauthVersionMax="47" xr10:uidLastSave="{00000000-0000-0000-0000-000000000000}"/>
  <bookViews>
    <workbookView xWindow="-98" yWindow="-98" windowWidth="20715" windowHeight="13276" xr2:uid="{0BBC725A-4C2B-4DC6-9A8A-1BD31A96C9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64" i="1"/>
  <c r="F12" i="1"/>
  <c r="F36" i="1"/>
  <c r="F34" i="1"/>
  <c r="F80" i="1"/>
  <c r="F61" i="1"/>
  <c r="F39" i="1"/>
  <c r="F79" i="1"/>
  <c r="F4" i="1"/>
  <c r="F59" i="1"/>
  <c r="F2" i="1"/>
  <c r="F33" i="1"/>
  <c r="F42" i="1"/>
  <c r="F47" i="1"/>
  <c r="F52" i="1"/>
  <c r="F48" i="1"/>
  <c r="F29" i="1"/>
  <c r="F14" i="1"/>
  <c r="F21" i="1"/>
  <c r="F55" i="1"/>
  <c r="F56" i="1"/>
  <c r="F77" i="1"/>
  <c r="F53" i="1"/>
  <c r="F69" i="1"/>
  <c r="F23" i="1"/>
  <c r="F70" i="1"/>
  <c r="F44" i="1"/>
  <c r="F9" i="1"/>
  <c r="F43" i="1"/>
  <c r="F30" i="1"/>
  <c r="F40" i="1"/>
  <c r="F76" i="1"/>
  <c r="F15" i="1"/>
  <c r="F5" i="1"/>
  <c r="F32" i="1"/>
  <c r="F6" i="1"/>
  <c r="F78" i="1"/>
  <c r="F37" i="1"/>
  <c r="F25" i="1"/>
  <c r="F66" i="1"/>
  <c r="F3" i="1"/>
  <c r="F72" i="1"/>
  <c r="F19" i="1"/>
  <c r="F73" i="1"/>
  <c r="F38" i="1"/>
  <c r="F11" i="1"/>
  <c r="F62" i="1"/>
  <c r="F31" i="1"/>
  <c r="F45" i="1"/>
  <c r="F51" i="1"/>
  <c r="F26" i="1"/>
  <c r="F57" i="1"/>
  <c r="F17" i="1"/>
  <c r="F74" i="1"/>
  <c r="F41" i="1"/>
  <c r="F28" i="1"/>
  <c r="F71" i="1"/>
  <c r="F16" i="1"/>
  <c r="F54" i="1"/>
  <c r="F22" i="1"/>
  <c r="F81" i="1"/>
  <c r="F24" i="1"/>
  <c r="F7" i="1"/>
  <c r="F10" i="1"/>
  <c r="F13" i="1"/>
  <c r="F67" i="1"/>
  <c r="F18" i="1"/>
  <c r="F27" i="1"/>
  <c r="F50" i="1"/>
  <c r="F75" i="1"/>
  <c r="F65" i="1"/>
  <c r="F58" i="1"/>
  <c r="F20" i="1"/>
  <c r="F35" i="1"/>
  <c r="F63" i="1"/>
  <c r="F49" i="1"/>
  <c r="F46" i="1"/>
  <c r="F60" i="1"/>
  <c r="F68" i="1"/>
  <c r="H68" i="1"/>
  <c r="H60" i="1"/>
  <c r="H46" i="1"/>
  <c r="H49" i="1"/>
  <c r="H63" i="1"/>
  <c r="H35" i="1"/>
  <c r="H20" i="1"/>
  <c r="H58" i="1"/>
  <c r="H65" i="1"/>
  <c r="H75" i="1"/>
  <c r="H50" i="1"/>
  <c r="H27" i="1"/>
  <c r="H18" i="1"/>
  <c r="H67" i="1"/>
  <c r="H13" i="1"/>
  <c r="H10" i="1"/>
  <c r="H7" i="1"/>
  <c r="H24" i="1"/>
  <c r="H81" i="1"/>
  <c r="H22" i="1"/>
  <c r="H54" i="1"/>
  <c r="H16" i="1"/>
  <c r="H71" i="1"/>
  <c r="H28" i="1"/>
  <c r="H41" i="1"/>
  <c r="H74" i="1"/>
  <c r="H17" i="1"/>
  <c r="H57" i="1"/>
  <c r="H26" i="1"/>
  <c r="H51" i="1"/>
  <c r="H45" i="1"/>
  <c r="H31" i="1"/>
  <c r="H62" i="1"/>
  <c r="H11" i="1"/>
  <c r="H38" i="1"/>
  <c r="H73" i="1"/>
  <c r="H19" i="1"/>
  <c r="H72" i="1"/>
  <c r="H3" i="1"/>
  <c r="H66" i="1"/>
  <c r="H25" i="1"/>
  <c r="H37" i="1"/>
  <c r="H78" i="1"/>
  <c r="H6" i="1"/>
  <c r="H32" i="1"/>
  <c r="H5" i="1"/>
  <c r="H15" i="1"/>
  <c r="H76" i="1"/>
  <c r="H40" i="1"/>
  <c r="H30" i="1"/>
  <c r="H43" i="1"/>
  <c r="H9" i="1"/>
  <c r="H44" i="1"/>
  <c r="H70" i="1"/>
  <c r="H23" i="1"/>
  <c r="H69" i="1"/>
  <c r="H53" i="1"/>
  <c r="H77" i="1"/>
  <c r="H56" i="1"/>
  <c r="H55" i="1"/>
  <c r="H21" i="1"/>
  <c r="H14" i="1"/>
  <c r="H29" i="1"/>
  <c r="H48" i="1"/>
  <c r="H52" i="1"/>
  <c r="H47" i="1"/>
  <c r="H42" i="1"/>
  <c r="H33" i="1"/>
  <c r="H2" i="1"/>
  <c r="H59" i="1"/>
  <c r="H4" i="1"/>
  <c r="H79" i="1"/>
  <c r="H39" i="1"/>
  <c r="H61" i="1"/>
  <c r="H80" i="1"/>
  <c r="H34" i="1"/>
  <c r="H36" i="1"/>
  <c r="H12" i="1"/>
  <c r="H64" i="1"/>
  <c r="H8" i="1"/>
</calcChain>
</file>

<file path=xl/sharedStrings.xml><?xml version="1.0" encoding="utf-8"?>
<sst xmlns="http://schemas.openxmlformats.org/spreadsheetml/2006/main" count="248" uniqueCount="168">
  <si>
    <t>IRN</t>
  </si>
  <si>
    <t>ORG_NM</t>
  </si>
  <si>
    <t>ORG TYPE</t>
  </si>
  <si>
    <t>BUS_COUNT_8_YEARS_OR_OLDER</t>
  </si>
  <si>
    <t>TOTAL FLEET SIZE</t>
  </si>
  <si>
    <t>% OLD BUSES TO FULL FLEET</t>
  </si>
  <si>
    <t>State Share Percentage (FY23)</t>
  </si>
  <si>
    <t>First Allocation</t>
  </si>
  <si>
    <t>045229</t>
  </si>
  <si>
    <t>Bradford Exempted Village</t>
  </si>
  <si>
    <t>Public District</t>
  </si>
  <si>
    <t>046599</t>
  </si>
  <si>
    <t>Richmond Heights Local</t>
  </si>
  <si>
    <t>047175</t>
  </si>
  <si>
    <t>Cardinal Local</t>
  </si>
  <si>
    <t>047266</t>
  </si>
  <si>
    <t>Greeneview Local</t>
  </si>
  <si>
    <t>045393</t>
  </si>
  <si>
    <t>Granville Exempted Village</t>
  </si>
  <si>
    <t>049544</t>
  </si>
  <si>
    <t>Zane Trace Local</t>
  </si>
  <si>
    <t>047902</t>
  </si>
  <si>
    <t>Perry Local</t>
  </si>
  <si>
    <t>048751</t>
  </si>
  <si>
    <t>Huber Heights City</t>
  </si>
  <si>
    <t>049577</t>
  </si>
  <si>
    <t>Woodmore Local</t>
  </si>
  <si>
    <t>048116</t>
  </si>
  <si>
    <t>Avon Local</t>
  </si>
  <si>
    <t>050641</t>
  </si>
  <si>
    <t>North Central Local</t>
  </si>
  <si>
    <t>043513</t>
  </si>
  <si>
    <t>Ashtabula Area City</t>
  </si>
  <si>
    <t>046193</t>
  </si>
  <si>
    <t>Graham Local</t>
  </si>
  <si>
    <t>049346</t>
  </si>
  <si>
    <t>Kalida Local</t>
  </si>
  <si>
    <t>050203</t>
  </si>
  <si>
    <t>Lordstown Local</t>
  </si>
  <si>
    <t>048173</t>
  </si>
  <si>
    <t>Midview Local</t>
  </si>
  <si>
    <t>049445</t>
  </si>
  <si>
    <t>Lucas Local</t>
  </si>
  <si>
    <t>048157</t>
  </si>
  <si>
    <t>Firelands Local</t>
  </si>
  <si>
    <t>043729</t>
  </si>
  <si>
    <t>Celina City</t>
  </si>
  <si>
    <t>043877</t>
  </si>
  <si>
    <t>Delaware City</t>
  </si>
  <si>
    <t>044461</t>
  </si>
  <si>
    <t>New Boston Local</t>
  </si>
  <si>
    <t>044487</t>
  </si>
  <si>
    <t>New Philadelphia City</t>
  </si>
  <si>
    <t>045039</t>
  </si>
  <si>
    <t>Wellsville Local</t>
  </si>
  <si>
    <t>049361</t>
  </si>
  <si>
    <t>Miller City-New Cleveland Local</t>
  </si>
  <si>
    <t>045799</t>
  </si>
  <si>
    <t>Shawnee Local</t>
  </si>
  <si>
    <t>048835</t>
  </si>
  <si>
    <t>East Muskingum Local</t>
  </si>
  <si>
    <t>050583</t>
  </si>
  <si>
    <t>Southeast Local</t>
  </si>
  <si>
    <t>049569</t>
  </si>
  <si>
    <t>Lakota Local</t>
  </si>
  <si>
    <t>043646</t>
  </si>
  <si>
    <t>Brecksville-Broadview Heights City</t>
  </si>
  <si>
    <t>047878</t>
  </si>
  <si>
    <t>Kirtland Local</t>
  </si>
  <si>
    <t>044024</t>
  </si>
  <si>
    <t>Galion City</t>
  </si>
  <si>
    <t>044131</t>
  </si>
  <si>
    <t>Huron City Schools</t>
  </si>
  <si>
    <t>045971</t>
  </si>
  <si>
    <t>Waynesfield-Goshen Local</t>
  </si>
  <si>
    <t>043737</t>
  </si>
  <si>
    <t>Centerville City</t>
  </si>
  <si>
    <t>046425</t>
  </si>
  <si>
    <t>Beaver Local</t>
  </si>
  <si>
    <t>045385</t>
  </si>
  <si>
    <t>Gibsonburg Exempted Village</t>
  </si>
  <si>
    <t>046318</t>
  </si>
  <si>
    <t>Bethel-Tate Local</t>
  </si>
  <si>
    <t>046367</t>
  </si>
  <si>
    <t>Williamsburg Local</t>
  </si>
  <si>
    <t>047498</t>
  </si>
  <si>
    <t>Hardin Northern Local</t>
  </si>
  <si>
    <t>050617</t>
  </si>
  <si>
    <t>Edgerton Local</t>
  </si>
  <si>
    <t>046144</t>
  </si>
  <si>
    <t>Ross Local</t>
  </si>
  <si>
    <t>049171</t>
  </si>
  <si>
    <t>Aurora City</t>
  </si>
  <si>
    <t>047969</t>
  </si>
  <si>
    <t>Symmes Valley Local</t>
  </si>
  <si>
    <t>043810</t>
  </si>
  <si>
    <t>Conneaut Area City</t>
  </si>
  <si>
    <t>046201</t>
  </si>
  <si>
    <t>Triad Local</t>
  </si>
  <si>
    <t>048496</t>
  </si>
  <si>
    <t>Highland Local</t>
  </si>
  <si>
    <t>049833</t>
  </si>
  <si>
    <t>Canton Local</t>
  </si>
  <si>
    <t>049924</t>
  </si>
  <si>
    <t>044032</t>
  </si>
  <si>
    <t xml:space="preserve">Gallipolis City </t>
  </si>
  <si>
    <t>045443</t>
  </si>
  <si>
    <t>Leetonia Exempted Village School District</t>
  </si>
  <si>
    <t>045484</t>
  </si>
  <si>
    <t>Mechanicsburg Exempted Village</t>
  </si>
  <si>
    <t>046789</t>
  </si>
  <si>
    <t>Edison Local (formerly Berlin-Milan)</t>
  </si>
  <si>
    <t>049718</t>
  </si>
  <si>
    <t>New Riegel Local</t>
  </si>
  <si>
    <t>043760</t>
  </si>
  <si>
    <t>Circleville City</t>
  </si>
  <si>
    <t>048876</t>
  </si>
  <si>
    <t xml:space="preserve">Tri-Valley Local </t>
  </si>
  <si>
    <t>047803</t>
  </si>
  <si>
    <t>Indian Creek Local</t>
  </si>
  <si>
    <t>046870</t>
  </si>
  <si>
    <t>Fairfield Union Local</t>
  </si>
  <si>
    <t>046276</t>
  </si>
  <si>
    <t>Southeastern Local</t>
  </si>
  <si>
    <t>046714</t>
  </si>
  <si>
    <t xml:space="preserve">Central Local </t>
  </si>
  <si>
    <t>047712</t>
  </si>
  <si>
    <t>Monroeville Local</t>
  </si>
  <si>
    <t>043919</t>
  </si>
  <si>
    <t>East Liverpool City</t>
  </si>
  <si>
    <t>045179</t>
  </si>
  <si>
    <t>Zanesville City</t>
  </si>
  <si>
    <t>046037</t>
  </si>
  <si>
    <t>Eastern Local School District</t>
  </si>
  <si>
    <t>043620</t>
  </si>
  <si>
    <t>Bexley City</t>
  </si>
  <si>
    <t>045237</t>
  </si>
  <si>
    <t>Bridgeport Exempted Village</t>
  </si>
  <si>
    <t>045260</t>
  </si>
  <si>
    <t>Carey Exempted Village Schools</t>
  </si>
  <si>
    <t>045609</t>
  </si>
  <si>
    <t>Rossford Exempted Village</t>
  </si>
  <si>
    <t>049601</t>
  </si>
  <si>
    <t>Clay Local</t>
  </si>
  <si>
    <t>050328</t>
  </si>
  <si>
    <t>Fairbanks Local</t>
  </si>
  <si>
    <t>045476</t>
  </si>
  <si>
    <t>Marysville Exempted Village</t>
  </si>
  <si>
    <t>050591</t>
  </si>
  <si>
    <t>Triway Local</t>
  </si>
  <si>
    <t>048447</t>
  </si>
  <si>
    <t>River Valley Local</t>
  </si>
  <si>
    <t>045542</t>
  </si>
  <si>
    <t>Newcomerstown Exempted Village</t>
  </si>
  <si>
    <t>047431</t>
  </si>
  <si>
    <t>Cory-Rawson Local</t>
  </si>
  <si>
    <t>050559</t>
  </si>
  <si>
    <t>Green Local</t>
  </si>
  <si>
    <t>044651</t>
  </si>
  <si>
    <t>Port Clinton City</t>
  </si>
  <si>
    <t>045831</t>
  </si>
  <si>
    <t>Mapleton Local</t>
  </si>
  <si>
    <t>046888</t>
  </si>
  <si>
    <t>Liberty Union-Thurston Local</t>
  </si>
  <si>
    <t>050716</t>
  </si>
  <si>
    <t>Northwood Local Schools</t>
  </si>
  <si>
    <t>044743</t>
  </si>
  <si>
    <t>Sandusky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</si>
</sst>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3" fontId="4" fillId="0" borderId="0" xfId="0" applyNumberFormat="1" applyFont="1"/>
    <xf numFmtId="164" fontId="0" fillId="0" borderId="0" xfId="0" applyNumberFormat="1"/>
    <xf numFmtId="164" fontId="0" fillId="0" borderId="0" xfId="2" applyNumberFormat="1" applyFont="1"/>
    <xf numFmtId="43" fontId="0" fillId="0" borderId="0" xfId="1" applyFont="1"/>
    <xf numFmtId="164" fontId="3" fillId="0" borderId="0" xfId="1" applyNumberFormat="1" applyFont="1" applyAlignment="1">
      <alignment horizontal="right"/>
    </xf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9B3E-6F88-4DC9-930D-A9BD92BF03B1}">
  <dimension ref="A1:H83"/>
  <sheetViews>
    <sheetView tabSelected="1" workbookViewId="0">
      <selection activeCell="C84" sqref="C84"/>
    </sheetView>
  </sheetViews>
  <sheetFormatPr defaultRowHeight="14.25" x14ac:dyDescent="0.45"/>
  <cols>
    <col min="1" max="1" width="7" bestFit="1" customWidth="1"/>
    <col min="2" max="2" width="33.6640625" bestFit="1" customWidth="1"/>
    <col min="3" max="3" width="13.06640625" bestFit="1" customWidth="1"/>
    <col min="4" max="4" width="14.3984375" customWidth="1"/>
    <col min="5" max="5" width="8.1328125" customWidth="1"/>
    <col min="6" max="6" width="13.796875" bestFit="1" customWidth="1"/>
    <col min="7" max="7" width="11.59765625" customWidth="1"/>
    <col min="8" max="8" width="13.33203125" style="11" bestFit="1" customWidth="1"/>
  </cols>
  <sheetData>
    <row r="1" spans="1:8" s="4" customFormat="1" ht="42.75" x14ac:dyDescent="0.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45">
      <c r="A2" s="5" t="s">
        <v>31</v>
      </c>
      <c r="B2" s="5" t="s">
        <v>32</v>
      </c>
      <c r="C2" s="5" t="s">
        <v>10</v>
      </c>
      <c r="D2" s="6">
        <v>10</v>
      </c>
      <c r="E2">
        <v>24</v>
      </c>
      <c r="F2" s="7">
        <f>D2/E2</f>
        <v>0.41666666666666669</v>
      </c>
      <c r="G2" s="8">
        <v>0.65275749999999999</v>
      </c>
      <c r="H2" s="9">
        <f>ROUND(MAX(95000*G2,45000),2)</f>
        <v>62011.96</v>
      </c>
    </row>
    <row r="3" spans="1:8" x14ac:dyDescent="0.45">
      <c r="A3" s="5" t="s">
        <v>91</v>
      </c>
      <c r="B3" s="5" t="s">
        <v>92</v>
      </c>
      <c r="C3" s="5" t="s">
        <v>10</v>
      </c>
      <c r="D3" s="6">
        <v>6</v>
      </c>
      <c r="E3">
        <v>25</v>
      </c>
      <c r="F3" s="7">
        <f>D3/E3</f>
        <v>0.24</v>
      </c>
      <c r="G3" s="8">
        <v>0.05</v>
      </c>
      <c r="H3" s="9">
        <f>ROUND(MAX(95000*G3,45000),2)</f>
        <v>45000</v>
      </c>
    </row>
    <row r="4" spans="1:8" x14ac:dyDescent="0.45">
      <c r="A4" s="5" t="s">
        <v>27</v>
      </c>
      <c r="B4" s="5" t="s">
        <v>28</v>
      </c>
      <c r="C4" s="5" t="s">
        <v>10</v>
      </c>
      <c r="D4" s="6">
        <v>13</v>
      </c>
      <c r="E4">
        <v>30</v>
      </c>
      <c r="F4" s="7">
        <f>D4/E4</f>
        <v>0.43333333333333335</v>
      </c>
      <c r="G4" s="8">
        <v>0.1570116</v>
      </c>
      <c r="H4" s="9">
        <f>ROUND(MAX(95000*G4,45000),2)</f>
        <v>45000</v>
      </c>
    </row>
    <row r="5" spans="1:8" x14ac:dyDescent="0.45">
      <c r="A5" s="5" t="s">
        <v>77</v>
      </c>
      <c r="B5" s="5" t="s">
        <v>78</v>
      </c>
      <c r="C5" s="5" t="s">
        <v>10</v>
      </c>
      <c r="D5" s="6">
        <v>5</v>
      </c>
      <c r="E5">
        <v>19</v>
      </c>
      <c r="F5" s="7">
        <f>D5/E5</f>
        <v>0.26315789473684209</v>
      </c>
      <c r="G5" s="8">
        <v>0.4692905</v>
      </c>
      <c r="H5" s="9">
        <f>ROUND(MAX(95000*G5,45000),2)</f>
        <v>45000</v>
      </c>
    </row>
    <row r="6" spans="1:8" x14ac:dyDescent="0.45">
      <c r="A6" s="5" t="s">
        <v>81</v>
      </c>
      <c r="B6" s="5" t="s">
        <v>82</v>
      </c>
      <c r="C6" s="5" t="s">
        <v>10</v>
      </c>
      <c r="D6" s="6">
        <v>3</v>
      </c>
      <c r="E6">
        <v>12</v>
      </c>
      <c r="F6" s="7">
        <f>D6/E6</f>
        <v>0.25</v>
      </c>
      <c r="G6" s="8">
        <v>0.57123970000000002</v>
      </c>
      <c r="H6" s="9">
        <f>ROUND(MAX(95000*G6,45000),2)</f>
        <v>54267.77</v>
      </c>
    </row>
    <row r="7" spans="1:8" x14ac:dyDescent="0.45">
      <c r="A7" s="5" t="s">
        <v>134</v>
      </c>
      <c r="B7" s="5" t="s">
        <v>135</v>
      </c>
      <c r="C7" s="5" t="s">
        <v>10</v>
      </c>
      <c r="D7" s="6">
        <v>1</v>
      </c>
      <c r="E7">
        <v>7</v>
      </c>
      <c r="F7" s="7">
        <f>D7/E7</f>
        <v>0.14285714285714285</v>
      </c>
      <c r="G7" s="8">
        <v>5.0000599999999999E-2</v>
      </c>
      <c r="H7" s="9">
        <f>ROUND(MAX(95000*G7,45000),2)</f>
        <v>45000</v>
      </c>
    </row>
    <row r="8" spans="1:8" x14ac:dyDescent="0.45">
      <c r="A8" s="5" t="s">
        <v>8</v>
      </c>
      <c r="B8" s="5" t="s">
        <v>9</v>
      </c>
      <c r="C8" s="5" t="s">
        <v>10</v>
      </c>
      <c r="D8" s="6">
        <v>2</v>
      </c>
      <c r="E8">
        <v>3</v>
      </c>
      <c r="F8" s="7">
        <f>D8/E8</f>
        <v>0.66666666666666663</v>
      </c>
      <c r="G8" s="8">
        <v>0.69235630000000004</v>
      </c>
      <c r="H8" s="9">
        <f>ROUND(MAX(95000*G8,45000),2)</f>
        <v>65773.850000000006</v>
      </c>
    </row>
    <row r="9" spans="1:8" x14ac:dyDescent="0.45">
      <c r="A9" s="5" t="s">
        <v>65</v>
      </c>
      <c r="B9" s="5" t="s">
        <v>66</v>
      </c>
      <c r="C9" s="5" t="s">
        <v>10</v>
      </c>
      <c r="D9" s="6">
        <v>13</v>
      </c>
      <c r="E9">
        <v>42</v>
      </c>
      <c r="F9" s="7">
        <f>D9/E9</f>
        <v>0.30952380952380953</v>
      </c>
      <c r="G9" s="8">
        <v>0.05</v>
      </c>
      <c r="H9" s="9">
        <f>ROUND(MAX(95000*G9,45000),2)</f>
        <v>45000</v>
      </c>
    </row>
    <row r="10" spans="1:8" x14ac:dyDescent="0.45">
      <c r="A10" s="5" t="s">
        <v>136</v>
      </c>
      <c r="B10" s="5" t="s">
        <v>137</v>
      </c>
      <c r="C10" s="5" t="s">
        <v>10</v>
      </c>
      <c r="D10" s="6">
        <v>1</v>
      </c>
      <c r="E10">
        <v>7</v>
      </c>
      <c r="F10" s="7">
        <f>D10/E10</f>
        <v>0.14285714285714285</v>
      </c>
      <c r="G10" s="8">
        <v>0.68051680000000003</v>
      </c>
      <c r="H10" s="9">
        <f>ROUND(MAX(95000*G10,45000),2)</f>
        <v>64649.1</v>
      </c>
    </row>
    <row r="11" spans="1:8" x14ac:dyDescent="0.45">
      <c r="A11" s="5" t="s">
        <v>101</v>
      </c>
      <c r="B11" s="5" t="s">
        <v>102</v>
      </c>
      <c r="C11" s="5" t="s">
        <v>10</v>
      </c>
      <c r="D11" s="6">
        <v>4</v>
      </c>
      <c r="E11">
        <v>19</v>
      </c>
      <c r="F11" s="7">
        <f>D11/E11</f>
        <v>0.21052631578947367</v>
      </c>
      <c r="G11" s="8">
        <v>0.44821230000000001</v>
      </c>
      <c r="H11" s="9">
        <f>ROUND(MAX(95000*G11,45000),2)</f>
        <v>45000</v>
      </c>
    </row>
    <row r="12" spans="1:8" x14ac:dyDescent="0.45">
      <c r="A12" s="5" t="s">
        <v>13</v>
      </c>
      <c r="B12" s="5" t="s">
        <v>14</v>
      </c>
      <c r="C12" s="5" t="s">
        <v>10</v>
      </c>
      <c r="D12" s="6">
        <v>6</v>
      </c>
      <c r="E12">
        <v>10</v>
      </c>
      <c r="F12" s="7">
        <f>D12/E12</f>
        <v>0.6</v>
      </c>
      <c r="G12" s="8">
        <v>0.05</v>
      </c>
      <c r="H12" s="9">
        <f>ROUND(MAX(95000*G12,45000),2)</f>
        <v>45000</v>
      </c>
    </row>
    <row r="13" spans="1:8" x14ac:dyDescent="0.45">
      <c r="A13" s="5" t="s">
        <v>138</v>
      </c>
      <c r="B13" s="5" t="s">
        <v>139</v>
      </c>
      <c r="C13" s="5" t="s">
        <v>10</v>
      </c>
      <c r="D13" s="6">
        <v>1</v>
      </c>
      <c r="E13">
        <v>7</v>
      </c>
      <c r="F13" s="7">
        <f>D13/E13</f>
        <v>0.14285714285714285</v>
      </c>
      <c r="G13" s="8">
        <v>0.58809199999999995</v>
      </c>
      <c r="H13" s="9">
        <f>ROUND(MAX(95000*G13,45000),2)</f>
        <v>55868.74</v>
      </c>
    </row>
    <row r="14" spans="1:8" x14ac:dyDescent="0.45">
      <c r="A14" s="5" t="s">
        <v>45</v>
      </c>
      <c r="B14" s="5" t="s">
        <v>46</v>
      </c>
      <c r="C14" s="5" t="s">
        <v>10</v>
      </c>
      <c r="D14" s="6">
        <v>7</v>
      </c>
      <c r="E14">
        <v>20</v>
      </c>
      <c r="F14" s="7">
        <f>D14/E14</f>
        <v>0.35</v>
      </c>
      <c r="G14" s="8">
        <v>0.43633539999999998</v>
      </c>
      <c r="H14" s="9">
        <f>ROUND(MAX(95000*G14,45000),2)</f>
        <v>45000</v>
      </c>
    </row>
    <row r="15" spans="1:8" x14ac:dyDescent="0.45">
      <c r="A15" s="5" t="s">
        <v>75</v>
      </c>
      <c r="B15" s="5" t="s">
        <v>76</v>
      </c>
      <c r="C15" s="5" t="s">
        <v>10</v>
      </c>
      <c r="D15" s="6">
        <v>27</v>
      </c>
      <c r="E15">
        <v>102</v>
      </c>
      <c r="F15" s="7">
        <f>D15/E15</f>
        <v>0.26470588235294118</v>
      </c>
      <c r="G15" s="8">
        <v>5.0000599999999999E-2</v>
      </c>
      <c r="H15" s="9">
        <f>ROUND(MAX(95000*G15,45000),2)</f>
        <v>45000</v>
      </c>
    </row>
    <row r="16" spans="1:8" x14ac:dyDescent="0.45">
      <c r="A16" s="5" t="s">
        <v>124</v>
      </c>
      <c r="B16" s="5" t="s">
        <v>125</v>
      </c>
      <c r="C16" s="5" t="s">
        <v>10</v>
      </c>
      <c r="D16" s="6">
        <v>3</v>
      </c>
      <c r="E16">
        <v>18</v>
      </c>
      <c r="F16" s="7">
        <f>D16/E16</f>
        <v>0.16666666666666666</v>
      </c>
      <c r="G16" s="8">
        <v>0.51978599999999997</v>
      </c>
      <c r="H16" s="9">
        <f>ROUND(MAX(95000*G16,45000),2)</f>
        <v>49379.67</v>
      </c>
    </row>
    <row r="17" spans="1:8" x14ac:dyDescent="0.45">
      <c r="A17" s="5" t="s">
        <v>114</v>
      </c>
      <c r="B17" s="5" t="s">
        <v>115</v>
      </c>
      <c r="C17" s="5" t="s">
        <v>10</v>
      </c>
      <c r="D17" s="6">
        <v>3</v>
      </c>
      <c r="E17">
        <v>16</v>
      </c>
      <c r="F17" s="7">
        <f>D17/E17</f>
        <v>0.1875</v>
      </c>
      <c r="G17" s="8">
        <v>0.57671110000000003</v>
      </c>
      <c r="H17" s="9">
        <f>ROUND(MAX(95000*G17,45000),2)</f>
        <v>54787.55</v>
      </c>
    </row>
    <row r="18" spans="1:8" x14ac:dyDescent="0.45">
      <c r="A18" s="5" t="s">
        <v>142</v>
      </c>
      <c r="B18" s="5" t="s">
        <v>143</v>
      </c>
      <c r="C18" s="5" t="s">
        <v>10</v>
      </c>
      <c r="D18" s="6">
        <v>1</v>
      </c>
      <c r="E18">
        <v>7</v>
      </c>
      <c r="F18" s="7">
        <f>D18/E18</f>
        <v>0.14285714285714285</v>
      </c>
      <c r="G18" s="8">
        <v>0.73199510000000001</v>
      </c>
      <c r="H18" s="9">
        <f>ROUND(MAX(95000*G18,45000),2)</f>
        <v>69539.53</v>
      </c>
    </row>
    <row r="19" spans="1:8" x14ac:dyDescent="0.45">
      <c r="A19" s="5" t="s">
        <v>95</v>
      </c>
      <c r="B19" s="5" t="s">
        <v>96</v>
      </c>
      <c r="C19" s="5" t="s">
        <v>10</v>
      </c>
      <c r="D19" s="6">
        <v>2</v>
      </c>
      <c r="E19">
        <v>9</v>
      </c>
      <c r="F19" s="7">
        <f>D19/E19</f>
        <v>0.22222222222222221</v>
      </c>
      <c r="G19" s="8">
        <v>0.62927</v>
      </c>
      <c r="H19" s="9">
        <f>ROUND(MAX(95000*G19,45000),2)</f>
        <v>59780.65</v>
      </c>
    </row>
    <row r="20" spans="1:8" x14ac:dyDescent="0.45">
      <c r="A20" s="5" t="s">
        <v>154</v>
      </c>
      <c r="B20" s="5" t="s">
        <v>155</v>
      </c>
      <c r="C20" s="5" t="s">
        <v>10</v>
      </c>
      <c r="D20" s="6">
        <v>1</v>
      </c>
      <c r="E20">
        <v>9</v>
      </c>
      <c r="F20" s="7">
        <f>D20/E20</f>
        <v>0.1111111111111111</v>
      </c>
      <c r="G20" s="8">
        <v>0.39695219999999998</v>
      </c>
      <c r="H20" s="9">
        <f>ROUND(MAX(95000*G20,45000),2)</f>
        <v>45000</v>
      </c>
    </row>
    <row r="21" spans="1:8" x14ac:dyDescent="0.45">
      <c r="A21" s="5" t="s">
        <v>47</v>
      </c>
      <c r="B21" s="5" t="s">
        <v>48</v>
      </c>
      <c r="C21" s="5" t="s">
        <v>10</v>
      </c>
      <c r="D21" s="6">
        <v>17</v>
      </c>
      <c r="E21">
        <v>49</v>
      </c>
      <c r="F21" s="7">
        <f>D21/E21</f>
        <v>0.34693877551020408</v>
      </c>
      <c r="G21" s="8">
        <v>0.39453440000000001</v>
      </c>
      <c r="H21" s="9">
        <f>ROUND(MAX(95000*G21,45000),2)</f>
        <v>45000</v>
      </c>
    </row>
    <row r="22" spans="1:8" x14ac:dyDescent="0.45">
      <c r="A22" s="5" t="s">
        <v>128</v>
      </c>
      <c r="B22" s="5" t="s">
        <v>129</v>
      </c>
      <c r="C22" s="5" t="s">
        <v>10</v>
      </c>
      <c r="D22" s="6">
        <v>3</v>
      </c>
      <c r="E22">
        <v>19</v>
      </c>
      <c r="F22" s="7">
        <f>D22/E22</f>
        <v>0.15789473684210525</v>
      </c>
      <c r="G22" s="8">
        <v>0.76148530000000003</v>
      </c>
      <c r="H22" s="9">
        <f>ROUND(MAX(95000*G22,45000),2)</f>
        <v>72341.100000000006</v>
      </c>
    </row>
    <row r="23" spans="1:8" x14ac:dyDescent="0.45">
      <c r="A23" s="5" t="s">
        <v>59</v>
      </c>
      <c r="B23" s="5" t="s">
        <v>60</v>
      </c>
      <c r="C23" s="5" t="s">
        <v>10</v>
      </c>
      <c r="D23" s="6">
        <v>6</v>
      </c>
      <c r="E23">
        <v>19</v>
      </c>
      <c r="F23" s="7">
        <f>D23/E23</f>
        <v>0.31578947368421051</v>
      </c>
      <c r="G23" s="8">
        <v>0.47706229999999999</v>
      </c>
      <c r="H23" s="9">
        <f>ROUND(MAX(95000*G23,45000),2)</f>
        <v>45320.92</v>
      </c>
    </row>
    <row r="24" spans="1:8" x14ac:dyDescent="0.45">
      <c r="A24" s="5" t="s">
        <v>132</v>
      </c>
      <c r="B24" s="5" t="s">
        <v>133</v>
      </c>
      <c r="C24" s="5" t="s">
        <v>10</v>
      </c>
      <c r="D24" s="6">
        <v>2</v>
      </c>
      <c r="E24">
        <v>13</v>
      </c>
      <c r="F24" s="7">
        <f>D24/E24</f>
        <v>0.15384615384615385</v>
      </c>
      <c r="G24" s="8">
        <v>0.44872519999999999</v>
      </c>
      <c r="H24" s="9">
        <f>ROUND(MAX(95000*G24,45000),2)</f>
        <v>45000</v>
      </c>
    </row>
    <row r="25" spans="1:8" x14ac:dyDescent="0.45">
      <c r="A25" s="5" t="s">
        <v>87</v>
      </c>
      <c r="B25" s="5" t="s">
        <v>88</v>
      </c>
      <c r="C25" s="5" t="s">
        <v>10</v>
      </c>
      <c r="D25" s="6">
        <v>1</v>
      </c>
      <c r="E25">
        <v>4</v>
      </c>
      <c r="F25" s="7">
        <f>D25/E25</f>
        <v>0.25</v>
      </c>
      <c r="G25" s="8">
        <v>0.58541049999999994</v>
      </c>
      <c r="H25" s="9">
        <f>ROUND(MAX(95000*G25,45000),2)</f>
        <v>55614</v>
      </c>
    </row>
    <row r="26" spans="1:8" x14ac:dyDescent="0.45">
      <c r="A26" s="5" t="s">
        <v>110</v>
      </c>
      <c r="B26" s="5" t="s">
        <v>111</v>
      </c>
      <c r="C26" s="5" t="s">
        <v>10</v>
      </c>
      <c r="D26" s="6">
        <v>2</v>
      </c>
      <c r="E26">
        <v>10</v>
      </c>
      <c r="F26" s="7">
        <f>D26/E26</f>
        <v>0.2</v>
      </c>
      <c r="G26" s="8">
        <v>0.2901108</v>
      </c>
      <c r="H26" s="9">
        <f>ROUND(MAX(95000*G26,45000),2)</f>
        <v>45000</v>
      </c>
    </row>
    <row r="27" spans="1:8" x14ac:dyDescent="0.45">
      <c r="A27" s="5" t="s">
        <v>144</v>
      </c>
      <c r="B27" s="5" t="s">
        <v>145</v>
      </c>
      <c r="C27" s="5" t="s">
        <v>10</v>
      </c>
      <c r="D27" s="6">
        <v>2</v>
      </c>
      <c r="E27">
        <v>14</v>
      </c>
      <c r="F27" s="7">
        <f>D27/E27</f>
        <v>0.14285714285714285</v>
      </c>
      <c r="G27" s="8">
        <v>0.1528129</v>
      </c>
      <c r="H27" s="9">
        <f>ROUND(MAX(95000*G27,45000),2)</f>
        <v>45000</v>
      </c>
    </row>
    <row r="28" spans="1:8" x14ac:dyDescent="0.45">
      <c r="A28" s="5" t="s">
        <v>120</v>
      </c>
      <c r="B28" s="5" t="s">
        <v>121</v>
      </c>
      <c r="C28" s="5" t="s">
        <v>10</v>
      </c>
      <c r="D28" s="6">
        <v>3</v>
      </c>
      <c r="E28">
        <v>17</v>
      </c>
      <c r="F28" s="7">
        <f>D28/E28</f>
        <v>0.17647058823529413</v>
      </c>
      <c r="G28" s="8">
        <v>0.51619119999999996</v>
      </c>
      <c r="H28" s="9">
        <f>ROUND(MAX(95000*G28,45000),2)</f>
        <v>49038.16</v>
      </c>
    </row>
    <row r="29" spans="1:8" x14ac:dyDescent="0.45">
      <c r="A29" s="5" t="s">
        <v>43</v>
      </c>
      <c r="B29" s="5" t="s">
        <v>44</v>
      </c>
      <c r="C29" s="5" t="s">
        <v>10</v>
      </c>
      <c r="D29" s="6">
        <v>6</v>
      </c>
      <c r="E29">
        <v>17</v>
      </c>
      <c r="F29" s="7">
        <f>D29/E29</f>
        <v>0.35294117647058826</v>
      </c>
      <c r="G29" s="8">
        <v>0.26801380000000002</v>
      </c>
      <c r="H29" s="9">
        <f>ROUND(MAX(95000*G29,45000),2)</f>
        <v>45000</v>
      </c>
    </row>
    <row r="30" spans="1:8" x14ac:dyDescent="0.45">
      <c r="A30" s="5" t="s">
        <v>69</v>
      </c>
      <c r="B30" s="5" t="s">
        <v>70</v>
      </c>
      <c r="C30" s="5" t="s">
        <v>10</v>
      </c>
      <c r="D30" s="6">
        <v>3</v>
      </c>
      <c r="E30">
        <v>10</v>
      </c>
      <c r="F30" s="7">
        <f>D30/E30</f>
        <v>0.3</v>
      </c>
      <c r="G30" s="8">
        <v>0.67846110000000004</v>
      </c>
      <c r="H30" s="9">
        <f>ROUND(MAX(95000*G30,45000),2)</f>
        <v>64453.8</v>
      </c>
    </row>
    <row r="31" spans="1:8" x14ac:dyDescent="0.45">
      <c r="A31" s="5" t="s">
        <v>104</v>
      </c>
      <c r="B31" s="5" t="s">
        <v>105</v>
      </c>
      <c r="C31" s="5" t="s">
        <v>10</v>
      </c>
      <c r="D31" s="6">
        <v>3</v>
      </c>
      <c r="E31">
        <v>15</v>
      </c>
      <c r="F31" s="7">
        <f>D31/E31</f>
        <v>0.2</v>
      </c>
      <c r="G31" s="8">
        <v>0.61953000000000003</v>
      </c>
      <c r="H31" s="9">
        <f>ROUND(MAX(95000*G31,45000),2)</f>
        <v>58855.35</v>
      </c>
    </row>
    <row r="32" spans="1:8" x14ac:dyDescent="0.45">
      <c r="A32" s="5" t="s">
        <v>79</v>
      </c>
      <c r="B32" s="5" t="s">
        <v>80</v>
      </c>
      <c r="C32" s="5" t="s">
        <v>10</v>
      </c>
      <c r="D32" s="6">
        <v>2</v>
      </c>
      <c r="E32">
        <v>8</v>
      </c>
      <c r="F32" s="7">
        <f>D32/E32</f>
        <v>0.25</v>
      </c>
      <c r="G32" s="8">
        <v>0.51714099999999996</v>
      </c>
      <c r="H32" s="9">
        <f>ROUND(MAX(95000*G32,45000),2)</f>
        <v>49128.4</v>
      </c>
    </row>
    <row r="33" spans="1:8" x14ac:dyDescent="0.45">
      <c r="A33" s="5" t="s">
        <v>33</v>
      </c>
      <c r="B33" s="5" t="s">
        <v>34</v>
      </c>
      <c r="C33" s="5" t="s">
        <v>10</v>
      </c>
      <c r="D33" s="6">
        <v>6</v>
      </c>
      <c r="E33">
        <v>15</v>
      </c>
      <c r="F33" s="7">
        <f>D33/E33</f>
        <v>0.4</v>
      </c>
      <c r="G33" s="8">
        <v>0.37691370000000002</v>
      </c>
      <c r="H33" s="9">
        <f>ROUND(MAX(95000*G33,45000),2)</f>
        <v>45000</v>
      </c>
    </row>
    <row r="34" spans="1:8" x14ac:dyDescent="0.45">
      <c r="A34" s="5" t="s">
        <v>17</v>
      </c>
      <c r="B34" s="5" t="s">
        <v>18</v>
      </c>
      <c r="C34" s="5" t="s">
        <v>10</v>
      </c>
      <c r="D34" s="6">
        <v>12</v>
      </c>
      <c r="E34">
        <v>23</v>
      </c>
      <c r="F34" s="7">
        <f>D34/E34</f>
        <v>0.52173913043478259</v>
      </c>
      <c r="G34" s="8">
        <v>0.14284330000000001</v>
      </c>
      <c r="H34" s="9">
        <f>ROUND(MAX(95000*G34,45000),2)</f>
        <v>45000</v>
      </c>
    </row>
    <row r="35" spans="1:8" x14ac:dyDescent="0.45">
      <c r="A35" s="5" t="s">
        <v>156</v>
      </c>
      <c r="B35" s="5" t="s">
        <v>157</v>
      </c>
      <c r="C35" s="5" t="s">
        <v>10</v>
      </c>
      <c r="D35" s="6">
        <v>1</v>
      </c>
      <c r="E35">
        <v>9</v>
      </c>
      <c r="F35" s="7">
        <f>D35/E35</f>
        <v>0.1111111111111111</v>
      </c>
      <c r="G35" s="8">
        <v>0.49348510000000001</v>
      </c>
      <c r="H35" s="9">
        <f>ROUND(MAX(95000*G35,45000),2)</f>
        <v>46881.08</v>
      </c>
    </row>
    <row r="36" spans="1:8" x14ac:dyDescent="0.45">
      <c r="A36" s="5" t="s">
        <v>15</v>
      </c>
      <c r="B36" s="5" t="s">
        <v>16</v>
      </c>
      <c r="C36" s="5" t="s">
        <v>10</v>
      </c>
      <c r="D36" s="6">
        <v>7</v>
      </c>
      <c r="E36">
        <v>13</v>
      </c>
      <c r="F36" s="7">
        <f>D36/E36</f>
        <v>0.53846153846153844</v>
      </c>
      <c r="G36" s="8">
        <v>0.4468201</v>
      </c>
      <c r="H36" s="9">
        <f>ROUND(MAX(95000*G36,45000),2)</f>
        <v>45000</v>
      </c>
    </row>
    <row r="37" spans="1:8" x14ac:dyDescent="0.45">
      <c r="A37" s="5" t="s">
        <v>85</v>
      </c>
      <c r="B37" s="5" t="s">
        <v>86</v>
      </c>
      <c r="C37" s="5" t="s">
        <v>10</v>
      </c>
      <c r="D37" s="6">
        <v>1</v>
      </c>
      <c r="E37">
        <v>4</v>
      </c>
      <c r="F37" s="7">
        <f>D37/E37</f>
        <v>0.25</v>
      </c>
      <c r="G37" s="8">
        <v>0.57383450000000003</v>
      </c>
      <c r="H37" s="9">
        <f>ROUND(MAX(95000*G37,45000),2)</f>
        <v>54514.28</v>
      </c>
    </row>
    <row r="38" spans="1:8" x14ac:dyDescent="0.45">
      <c r="A38" s="5" t="s">
        <v>99</v>
      </c>
      <c r="B38" s="5" t="s">
        <v>100</v>
      </c>
      <c r="C38" s="5" t="s">
        <v>10</v>
      </c>
      <c r="D38" s="6">
        <v>5</v>
      </c>
      <c r="E38">
        <v>23</v>
      </c>
      <c r="F38" s="7">
        <f>D38/E38</f>
        <v>0.21739130434782608</v>
      </c>
      <c r="G38" s="8">
        <v>0.05</v>
      </c>
      <c r="H38" s="9">
        <f>ROUND(MAX(95000*G38,45000),2)</f>
        <v>45000</v>
      </c>
    </row>
    <row r="39" spans="1:8" x14ac:dyDescent="0.45">
      <c r="A39" s="5" t="s">
        <v>23</v>
      </c>
      <c r="B39" s="5" t="s">
        <v>24</v>
      </c>
      <c r="C39" s="5" t="s">
        <v>10</v>
      </c>
      <c r="D39" s="6">
        <v>14</v>
      </c>
      <c r="E39">
        <v>31</v>
      </c>
      <c r="F39" s="7">
        <f>D39/E39</f>
        <v>0.45161290322580644</v>
      </c>
      <c r="G39" s="8">
        <v>0.52083040000000003</v>
      </c>
      <c r="H39" s="9">
        <f>ROUND(MAX(95000*G39,45000),2)</f>
        <v>49478.89</v>
      </c>
    </row>
    <row r="40" spans="1:8" x14ac:dyDescent="0.45">
      <c r="A40" s="5" t="s">
        <v>71</v>
      </c>
      <c r="B40" s="5" t="s">
        <v>72</v>
      </c>
      <c r="C40" s="5" t="s">
        <v>10</v>
      </c>
      <c r="D40" s="6">
        <v>2</v>
      </c>
      <c r="E40">
        <v>7</v>
      </c>
      <c r="F40" s="7">
        <f>D40/E40</f>
        <v>0.2857142857142857</v>
      </c>
      <c r="G40" s="8">
        <v>0.05</v>
      </c>
      <c r="H40" s="9">
        <f>ROUND(MAX(95000*G40,45000),2)</f>
        <v>45000</v>
      </c>
    </row>
    <row r="41" spans="1:8" x14ac:dyDescent="0.45">
      <c r="A41" s="5" t="s">
        <v>118</v>
      </c>
      <c r="B41" s="5" t="s">
        <v>119</v>
      </c>
      <c r="C41" s="5" t="s">
        <v>10</v>
      </c>
      <c r="D41" s="6">
        <v>2</v>
      </c>
      <c r="E41">
        <v>11</v>
      </c>
      <c r="F41" s="7">
        <f>D41/E41</f>
        <v>0.18181818181818182</v>
      </c>
      <c r="G41" s="8">
        <v>0.31207889999999999</v>
      </c>
      <c r="H41" s="9">
        <f>ROUND(MAX(95000*G41,45000),2)</f>
        <v>45000</v>
      </c>
    </row>
    <row r="42" spans="1:8" x14ac:dyDescent="0.45">
      <c r="A42" s="5" t="s">
        <v>35</v>
      </c>
      <c r="B42" s="5" t="s">
        <v>36</v>
      </c>
      <c r="C42" s="5" t="s">
        <v>10</v>
      </c>
      <c r="D42" s="6">
        <v>2</v>
      </c>
      <c r="E42">
        <v>5</v>
      </c>
      <c r="F42" s="7">
        <f>D42/E42</f>
        <v>0.4</v>
      </c>
      <c r="G42" s="8">
        <v>0.44019960000000002</v>
      </c>
      <c r="H42" s="9">
        <f>ROUND(MAX(95000*G42,45000),2)</f>
        <v>45000</v>
      </c>
    </row>
    <row r="43" spans="1:8" x14ac:dyDescent="0.45">
      <c r="A43" s="5" t="s">
        <v>67</v>
      </c>
      <c r="B43" s="5" t="s">
        <v>68</v>
      </c>
      <c r="C43" s="5" t="s">
        <v>10</v>
      </c>
      <c r="D43" s="6">
        <v>4</v>
      </c>
      <c r="E43">
        <v>13</v>
      </c>
      <c r="F43" s="7">
        <f>D43/E43</f>
        <v>0.30769230769230771</v>
      </c>
      <c r="G43" s="8">
        <v>0.05</v>
      </c>
      <c r="H43" s="9">
        <f>ROUND(MAX(95000*G43,45000),2)</f>
        <v>45000</v>
      </c>
    </row>
    <row r="44" spans="1:8" x14ac:dyDescent="0.45">
      <c r="A44" s="5" t="s">
        <v>63</v>
      </c>
      <c r="B44" s="5" t="s">
        <v>64</v>
      </c>
      <c r="C44" s="5" t="s">
        <v>10</v>
      </c>
      <c r="D44" s="6">
        <v>5</v>
      </c>
      <c r="E44">
        <v>16</v>
      </c>
      <c r="F44" s="7">
        <f>D44/E44</f>
        <v>0.3125</v>
      </c>
      <c r="G44" s="8">
        <v>0.46213949999999998</v>
      </c>
      <c r="H44" s="9">
        <f>ROUND(MAX(95000*G44,45000),2)</f>
        <v>45000</v>
      </c>
    </row>
    <row r="45" spans="1:8" x14ac:dyDescent="0.45">
      <c r="A45" s="5" t="s">
        <v>106</v>
      </c>
      <c r="B45" s="5" t="s">
        <v>107</v>
      </c>
      <c r="C45" s="5" t="s">
        <v>10</v>
      </c>
      <c r="D45" s="6">
        <v>1</v>
      </c>
      <c r="E45">
        <v>5</v>
      </c>
      <c r="F45" s="7">
        <f>D45/E45</f>
        <v>0.2</v>
      </c>
      <c r="G45" s="8">
        <v>0.66756329999999997</v>
      </c>
      <c r="H45" s="9">
        <f>ROUND(MAX(95000*G45,45000),2)</f>
        <v>63418.51</v>
      </c>
    </row>
    <row r="46" spans="1:8" x14ac:dyDescent="0.45">
      <c r="A46" s="5" t="s">
        <v>162</v>
      </c>
      <c r="B46" s="5" t="s">
        <v>163</v>
      </c>
      <c r="C46" s="5" t="s">
        <v>10</v>
      </c>
      <c r="D46" s="6">
        <v>1</v>
      </c>
      <c r="E46">
        <v>10</v>
      </c>
      <c r="F46" s="7">
        <f>D46/E46</f>
        <v>0.1</v>
      </c>
      <c r="G46" s="8">
        <v>0.42824719999999999</v>
      </c>
      <c r="H46" s="9">
        <f>ROUND(MAX(95000*G46,45000),2)</f>
        <v>45000</v>
      </c>
    </row>
    <row r="47" spans="1:8" x14ac:dyDescent="0.45">
      <c r="A47" s="5" t="s">
        <v>37</v>
      </c>
      <c r="B47" s="5" t="s">
        <v>38</v>
      </c>
      <c r="C47" s="5" t="s">
        <v>10</v>
      </c>
      <c r="D47" s="6">
        <v>2</v>
      </c>
      <c r="E47">
        <v>5</v>
      </c>
      <c r="F47" s="7">
        <f>D47/E47</f>
        <v>0.4</v>
      </c>
      <c r="G47" s="8">
        <v>0.43412119999999998</v>
      </c>
      <c r="H47" s="9">
        <f>ROUND(MAX(95000*G47,45000),2)</f>
        <v>45000</v>
      </c>
    </row>
    <row r="48" spans="1:8" x14ac:dyDescent="0.45">
      <c r="A48" s="5" t="s">
        <v>41</v>
      </c>
      <c r="B48" s="5" t="s">
        <v>42</v>
      </c>
      <c r="C48" s="5" t="s">
        <v>10</v>
      </c>
      <c r="D48" s="6">
        <v>3</v>
      </c>
      <c r="E48">
        <v>8</v>
      </c>
      <c r="F48" s="7">
        <f>D48/E48</f>
        <v>0.375</v>
      </c>
      <c r="G48" s="8">
        <v>0.43437019999999998</v>
      </c>
      <c r="H48" s="9">
        <f>ROUND(MAX(95000*G48,45000),2)</f>
        <v>45000</v>
      </c>
    </row>
    <row r="49" spans="1:8" x14ac:dyDescent="0.45">
      <c r="A49" s="5" t="s">
        <v>160</v>
      </c>
      <c r="B49" s="5" t="s">
        <v>161</v>
      </c>
      <c r="C49" s="5" t="s">
        <v>10</v>
      </c>
      <c r="D49" s="6">
        <v>1</v>
      </c>
      <c r="E49">
        <v>10</v>
      </c>
      <c r="F49" s="7">
        <f>D49/E49</f>
        <v>0.1</v>
      </c>
      <c r="G49" s="8">
        <v>0.4809467</v>
      </c>
      <c r="H49" s="9">
        <f>ROUND(MAX(95000*G49,45000),2)</f>
        <v>45689.94</v>
      </c>
    </row>
    <row r="50" spans="1:8" x14ac:dyDescent="0.45">
      <c r="A50" s="5" t="s">
        <v>146</v>
      </c>
      <c r="B50" s="5" t="s">
        <v>147</v>
      </c>
      <c r="C50" s="5" t="s">
        <v>10</v>
      </c>
      <c r="D50" s="6">
        <v>4</v>
      </c>
      <c r="E50">
        <v>30</v>
      </c>
      <c r="F50" s="7">
        <f>D50/E50</f>
        <v>0.13333333333333333</v>
      </c>
      <c r="G50" s="8">
        <v>0.39079170000000002</v>
      </c>
      <c r="H50" s="9">
        <f>ROUND(MAX(95000*G50,45000),2)</f>
        <v>45000</v>
      </c>
    </row>
    <row r="51" spans="1:8" x14ac:dyDescent="0.45">
      <c r="A51" s="5" t="s">
        <v>108</v>
      </c>
      <c r="B51" s="5" t="s">
        <v>109</v>
      </c>
      <c r="C51" s="5" t="s">
        <v>10</v>
      </c>
      <c r="D51" s="6">
        <v>1</v>
      </c>
      <c r="E51">
        <v>5</v>
      </c>
      <c r="F51" s="7">
        <f>D51/E51</f>
        <v>0.2</v>
      </c>
      <c r="G51" s="8">
        <v>0.58475129999999997</v>
      </c>
      <c r="H51" s="9">
        <f>ROUND(MAX(95000*G51,45000),2)</f>
        <v>55551.37</v>
      </c>
    </row>
    <row r="52" spans="1:8" x14ac:dyDescent="0.45">
      <c r="A52" s="5" t="s">
        <v>39</v>
      </c>
      <c r="B52" s="5" t="s">
        <v>40</v>
      </c>
      <c r="C52" s="5" t="s">
        <v>10</v>
      </c>
      <c r="D52" s="6">
        <v>9</v>
      </c>
      <c r="E52">
        <v>23</v>
      </c>
      <c r="F52" s="7">
        <f>D52/E52</f>
        <v>0.39130434782608697</v>
      </c>
      <c r="G52" s="8">
        <v>0.32572950000000001</v>
      </c>
      <c r="H52" s="9">
        <f>ROUND(MAX(95000*G52,45000),2)</f>
        <v>45000</v>
      </c>
    </row>
    <row r="53" spans="1:8" x14ac:dyDescent="0.45">
      <c r="A53" s="5" t="s">
        <v>55</v>
      </c>
      <c r="B53" s="5" t="s">
        <v>56</v>
      </c>
      <c r="C53" s="5" t="s">
        <v>10</v>
      </c>
      <c r="D53" s="6">
        <v>2</v>
      </c>
      <c r="E53">
        <v>6</v>
      </c>
      <c r="F53" s="7">
        <f>D53/E53</f>
        <v>0.33333333333333331</v>
      </c>
      <c r="G53" s="8">
        <v>0.702538</v>
      </c>
      <c r="H53" s="9">
        <f>ROUND(MAX(95000*G53,45000),2)</f>
        <v>66741.11</v>
      </c>
    </row>
    <row r="54" spans="1:8" x14ac:dyDescent="0.45">
      <c r="A54" s="5" t="s">
        <v>126</v>
      </c>
      <c r="B54" s="5" t="s">
        <v>127</v>
      </c>
      <c r="C54" s="5" t="s">
        <v>10</v>
      </c>
      <c r="D54" s="6">
        <v>1</v>
      </c>
      <c r="E54">
        <v>6</v>
      </c>
      <c r="F54" s="7">
        <f>D54/E54</f>
        <v>0.16666666666666666</v>
      </c>
      <c r="G54" s="8">
        <v>0.46456059999999999</v>
      </c>
      <c r="H54" s="9">
        <f>ROUND(MAX(95000*G54,45000),2)</f>
        <v>45000</v>
      </c>
    </row>
    <row r="55" spans="1:8" x14ac:dyDescent="0.45">
      <c r="A55" s="5" t="s">
        <v>49</v>
      </c>
      <c r="B55" s="5" t="s">
        <v>50</v>
      </c>
      <c r="C55" s="5" t="s">
        <v>10</v>
      </c>
      <c r="D55" s="6">
        <v>1</v>
      </c>
      <c r="E55">
        <v>3</v>
      </c>
      <c r="F55" s="7">
        <f>D55/E55</f>
        <v>0.33333333333333331</v>
      </c>
      <c r="G55" s="8">
        <v>0.89639709999999995</v>
      </c>
      <c r="H55" s="9">
        <f>ROUND(MAX(95000*G55,45000),2)</f>
        <v>85157.72</v>
      </c>
    </row>
    <row r="56" spans="1:8" x14ac:dyDescent="0.45">
      <c r="A56" s="5" t="s">
        <v>51</v>
      </c>
      <c r="B56" s="5" t="s">
        <v>52</v>
      </c>
      <c r="C56" s="5" t="s">
        <v>10</v>
      </c>
      <c r="D56" s="6">
        <v>4</v>
      </c>
      <c r="E56">
        <v>12</v>
      </c>
      <c r="F56" s="7">
        <f>D56/E56</f>
        <v>0.33333333333333331</v>
      </c>
      <c r="G56" s="8">
        <v>0.4953205</v>
      </c>
      <c r="H56" s="9">
        <f>ROUND(MAX(95000*G56,45000),2)</f>
        <v>47055.45</v>
      </c>
    </row>
    <row r="57" spans="1:8" x14ac:dyDescent="0.45">
      <c r="A57" s="5" t="s">
        <v>112</v>
      </c>
      <c r="B57" s="5" t="s">
        <v>113</v>
      </c>
      <c r="C57" s="5" t="s">
        <v>10</v>
      </c>
      <c r="D57" s="6">
        <v>1</v>
      </c>
      <c r="E57">
        <v>5</v>
      </c>
      <c r="F57" s="7">
        <f>D57/E57</f>
        <v>0.2</v>
      </c>
      <c r="G57" s="8">
        <v>0.68859890000000001</v>
      </c>
      <c r="H57" s="9">
        <f>ROUND(MAX(95000*G57,45000),2)</f>
        <v>65416.9</v>
      </c>
    </row>
    <row r="58" spans="1:8" x14ac:dyDescent="0.45">
      <c r="A58" s="5" t="s">
        <v>152</v>
      </c>
      <c r="B58" s="5" t="s">
        <v>153</v>
      </c>
      <c r="C58" s="5" t="s">
        <v>10</v>
      </c>
      <c r="D58" s="6">
        <v>1</v>
      </c>
      <c r="E58">
        <v>9</v>
      </c>
      <c r="F58" s="7">
        <f>D58/E58</f>
        <v>0.1111111111111111</v>
      </c>
      <c r="G58" s="8">
        <v>0.67003869999999999</v>
      </c>
      <c r="H58" s="9">
        <f>ROUND(MAX(95000*G58,45000),2)</f>
        <v>63653.68</v>
      </c>
    </row>
    <row r="59" spans="1:8" x14ac:dyDescent="0.45">
      <c r="A59" s="5" t="s">
        <v>29</v>
      </c>
      <c r="B59" s="5" t="s">
        <v>30</v>
      </c>
      <c r="C59" s="5" t="s">
        <v>10</v>
      </c>
      <c r="D59" s="6">
        <v>3</v>
      </c>
      <c r="E59">
        <v>7</v>
      </c>
      <c r="F59" s="7">
        <f>D59/E59</f>
        <v>0.42857142857142855</v>
      </c>
      <c r="G59" s="8">
        <v>0.54822280000000001</v>
      </c>
      <c r="H59" s="9">
        <f>ROUND(MAX(95000*G59,45000),2)</f>
        <v>52081.17</v>
      </c>
    </row>
    <row r="60" spans="1:8" x14ac:dyDescent="0.45">
      <c r="A60" s="5" t="s">
        <v>164</v>
      </c>
      <c r="B60" s="5" t="s">
        <v>165</v>
      </c>
      <c r="C60" s="5" t="s">
        <v>10</v>
      </c>
      <c r="D60" s="6">
        <v>1</v>
      </c>
      <c r="E60">
        <v>10</v>
      </c>
      <c r="F60" s="7">
        <f>D60/E60</f>
        <v>0.1</v>
      </c>
      <c r="G60" s="8">
        <v>0.5666061</v>
      </c>
      <c r="H60" s="9">
        <f>ROUND(MAX(95000*G60,45000),2)</f>
        <v>53827.58</v>
      </c>
    </row>
    <row r="61" spans="1:8" x14ac:dyDescent="0.45">
      <c r="A61" s="5" t="s">
        <v>21</v>
      </c>
      <c r="B61" s="5" t="s">
        <v>22</v>
      </c>
      <c r="C61" s="5" t="s">
        <v>10</v>
      </c>
      <c r="D61" s="6">
        <v>6</v>
      </c>
      <c r="E61">
        <v>13</v>
      </c>
      <c r="F61" s="7">
        <f>D61/E61</f>
        <v>0.46153846153846156</v>
      </c>
      <c r="G61" s="8">
        <v>0.31455070000000002</v>
      </c>
      <c r="H61" s="9">
        <f>ROUND(MAX(95000*G61,45000),2)</f>
        <v>45000</v>
      </c>
    </row>
    <row r="62" spans="1:8" x14ac:dyDescent="0.45">
      <c r="A62" s="5" t="s">
        <v>103</v>
      </c>
      <c r="B62" s="5" t="s">
        <v>22</v>
      </c>
      <c r="C62" s="5" t="s">
        <v>10</v>
      </c>
      <c r="D62" s="6">
        <v>9</v>
      </c>
      <c r="E62">
        <v>44</v>
      </c>
      <c r="F62" s="7">
        <f>D62/E62</f>
        <v>0.20454545454545456</v>
      </c>
      <c r="G62" s="8">
        <v>0.48884810000000001</v>
      </c>
      <c r="H62" s="9">
        <f>ROUND(MAX(95000*G62,45000),2)</f>
        <v>46440.57</v>
      </c>
    </row>
    <row r="63" spans="1:8" x14ac:dyDescent="0.45">
      <c r="A63" s="5" t="s">
        <v>158</v>
      </c>
      <c r="B63" s="5" t="s">
        <v>159</v>
      </c>
      <c r="C63" s="5" t="s">
        <v>10</v>
      </c>
      <c r="D63" s="6">
        <v>1</v>
      </c>
      <c r="E63">
        <v>10</v>
      </c>
      <c r="F63" s="7">
        <f>D63/E63</f>
        <v>0.1</v>
      </c>
      <c r="G63" s="8">
        <v>5.0000500000000003E-2</v>
      </c>
      <c r="H63" s="9">
        <f>ROUND(MAX(95000*G63,45000),2)</f>
        <v>45000</v>
      </c>
    </row>
    <row r="64" spans="1:8" x14ac:dyDescent="0.45">
      <c r="A64" s="5" t="s">
        <v>11</v>
      </c>
      <c r="B64" s="5" t="s">
        <v>12</v>
      </c>
      <c r="C64" s="5" t="s">
        <v>10</v>
      </c>
      <c r="D64" s="6">
        <v>5</v>
      </c>
      <c r="E64">
        <v>8</v>
      </c>
      <c r="F64" s="7">
        <f>D64/E64</f>
        <v>0.625</v>
      </c>
      <c r="G64" s="8">
        <v>0.16093379999999999</v>
      </c>
      <c r="H64" s="9">
        <f>ROUND(MAX(95000*G64,45000),2)</f>
        <v>45000</v>
      </c>
    </row>
    <row r="65" spans="1:8" x14ac:dyDescent="0.45">
      <c r="A65" s="5" t="s">
        <v>150</v>
      </c>
      <c r="B65" s="5" t="s">
        <v>151</v>
      </c>
      <c r="C65" s="5" t="s">
        <v>10</v>
      </c>
      <c r="D65" s="6">
        <v>2</v>
      </c>
      <c r="E65">
        <v>17</v>
      </c>
      <c r="F65" s="7">
        <f>D65/E65</f>
        <v>0.11764705882352941</v>
      </c>
      <c r="G65" s="8">
        <v>0.47401300000000002</v>
      </c>
      <c r="H65" s="9">
        <f>ROUND(MAX(95000*G65,45000),2)</f>
        <v>45031.24</v>
      </c>
    </row>
    <row r="66" spans="1:8" x14ac:dyDescent="0.45">
      <c r="A66" s="5" t="s">
        <v>89</v>
      </c>
      <c r="B66" s="5" t="s">
        <v>90</v>
      </c>
      <c r="C66" s="5" t="s">
        <v>10</v>
      </c>
      <c r="D66" s="6">
        <v>6</v>
      </c>
      <c r="E66">
        <v>25</v>
      </c>
      <c r="F66" s="7">
        <f>D66/E66</f>
        <v>0.24</v>
      </c>
      <c r="G66" s="8">
        <v>0.38695439999999998</v>
      </c>
      <c r="H66" s="9">
        <f>ROUND(MAX(95000*G66,45000),2)</f>
        <v>45000</v>
      </c>
    </row>
    <row r="67" spans="1:8" x14ac:dyDescent="0.45">
      <c r="A67" s="5" t="s">
        <v>140</v>
      </c>
      <c r="B67" s="5" t="s">
        <v>141</v>
      </c>
      <c r="C67" s="5" t="s">
        <v>10</v>
      </c>
      <c r="D67" s="6">
        <v>2</v>
      </c>
      <c r="E67">
        <v>14</v>
      </c>
      <c r="F67" s="7">
        <f>D67/E67</f>
        <v>0.14285714285714285</v>
      </c>
      <c r="G67" s="8">
        <v>0.21818009999999999</v>
      </c>
      <c r="H67" s="9">
        <f>ROUND(MAX(95000*G67,45000),2)</f>
        <v>45000</v>
      </c>
    </row>
    <row r="68" spans="1:8" x14ac:dyDescent="0.45">
      <c r="A68" s="5" t="s">
        <v>166</v>
      </c>
      <c r="B68" s="5" t="s">
        <v>167</v>
      </c>
      <c r="C68" s="5" t="s">
        <v>10</v>
      </c>
      <c r="D68" s="6">
        <v>2</v>
      </c>
      <c r="E68">
        <v>21</v>
      </c>
      <c r="F68" s="7">
        <f>D68/E68</f>
        <v>9.5238095238095233E-2</v>
      </c>
      <c r="G68" s="8">
        <v>0.6803247</v>
      </c>
      <c r="H68" s="9">
        <f>ROUND(MAX(95000*G68,45000),2)</f>
        <v>64630.85</v>
      </c>
    </row>
    <row r="69" spans="1:8" x14ac:dyDescent="0.45">
      <c r="A69" s="5" t="s">
        <v>57</v>
      </c>
      <c r="B69" s="5" t="s">
        <v>58</v>
      </c>
      <c r="C69" s="5" t="s">
        <v>10</v>
      </c>
      <c r="D69" s="6">
        <v>8</v>
      </c>
      <c r="E69">
        <v>25</v>
      </c>
      <c r="F69" s="7">
        <f>D69/E69</f>
        <v>0.32</v>
      </c>
      <c r="G69" s="8">
        <v>0.24457709999999999</v>
      </c>
      <c r="H69" s="9">
        <f>ROUND(MAX(95000*G69,45000),2)</f>
        <v>45000</v>
      </c>
    </row>
    <row r="70" spans="1:8" x14ac:dyDescent="0.45">
      <c r="A70" s="5" t="s">
        <v>61</v>
      </c>
      <c r="B70" s="5" t="s">
        <v>62</v>
      </c>
      <c r="C70" s="5" t="s">
        <v>10</v>
      </c>
      <c r="D70" s="6">
        <v>6</v>
      </c>
      <c r="E70">
        <v>19</v>
      </c>
      <c r="F70" s="7">
        <f>D70/E70</f>
        <v>0.31578947368421051</v>
      </c>
      <c r="G70" s="8">
        <v>0.05</v>
      </c>
      <c r="H70" s="9">
        <f>ROUND(MAX(95000*G70,45000),2)</f>
        <v>45000</v>
      </c>
    </row>
    <row r="71" spans="1:8" x14ac:dyDescent="0.45">
      <c r="A71" s="5" t="s">
        <v>122</v>
      </c>
      <c r="B71" s="5" t="s">
        <v>123</v>
      </c>
      <c r="C71" s="5" t="s">
        <v>10</v>
      </c>
      <c r="D71" s="6">
        <v>1</v>
      </c>
      <c r="E71">
        <v>6</v>
      </c>
      <c r="F71" s="7">
        <f>D71/E71</f>
        <v>0.16666666666666666</v>
      </c>
      <c r="G71" s="8">
        <v>0.51167989999999997</v>
      </c>
      <c r="H71" s="9">
        <f>ROUND(MAX(95000*G71,45000),2)</f>
        <v>48609.59</v>
      </c>
    </row>
    <row r="72" spans="1:8" x14ac:dyDescent="0.45">
      <c r="A72" s="5" t="s">
        <v>93</v>
      </c>
      <c r="B72" s="5" t="s">
        <v>94</v>
      </c>
      <c r="C72" s="5" t="s">
        <v>10</v>
      </c>
      <c r="D72" s="6">
        <v>3</v>
      </c>
      <c r="E72">
        <v>13</v>
      </c>
      <c r="F72" s="7">
        <f>D72/E72</f>
        <v>0.23076923076923078</v>
      </c>
      <c r="G72" s="8">
        <v>0.70686740000000003</v>
      </c>
      <c r="H72" s="9">
        <f>ROUND(MAX(95000*G72,45000),2)</f>
        <v>67152.399999999994</v>
      </c>
    </row>
    <row r="73" spans="1:8" x14ac:dyDescent="0.45">
      <c r="A73" s="5" t="s">
        <v>97</v>
      </c>
      <c r="B73" s="5" t="s">
        <v>98</v>
      </c>
      <c r="C73" s="5" t="s">
        <v>10</v>
      </c>
      <c r="D73" s="6">
        <v>2</v>
      </c>
      <c r="E73">
        <v>9</v>
      </c>
      <c r="F73" s="7">
        <f>D73/E73</f>
        <v>0.22222222222222221</v>
      </c>
      <c r="G73" s="8">
        <v>0.47755950000000003</v>
      </c>
      <c r="H73" s="9">
        <f>ROUND(MAX(95000*G73,45000),2)</f>
        <v>45368.15</v>
      </c>
    </row>
    <row r="74" spans="1:8" x14ac:dyDescent="0.45">
      <c r="A74" s="5" t="s">
        <v>116</v>
      </c>
      <c r="B74" s="5" t="s">
        <v>117</v>
      </c>
      <c r="C74" s="5" t="s">
        <v>10</v>
      </c>
      <c r="D74" s="6">
        <v>5</v>
      </c>
      <c r="E74">
        <v>27</v>
      </c>
      <c r="F74" s="7">
        <f>D74/E74</f>
        <v>0.18518518518518517</v>
      </c>
      <c r="G74" s="8">
        <v>0.47742459999999998</v>
      </c>
      <c r="H74" s="9">
        <f>ROUND(MAX(95000*G74,45000),2)</f>
        <v>45355.34</v>
      </c>
    </row>
    <row r="75" spans="1:8" x14ac:dyDescent="0.45">
      <c r="A75" s="5" t="s">
        <v>148</v>
      </c>
      <c r="B75" s="5" t="s">
        <v>149</v>
      </c>
      <c r="C75" s="5" t="s">
        <v>10</v>
      </c>
      <c r="D75" s="6">
        <v>2</v>
      </c>
      <c r="E75">
        <v>16</v>
      </c>
      <c r="F75" s="7">
        <f>D75/E75</f>
        <v>0.125</v>
      </c>
      <c r="G75" s="8">
        <v>0.17115530000000001</v>
      </c>
      <c r="H75" s="9">
        <f>ROUND(MAX(95000*G75,45000),2)</f>
        <v>45000</v>
      </c>
    </row>
    <row r="76" spans="1:8" x14ac:dyDescent="0.45">
      <c r="A76" s="5" t="s">
        <v>73</v>
      </c>
      <c r="B76" s="5" t="s">
        <v>74</v>
      </c>
      <c r="C76" s="5" t="s">
        <v>10</v>
      </c>
      <c r="D76" s="6">
        <v>2</v>
      </c>
      <c r="E76">
        <v>7</v>
      </c>
      <c r="F76" s="7">
        <f>D76/E76</f>
        <v>0.2857142857142857</v>
      </c>
      <c r="G76" s="8">
        <v>0.62955950000000005</v>
      </c>
      <c r="H76" s="9">
        <f>ROUND(MAX(95000*G76,45000),2)</f>
        <v>59808.15</v>
      </c>
    </row>
    <row r="77" spans="1:8" x14ac:dyDescent="0.45">
      <c r="A77" s="5" t="s">
        <v>53</v>
      </c>
      <c r="B77" s="5" t="s">
        <v>54</v>
      </c>
      <c r="C77" s="5" t="s">
        <v>10</v>
      </c>
      <c r="D77" s="6">
        <v>1</v>
      </c>
      <c r="E77">
        <v>3</v>
      </c>
      <c r="F77" s="7">
        <f>D77/E77</f>
        <v>0.33333333333333331</v>
      </c>
      <c r="G77" s="8">
        <v>0.8035679</v>
      </c>
      <c r="H77" s="9">
        <f>ROUND(MAX(95000*G77,45000),2)</f>
        <v>76338.95</v>
      </c>
    </row>
    <row r="78" spans="1:8" x14ac:dyDescent="0.45">
      <c r="A78" s="5" t="s">
        <v>83</v>
      </c>
      <c r="B78" s="5" t="s">
        <v>84</v>
      </c>
      <c r="C78" s="5" t="s">
        <v>10</v>
      </c>
      <c r="D78" s="6">
        <v>2</v>
      </c>
      <c r="E78">
        <v>8</v>
      </c>
      <c r="F78" s="7">
        <f>D78/E78</f>
        <v>0.25</v>
      </c>
      <c r="G78" s="8">
        <v>0.55753280000000005</v>
      </c>
      <c r="H78" s="9">
        <f>ROUND(MAX(95000*G78,45000),2)</f>
        <v>52965.62</v>
      </c>
    </row>
    <row r="79" spans="1:8" x14ac:dyDescent="0.45">
      <c r="A79" s="5" t="s">
        <v>25</v>
      </c>
      <c r="B79" s="5" t="s">
        <v>26</v>
      </c>
      <c r="C79" s="5" t="s">
        <v>10</v>
      </c>
      <c r="D79" s="6">
        <v>4</v>
      </c>
      <c r="E79">
        <v>9</v>
      </c>
      <c r="F79" s="7">
        <f>D79/E79</f>
        <v>0.44444444444444442</v>
      </c>
      <c r="G79" s="8">
        <v>0.25846849999999999</v>
      </c>
      <c r="H79" s="9">
        <f>ROUND(MAX(95000*G79,45000),2)</f>
        <v>45000</v>
      </c>
    </row>
    <row r="80" spans="1:8" x14ac:dyDescent="0.45">
      <c r="A80" s="5" t="s">
        <v>19</v>
      </c>
      <c r="B80" s="5" t="s">
        <v>20</v>
      </c>
      <c r="C80" s="5" t="s">
        <v>10</v>
      </c>
      <c r="D80" s="6">
        <v>6</v>
      </c>
      <c r="E80">
        <v>12</v>
      </c>
      <c r="F80" s="7">
        <f>D80/E80</f>
        <v>0.5</v>
      </c>
      <c r="G80" s="8">
        <v>0.38411250000000002</v>
      </c>
      <c r="H80" s="9">
        <f>ROUND(MAX(95000*G80,45000),2)</f>
        <v>45000</v>
      </c>
    </row>
    <row r="81" spans="1:8" x14ac:dyDescent="0.45">
      <c r="A81" s="5" t="s">
        <v>130</v>
      </c>
      <c r="B81" s="5" t="s">
        <v>131</v>
      </c>
      <c r="C81" s="5" t="s">
        <v>10</v>
      </c>
      <c r="D81" s="6">
        <v>2</v>
      </c>
      <c r="E81">
        <v>13</v>
      </c>
      <c r="F81" s="7">
        <f>D81/E81</f>
        <v>0.15384615384615385</v>
      </c>
      <c r="G81" s="8">
        <v>0.69183059999999996</v>
      </c>
      <c r="H81" s="9">
        <f>ROUND(MAX(95000*G81,45000),2)</f>
        <v>65723.91</v>
      </c>
    </row>
    <row r="83" spans="1:8" x14ac:dyDescent="0.45">
      <c r="G83" s="10"/>
    </row>
  </sheetData>
  <sortState xmlns:xlrd2="http://schemas.microsoft.com/office/spreadsheetml/2017/richdata2" ref="A2:H83">
    <sortCondition ref="B2:B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Heilman, Jason</dc:creator>
  <cp:lastModifiedBy>Heilman, Jason</cp:lastModifiedBy>
  <dcterms:created xsi:type="dcterms:W3CDTF">2022-12-05T17:33:51Z</dcterms:created>
  <dcterms:modified xsi:type="dcterms:W3CDTF">2022-12-05T17:36:02Z</dcterms:modified>
</cp:coreProperties>
</file>