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hiodas.sharepoint.com/sites/Transportation529/Shared Documents/School Bus Safety Grant/"/>
    </mc:Choice>
  </mc:AlternateContent>
  <xr:revisionPtr revIDLastSave="144" documentId="8_{73FE3599-DA46-4DE2-BA65-B292126B58F8}" xr6:coauthVersionLast="47" xr6:coauthVersionMax="47" xr10:uidLastSave="{F147E5E2-7A43-4E7C-8112-56612BEEDDB5}"/>
  <bookViews>
    <workbookView xWindow="-120" yWindow="-120" windowWidth="29040" windowHeight="17520" xr2:uid="{2F374CAD-1AC4-4D6D-93A7-28AEC228346F}"/>
  </bookViews>
  <sheets>
    <sheet name="Instructions" sheetId="11" r:id="rId1"/>
    <sheet name="ApplicationDetails" sheetId="1" r:id="rId2"/>
    <sheet name="Scoring" sheetId="6" state="hidden" r:id="rId3"/>
    <sheet name="Detailed SFPR" sheetId="9" state="hidden" r:id="rId4"/>
    <sheet name="Application Data" sheetId="10" state="hidden" r:id="rId5"/>
    <sheet name="Lists" sheetId="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0" l="1"/>
  <c r="AV2" i="10"/>
  <c r="AU2" i="10"/>
  <c r="AT2" i="10"/>
  <c r="E30" i="6"/>
  <c r="D30" i="6"/>
  <c r="C30" i="6"/>
  <c r="G30" i="6" s="1"/>
  <c r="H28" i="1"/>
  <c r="F28" i="1"/>
  <c r="C8" i="6"/>
  <c r="J2" i="10" s="1"/>
  <c r="F30" i="6" l="1"/>
  <c r="C29" i="6"/>
  <c r="C11" i="6"/>
  <c r="E2" i="10" s="1"/>
  <c r="C2" i="10" l="1"/>
  <c r="D7" i="1"/>
  <c r="C7" i="1"/>
  <c r="C6" i="1" s="1"/>
  <c r="C3" i="6" s="1"/>
  <c r="B2" i="10" s="1"/>
  <c r="H29" i="1"/>
  <c r="H27" i="1"/>
  <c r="H26" i="1"/>
  <c r="H25" i="1"/>
  <c r="H23" i="1"/>
  <c r="H22" i="1"/>
  <c r="H21" i="1"/>
  <c r="H20" i="1"/>
  <c r="H19" i="1"/>
  <c r="D31" i="6"/>
  <c r="AX2" i="10" s="1"/>
  <c r="C31" i="6"/>
  <c r="AW2" i="10" s="1"/>
  <c r="C4" i="6" l="1"/>
  <c r="A2" i="10" s="1"/>
  <c r="D34" i="6" l="1"/>
  <c r="BD2" i="10" s="1"/>
  <c r="C34" i="6"/>
  <c r="BC2" i="10" s="1"/>
  <c r="D25" i="6"/>
  <c r="AI2" i="10" s="1"/>
  <c r="C25" i="6"/>
  <c r="AH2" i="10" s="1"/>
  <c r="F31" i="1" l="1"/>
  <c r="BB2" i="10" s="1"/>
  <c r="F32" i="1"/>
  <c r="BE2" i="10" s="1"/>
  <c r="H32" i="1"/>
  <c r="E34" i="6" s="1"/>
  <c r="H31" i="1"/>
  <c r="E31" i="6"/>
  <c r="F29" i="1" l="1"/>
  <c r="AY2" i="10" s="1"/>
  <c r="H17" i="1"/>
  <c r="H18" i="1"/>
  <c r="E25" i="6"/>
  <c r="H16" i="1"/>
  <c r="F23" i="1"/>
  <c r="AJ2" i="10" s="1"/>
  <c r="C6" i="6"/>
  <c r="I2" i="10" s="1"/>
  <c r="C5" i="6"/>
  <c r="H2" i="10" s="1"/>
  <c r="F26" i="1"/>
  <c r="AP2" i="10" s="1"/>
  <c r="F27" i="1"/>
  <c r="AS2" i="10" s="1"/>
  <c r="F25" i="1"/>
  <c r="AM2" i="10" s="1"/>
  <c r="F17" i="1"/>
  <c r="R2" i="10" s="1"/>
  <c r="F18" i="1"/>
  <c r="U2" i="10" s="1"/>
  <c r="F19" i="1"/>
  <c r="X2" i="10" s="1"/>
  <c r="F20" i="1"/>
  <c r="AA2" i="10" s="1"/>
  <c r="F21" i="1"/>
  <c r="AD2" i="10" s="1"/>
  <c r="F22" i="1"/>
  <c r="AG2" i="10" s="1"/>
  <c r="F24" i="1" l="1"/>
  <c r="E24" i="1"/>
  <c r="F30" i="1"/>
  <c r="E30" i="1"/>
  <c r="E15" i="1"/>
  <c r="E33" i="6"/>
  <c r="E29" i="6"/>
  <c r="E28" i="6"/>
  <c r="E27" i="6"/>
  <c r="E19" i="6"/>
  <c r="E20" i="6"/>
  <c r="E21" i="6"/>
  <c r="E22" i="6"/>
  <c r="E23" i="6"/>
  <c r="E24" i="6"/>
  <c r="E18" i="6"/>
  <c r="C33" i="6"/>
  <c r="AZ2" i="10" s="1"/>
  <c r="C28" i="6"/>
  <c r="AN2" i="10" s="1"/>
  <c r="AQ2" i="10"/>
  <c r="C27" i="6"/>
  <c r="AK2" i="10" s="1"/>
  <c r="D19" i="6"/>
  <c r="Q2" i="10" s="1"/>
  <c r="D20" i="6"/>
  <c r="T2" i="10" s="1"/>
  <c r="D21" i="6"/>
  <c r="W2" i="10" s="1"/>
  <c r="D22" i="6"/>
  <c r="Z2" i="10" s="1"/>
  <c r="D23" i="6"/>
  <c r="AC2" i="10" s="1"/>
  <c r="D24" i="6"/>
  <c r="AF2" i="10" s="1"/>
  <c r="D27" i="6"/>
  <c r="AL2" i="10" s="1"/>
  <c r="D28" i="6"/>
  <c r="AO2" i="10" s="1"/>
  <c r="D29" i="6"/>
  <c r="AR2" i="10" s="1"/>
  <c r="D33" i="6"/>
  <c r="BA2" i="10" s="1"/>
  <c r="D18" i="6"/>
  <c r="N2" i="10" s="1"/>
  <c r="C19" i="6"/>
  <c r="P2" i="10" s="1"/>
  <c r="C20" i="6"/>
  <c r="S2" i="10" s="1"/>
  <c r="C21" i="6"/>
  <c r="V2" i="10" s="1"/>
  <c r="C22" i="6"/>
  <c r="Y2" i="10" s="1"/>
  <c r="C23" i="6"/>
  <c r="AB2" i="10" s="1"/>
  <c r="C24" i="6"/>
  <c r="AE2" i="10" s="1"/>
  <c r="C18" i="6"/>
  <c r="M2" i="10" s="1"/>
  <c r="E14" i="1" l="1"/>
  <c r="C7" i="6"/>
  <c r="K2" i="10" s="1"/>
  <c r="F31" i="6"/>
  <c r="G31" i="6" s="1"/>
  <c r="F25" i="6"/>
  <c r="G25" i="6" s="1"/>
  <c r="F27" i="6"/>
  <c r="G27" i="6" s="1"/>
  <c r="F23" i="6"/>
  <c r="G23" i="6" s="1"/>
  <c r="F22" i="6"/>
  <c r="G22" i="6" s="1"/>
  <c r="F29" i="6"/>
  <c r="G29" i="6" s="1"/>
  <c r="F21" i="6"/>
  <c r="G21" i="6" s="1"/>
  <c r="F18" i="6"/>
  <c r="G18" i="6" s="1"/>
  <c r="F20" i="6"/>
  <c r="G20" i="6" s="1"/>
  <c r="F34" i="6"/>
  <c r="G34" i="6" s="1"/>
  <c r="F33" i="6"/>
  <c r="G33" i="6" s="1"/>
  <c r="F19" i="6"/>
  <c r="G19" i="6" s="1"/>
  <c r="F28" i="6"/>
  <c r="G28" i="6" s="1"/>
  <c r="F24" i="6"/>
  <c r="G24" i="6" s="1"/>
  <c r="C13" i="6" l="1"/>
  <c r="L2" i="10" s="1"/>
  <c r="F16" i="1"/>
  <c r="F15" i="1" l="1"/>
  <c r="F14" i="1" s="1"/>
  <c r="C9" i="6" s="1"/>
  <c r="O2" i="10"/>
  <c r="D9" i="6" l="1"/>
  <c r="F2" i="10" s="1"/>
  <c r="C11" i="1"/>
  <c r="D11" i="1"/>
</calcChain>
</file>

<file path=xl/sharedStrings.xml><?xml version="1.0" encoding="utf-8"?>
<sst xmlns="http://schemas.openxmlformats.org/spreadsheetml/2006/main" count="2108" uniqueCount="1521">
  <si>
    <t>School Bus Safety Grant Application Worksheet</t>
  </si>
  <si>
    <t>What type of educational entity best describes the applicant (Choose one)</t>
  </si>
  <si>
    <t>City, Local, Exempted Village, or Joint Vocational School District</t>
  </si>
  <si>
    <t xml:space="preserve">Select the type of organization and enter your IRN before you move forward with your application. </t>
  </si>
  <si>
    <t xml:space="preserve">IRN: </t>
  </si>
  <si>
    <t>043802</t>
  </si>
  <si>
    <t xml:space="preserve">Applicant Name (If #N/A, review IRN and accuracy of Entity Type): </t>
  </si>
  <si>
    <t xml:space="preserve">Applicant IRN: </t>
  </si>
  <si>
    <t>Total Number of Buses Owned:</t>
  </si>
  <si>
    <t xml:space="preserve">Number of Buses to be Affected by Grant Funding*: </t>
  </si>
  <si>
    <t>*The number of buses on which one or more safety feature would be installed</t>
  </si>
  <si>
    <t xml:space="preserve">Number of Impacted Riders**: </t>
  </si>
  <si>
    <t>**The number of students that would be riding the buses affected by the addition of approved safety feature(s)</t>
  </si>
  <si>
    <t>Item No.</t>
  </si>
  <si>
    <t>Safety Features</t>
  </si>
  <si>
    <t>Per Bus Unit Cost, Including Installation</t>
  </si>
  <si>
    <t xml:space="preserve">Describe how the cost was determined (i.e. vendor quotes, website search, etc.) 
</t>
  </si>
  <si>
    <t>Average Age of Bus(es) on which feature will be added</t>
  </si>
  <si>
    <t>Bus Age Category</t>
  </si>
  <si>
    <t>High-Cost Equipment (Prioritize for Newer Buses)</t>
  </si>
  <si>
    <t>01</t>
  </si>
  <si>
    <t>External school bus cameras</t>
  </si>
  <si>
    <t>02</t>
  </si>
  <si>
    <t>Occupant restraining devices that conform to the school bus seat belt requirements of 49 C.F.R. 571</t>
  </si>
  <si>
    <t>03</t>
  </si>
  <si>
    <t>Reflective chevron</t>
  </si>
  <si>
    <t>04</t>
  </si>
  <si>
    <t>All light-emitting (LED) lights</t>
  </si>
  <si>
    <t>05</t>
  </si>
  <si>
    <t>Colorado rack test-approved bus frames (New bus purchases only)</t>
  </si>
  <si>
    <t>06</t>
  </si>
  <si>
    <t>Electronic stability control  (New bus purchases only)</t>
  </si>
  <si>
    <t>07</t>
  </si>
  <si>
    <t>Silent panic alert technology that connects the school bus to a public safety answering point to allow immediate contact with emergency service</t>
  </si>
  <si>
    <t>08</t>
  </si>
  <si>
    <t>Broadband push-to-talk capabilities, integrated with traditional land mobile radio, if necessary, for direct interoperability with public safety and other emergency service broadband applications</t>
  </si>
  <si>
    <t>Medium-Cost Equipment</t>
  </si>
  <si>
    <t>09</t>
  </si>
  <si>
    <t>Collision avoidance systems</t>
  </si>
  <si>
    <t>10</t>
  </si>
  <si>
    <t>Lane departure warning systems</t>
  </si>
  <si>
    <t>11</t>
  </si>
  <si>
    <t>Fully illuminated stop arms located at the front and rear of the bus</t>
  </si>
  <si>
    <t>12</t>
  </si>
  <si>
    <t>Ground wash lights</t>
  </si>
  <si>
    <t>Standard Safety Equipment (Consider for All School Buses)</t>
  </si>
  <si>
    <t>13</t>
  </si>
  <si>
    <t>Lighted crossover mirrors</t>
  </si>
  <si>
    <t>14</t>
  </si>
  <si>
    <t>Crossing arms</t>
  </si>
  <si>
    <t>School Bus Safety Grant</t>
  </si>
  <si>
    <t xml:space="preserve">Applicant Name: </t>
  </si>
  <si>
    <t xml:space="preserve">Unique Bus Count to be Affected by Grant: </t>
  </si>
  <si>
    <t xml:space="preserve">Total Installation Count: </t>
  </si>
  <si>
    <t xml:space="preserve">Total Amount Awarded: </t>
  </si>
  <si>
    <t>State Share Percentage:</t>
  </si>
  <si>
    <t>Number of Buses to be Affected</t>
  </si>
  <si>
    <t>Equipment Benefit Score</t>
  </si>
  <si>
    <t>Count * Benefit Score</t>
  </si>
  <si>
    <t>Colorado rack test-approved bus frames</t>
  </si>
  <si>
    <t>Electronic stability control</t>
  </si>
  <si>
    <t>Silent panic alert technology that connects the school bus to a public safety answering point to allow immediate contact with emergency se</t>
  </si>
  <si>
    <t>District IRN</t>
  </si>
  <si>
    <t>District Name</t>
  </si>
  <si>
    <t>County Name</t>
  </si>
  <si>
    <t>[s1] Statewide Average Base Cost Per-Pupil</t>
  </si>
  <si>
    <t>[s2] Statewide Average CTE Base Cost Per-Pupil</t>
  </si>
  <si>
    <t>[s3] Statewide ED Percentage</t>
  </si>
  <si>
    <t>[a] Enrolled ADM</t>
  </si>
  <si>
    <t>[a1] Enrolled ADM Grade K-6 FTE</t>
  </si>
  <si>
    <t>[b1] Local Capacity Per-Pupil</t>
  </si>
  <si>
    <t>[b2] Base Cost Per-Pupil</t>
  </si>
  <si>
    <t>[b3] State Share of the Base Cost Per-Pupil</t>
  </si>
  <si>
    <t>[b4] State Share Percentage</t>
  </si>
  <si>
    <t>[c] Special Education ADM</t>
  </si>
  <si>
    <t>[c1] Special Education Cat1 ADM</t>
  </si>
  <si>
    <t>[c2] Special Education Cat2 ADM</t>
  </si>
  <si>
    <t>[c3] Special Education Cat3 ADM</t>
  </si>
  <si>
    <t>[c4] Special Education Cat4 ADM</t>
  </si>
  <si>
    <t>[c5] Special Education Cat5 ADM</t>
  </si>
  <si>
    <t>[c6] Special Education Cat6 ADM</t>
  </si>
  <si>
    <t>[d1] ED ADM</t>
  </si>
  <si>
    <t>[d2] ED Percentage</t>
  </si>
  <si>
    <t>[d3] ED Index</t>
  </si>
  <si>
    <t>[e] English Learner ADM</t>
  </si>
  <si>
    <t>[e1] English Learner Cat1 ADM</t>
  </si>
  <si>
    <t>[e2] English Learner Cat2 ADM</t>
  </si>
  <si>
    <t>[e3] English Learner Cat3 ADM</t>
  </si>
  <si>
    <t>[f] Gifted ADM</t>
  </si>
  <si>
    <t>[f1] Gifted Grade K-8 ADM</t>
  </si>
  <si>
    <t>[f2] Gifted Grade 9-12 ADM</t>
  </si>
  <si>
    <t>[g] CTE FTE</t>
  </si>
  <si>
    <t>[g1] CTE Cat1 FTE</t>
  </si>
  <si>
    <t>[g2] CTE Cat2 FTE</t>
  </si>
  <si>
    <t>[g3] CTE Cat3 FTE</t>
  </si>
  <si>
    <t>[g4] CTE Cat4 FTE</t>
  </si>
  <si>
    <t>[g5] CTE Cat5 FTE</t>
  </si>
  <si>
    <t>[h1] Open Enrollment In Prior FY</t>
  </si>
  <si>
    <t>[h2] Open Enrollment In Current FY</t>
  </si>
  <si>
    <t>[A] District's State Share of the Base Cost</t>
  </si>
  <si>
    <t>[B] Targeted Assistance</t>
  </si>
  <si>
    <t>[C] Special Education</t>
  </si>
  <si>
    <t>[C1] Special Education Cat1</t>
  </si>
  <si>
    <t>[C2] Special Education Cat2</t>
  </si>
  <si>
    <t>[C3] Special Education Cat3</t>
  </si>
  <si>
    <t>[C4] Special Education Cat4</t>
  </si>
  <si>
    <t>[C5] Special Education Cat5</t>
  </si>
  <si>
    <t>[C6] Special Education Cat6</t>
  </si>
  <si>
    <t>[D] DPIA</t>
  </si>
  <si>
    <t>[E] English Learners</t>
  </si>
  <si>
    <t>[E1] English Learners Cat1</t>
  </si>
  <si>
    <t>[E2] English Learners Cat2</t>
  </si>
  <si>
    <t>[E3] English Learners Cat3</t>
  </si>
  <si>
    <t>[F] Gifted</t>
  </si>
  <si>
    <t>[F1] Gifted Identification</t>
  </si>
  <si>
    <t>[F2] Gifted Referral</t>
  </si>
  <si>
    <t>[F3] Gifted Professional Development</t>
  </si>
  <si>
    <t>[F4] Gifted Unit</t>
  </si>
  <si>
    <t>[F4a] Gifted Coordinator</t>
  </si>
  <si>
    <t>[F4b] Gifted Intervention Specialist K-8</t>
  </si>
  <si>
    <t>[F4c] Gifted Intervention Specialist 9-12</t>
  </si>
  <si>
    <t>[G] CTE</t>
  </si>
  <si>
    <t>[G1] CTE Cat1</t>
  </si>
  <si>
    <t>[G2] CTE Cat2</t>
  </si>
  <si>
    <t>[G3] CTE Cat3</t>
  </si>
  <si>
    <t>[G4] CTE Cat4</t>
  </si>
  <si>
    <t>[G5] CTE Cat5</t>
  </si>
  <si>
    <t>[G6] CTE Associated Services</t>
  </si>
  <si>
    <t>[H] Foundation Funding</t>
  </si>
  <si>
    <t>[H1] Foundation Funding Before Phase-In</t>
  </si>
  <si>
    <t>[H2] Funding Base</t>
  </si>
  <si>
    <t>[H3] DPIA Base</t>
  </si>
  <si>
    <t>[H4] General Funding Base</t>
  </si>
  <si>
    <t>[I] Temporary Transitional Aid Guarantee</t>
  </si>
  <si>
    <t>[I1] Open Enrollment Adjustment</t>
  </si>
  <si>
    <t>[I2] Decrease Threshold</t>
  </si>
  <si>
    <t>[J] Supplemental Targeted Assistance</t>
  </si>
  <si>
    <t>[K] Transportation</t>
  </si>
  <si>
    <t>[L] Formula Transition Supplement</t>
  </si>
  <si>
    <t>[L1] FY21 Funding Base</t>
  </si>
  <si>
    <t>[M] Total Formula Funding</t>
  </si>
  <si>
    <t>044461</t>
  </si>
  <si>
    <t>New Boston Local</t>
  </si>
  <si>
    <t>Scioto</t>
  </si>
  <si>
    <t>064964</t>
  </si>
  <si>
    <t>College Corner Local</t>
  </si>
  <si>
    <t>Preble</t>
  </si>
  <si>
    <t>048132</t>
  </si>
  <si>
    <t>Clearview Local</t>
  </si>
  <si>
    <t>Lorain</t>
  </si>
  <si>
    <t>044826</t>
  </si>
  <si>
    <t>Steubenville City</t>
  </si>
  <si>
    <t>Jefferson</t>
  </si>
  <si>
    <t>044990</t>
  </si>
  <si>
    <t>Warren City</t>
  </si>
  <si>
    <t>Trumbull</t>
  </si>
  <si>
    <t>045922</t>
  </si>
  <si>
    <t>Trimble Local</t>
  </si>
  <si>
    <t>Athens</t>
  </si>
  <si>
    <t>043703</t>
  </si>
  <si>
    <t>Campbell City</t>
  </si>
  <si>
    <t>Mahoning</t>
  </si>
  <si>
    <t>048736</t>
  </si>
  <si>
    <t>Northridge Local</t>
  </si>
  <si>
    <t>Montgomery</t>
  </si>
  <si>
    <t>045039</t>
  </si>
  <si>
    <t>Wellsville Local</t>
  </si>
  <si>
    <t>Columbiana</t>
  </si>
  <si>
    <t>045070</t>
  </si>
  <si>
    <t>Whitehall City</t>
  </si>
  <si>
    <t>Franklin</t>
  </si>
  <si>
    <t>043711</t>
  </si>
  <si>
    <t>Canton City</t>
  </si>
  <si>
    <t>Stark</t>
  </si>
  <si>
    <t>046136</t>
  </si>
  <si>
    <t>New Miami Local</t>
  </si>
  <si>
    <t>Butler</t>
  </si>
  <si>
    <t>044628</t>
  </si>
  <si>
    <t>Painesville City Local</t>
  </si>
  <si>
    <t>Lake</t>
  </si>
  <si>
    <t>049155</t>
  </si>
  <si>
    <t>Western Local</t>
  </si>
  <si>
    <t>Pike</t>
  </si>
  <si>
    <t>043901</t>
  </si>
  <si>
    <t>East Cleveland City School District</t>
  </si>
  <si>
    <t>Cuyahoga</t>
  </si>
  <si>
    <t>044222</t>
  </si>
  <si>
    <t>Lima City</t>
  </si>
  <si>
    <t>Allen</t>
  </si>
  <si>
    <t>048702</t>
  </si>
  <si>
    <t>Mad River Local</t>
  </si>
  <si>
    <t>044818</t>
  </si>
  <si>
    <t>Springfield City School District</t>
  </si>
  <si>
    <t>Clark</t>
  </si>
  <si>
    <t>048694</t>
  </si>
  <si>
    <t>Trotwood-Madison City</t>
  </si>
  <si>
    <t>000442</t>
  </si>
  <si>
    <t>Manchester Local</t>
  </si>
  <si>
    <t>Adams</t>
  </si>
  <si>
    <t>044339</t>
  </si>
  <si>
    <t>Marion City</t>
  </si>
  <si>
    <t>Marion</t>
  </si>
  <si>
    <t>043919</t>
  </si>
  <si>
    <t>East Liverpool City</t>
  </si>
  <si>
    <t>045161</t>
  </si>
  <si>
    <t>Youngstown City</t>
  </si>
  <si>
    <t>045369</t>
  </si>
  <si>
    <t>Fairport Harbor Exempted Village</t>
  </si>
  <si>
    <t>044305</t>
  </si>
  <si>
    <t>Maple Heights City</t>
  </si>
  <si>
    <t>049502</t>
  </si>
  <si>
    <t>Huntington Local</t>
  </si>
  <si>
    <t>Ross</t>
  </si>
  <si>
    <t>050229</t>
  </si>
  <si>
    <t>McDonald Local</t>
  </si>
  <si>
    <t>043497</t>
  </si>
  <si>
    <t>Alliance City</t>
  </si>
  <si>
    <t>048330</t>
  </si>
  <si>
    <t>Lowellville Local</t>
  </si>
  <si>
    <t>049650</t>
  </si>
  <si>
    <t>Washington-Nile Local</t>
  </si>
  <si>
    <t>044230</t>
  </si>
  <si>
    <t>Lockland Local</t>
  </si>
  <si>
    <t>Hamilton</t>
  </si>
  <si>
    <t>044263</t>
  </si>
  <si>
    <t>Lorain City</t>
  </si>
  <si>
    <t>045666</t>
  </si>
  <si>
    <t>Windham Exempted Village</t>
  </si>
  <si>
    <t>Portage</t>
  </si>
  <si>
    <t>044065</t>
  </si>
  <si>
    <t>Girard City School District</t>
  </si>
  <si>
    <t>049064</t>
  </si>
  <si>
    <t>Southern Local</t>
  </si>
  <si>
    <t>Perry</t>
  </si>
  <si>
    <t>044859</t>
  </si>
  <si>
    <t>Struthers City</t>
  </si>
  <si>
    <t>049122</t>
  </si>
  <si>
    <t>Eastern Local School District</t>
  </si>
  <si>
    <t>048520</t>
  </si>
  <si>
    <t>Meigs Local</t>
  </si>
  <si>
    <t>Meigs</t>
  </si>
  <si>
    <t>044446</t>
  </si>
  <si>
    <t>Nelsonville-York City</t>
  </si>
  <si>
    <t>049601</t>
  </si>
  <si>
    <t>Clay Local</t>
  </si>
  <si>
    <t>048355</t>
  </si>
  <si>
    <t>Sebring Local</t>
  </si>
  <si>
    <t>045351</t>
  </si>
  <si>
    <t>Crooksville Exempted Village</t>
  </si>
  <si>
    <t>043844</t>
  </si>
  <si>
    <t>Dayton City</t>
  </si>
  <si>
    <t>044909</t>
  </si>
  <si>
    <t>Toledo City</t>
  </si>
  <si>
    <t>Lucas</t>
  </si>
  <si>
    <t>043828</t>
  </si>
  <si>
    <t>Coshocton City</t>
  </si>
  <si>
    <t>Coshocton</t>
  </si>
  <si>
    <t>044511</t>
  </si>
  <si>
    <t>North College Hill City</t>
  </si>
  <si>
    <t>049593</t>
  </si>
  <si>
    <t>Bloom-Vernon Local</t>
  </si>
  <si>
    <t>047928</t>
  </si>
  <si>
    <t>Dawson-Bryant Local</t>
  </si>
  <si>
    <t>Lawrence</t>
  </si>
  <si>
    <t>049775</t>
  </si>
  <si>
    <t>Fairlawn Local</t>
  </si>
  <si>
    <t>Shelby</t>
  </si>
  <si>
    <t>045526</t>
  </si>
  <si>
    <t>Montpelier Exempted Village</t>
  </si>
  <si>
    <t>Williams</t>
  </si>
  <si>
    <t>044917</t>
  </si>
  <si>
    <t>Toronto City</t>
  </si>
  <si>
    <t>043992</t>
  </si>
  <si>
    <t>Fostoria City</t>
  </si>
  <si>
    <t>Seneca</t>
  </si>
  <si>
    <t>046623</t>
  </si>
  <si>
    <t>Ansonia Local</t>
  </si>
  <si>
    <t>Darke</t>
  </si>
  <si>
    <t>044354</t>
  </si>
  <si>
    <t>Massillon City</t>
  </si>
  <si>
    <t>044107</t>
  </si>
  <si>
    <t>Hamilton City</t>
  </si>
  <si>
    <t>049643</t>
  </si>
  <si>
    <t>Valley Local</t>
  </si>
  <si>
    <t>045401</t>
  </si>
  <si>
    <t>Greenfield Exempted Village</t>
  </si>
  <si>
    <t>Highland</t>
  </si>
  <si>
    <t>050245</t>
  </si>
  <si>
    <t>LaBrae Local</t>
  </si>
  <si>
    <t>043539</t>
  </si>
  <si>
    <t>Barberton City</t>
  </si>
  <si>
    <t>Summit</t>
  </si>
  <si>
    <t>045229</t>
  </si>
  <si>
    <t>Bradford Exempted Village</t>
  </si>
  <si>
    <t>Miami</t>
  </si>
  <si>
    <t>045179</t>
  </si>
  <si>
    <t>Zanesville City</t>
  </si>
  <si>
    <t>Muskingum</t>
  </si>
  <si>
    <t>049767</t>
  </si>
  <si>
    <t>Botkins Local</t>
  </si>
  <si>
    <t>045344</t>
  </si>
  <si>
    <t>Crestline Exempted Village</t>
  </si>
  <si>
    <t>Crawford</t>
  </si>
  <si>
    <t>043489</t>
  </si>
  <si>
    <t>Akron City</t>
  </si>
  <si>
    <t>046953</t>
  </si>
  <si>
    <t>Hamilton Local</t>
  </si>
  <si>
    <t>050633</t>
  </si>
  <si>
    <t>Millcreek-West Unity Local</t>
  </si>
  <si>
    <t>044149</t>
  </si>
  <si>
    <t>Ironton City School District</t>
  </si>
  <si>
    <t>045237</t>
  </si>
  <si>
    <t>Bridgeport Exempted Village</t>
  </si>
  <si>
    <t>Belmont</t>
  </si>
  <si>
    <t>044743</t>
  </si>
  <si>
    <t>Sandusky City</t>
  </si>
  <si>
    <t>Erie</t>
  </si>
  <si>
    <t>049635</t>
  </si>
  <si>
    <t>Northwest Local</t>
  </si>
  <si>
    <t>044297</t>
  </si>
  <si>
    <t>Mansfield City</t>
  </si>
  <si>
    <t>Richland</t>
  </si>
  <si>
    <t>046672</t>
  </si>
  <si>
    <t>Mississinawa Valley Local</t>
  </si>
  <si>
    <t>049718</t>
  </si>
  <si>
    <t>New Riegel Local</t>
  </si>
  <si>
    <t>044495</t>
  </si>
  <si>
    <t>Niles City</t>
  </si>
  <si>
    <t>045013</t>
  </si>
  <si>
    <t>Washington Court House City</t>
  </si>
  <si>
    <t>Fayette</t>
  </si>
  <si>
    <t>044040</t>
  </si>
  <si>
    <t>Garfield Heights City Schools</t>
  </si>
  <si>
    <t>050252</t>
  </si>
  <si>
    <t>Weathersfield Local</t>
  </si>
  <si>
    <t>047068</t>
  </si>
  <si>
    <t>Fayette Local</t>
  </si>
  <si>
    <t>Fulton</t>
  </si>
  <si>
    <t>048850</t>
  </si>
  <si>
    <t>Maysville Local</t>
  </si>
  <si>
    <t>049361</t>
  </si>
  <si>
    <t>Miller City-New Cleveland Local</t>
  </si>
  <si>
    <t>Putnam</t>
  </si>
  <si>
    <t>061903</t>
  </si>
  <si>
    <t>Adams County Ohio Valley Local</t>
  </si>
  <si>
    <t>045450</t>
  </si>
  <si>
    <t>Lisbon Exempted Village</t>
  </si>
  <si>
    <t>047076</t>
  </si>
  <si>
    <t>Pettisville Local</t>
  </si>
  <si>
    <t>048231</t>
  </si>
  <si>
    <t xml:space="preserve">Washington Local </t>
  </si>
  <si>
    <t>047738</t>
  </si>
  <si>
    <t>South Central Local</t>
  </si>
  <si>
    <t>Huron</t>
  </si>
  <si>
    <t>047621</t>
  </si>
  <si>
    <t>Fairfield Local</t>
  </si>
  <si>
    <t>046060</t>
  </si>
  <si>
    <t>Western Brown Local</t>
  </si>
  <si>
    <t>Brown</t>
  </si>
  <si>
    <t>049627</t>
  </si>
  <si>
    <t>Minford Local</t>
  </si>
  <si>
    <t>048710</t>
  </si>
  <si>
    <t>New Lebanon Local School District</t>
  </si>
  <si>
    <t>045377</t>
  </si>
  <si>
    <t>Georgetown Exempted Village</t>
  </si>
  <si>
    <t>046078</t>
  </si>
  <si>
    <t>Ripley-Union-Lewis-Huntington Local</t>
  </si>
  <si>
    <t>044172</t>
  </si>
  <si>
    <t>Kenton City</t>
  </si>
  <si>
    <t>Hardin</t>
  </si>
  <si>
    <t>044404</t>
  </si>
  <si>
    <t>Middletown City</t>
  </si>
  <si>
    <t>044024</t>
  </si>
  <si>
    <t>Galion City</t>
  </si>
  <si>
    <t>047613</t>
  </si>
  <si>
    <t>Bright Local</t>
  </si>
  <si>
    <t>048991</t>
  </si>
  <si>
    <t>Antwerp Local</t>
  </si>
  <si>
    <t>Paulding</t>
  </si>
  <si>
    <t>045005</t>
  </si>
  <si>
    <t>Warrensville Heights City</t>
  </si>
  <si>
    <t>045021</t>
  </si>
  <si>
    <t xml:space="preserve">Wellston City </t>
  </si>
  <si>
    <t>Jackson</t>
  </si>
  <si>
    <t>043869</t>
  </si>
  <si>
    <t>Defiance City</t>
  </si>
  <si>
    <t>Defiance</t>
  </si>
  <si>
    <t>048538</t>
  </si>
  <si>
    <t>043786</t>
  </si>
  <si>
    <t>Cleveland Municipal</t>
  </si>
  <si>
    <t>046433</t>
  </si>
  <si>
    <t>Crestview Local</t>
  </si>
  <si>
    <t>043810</t>
  </si>
  <si>
    <t>Conneaut Area City</t>
  </si>
  <si>
    <t>Ashtabula</t>
  </si>
  <si>
    <t>043687</t>
  </si>
  <si>
    <t>Bucyrus City</t>
  </si>
  <si>
    <t>045542</t>
  </si>
  <si>
    <t>Newcomerstown Exempted Village</t>
  </si>
  <si>
    <t>Tuscarawas</t>
  </si>
  <si>
    <t>045187</t>
  </si>
  <si>
    <t>Ada Exempted Village</t>
  </si>
  <si>
    <t>050625</t>
  </si>
  <si>
    <t>Edon Northwest Local</t>
  </si>
  <si>
    <t>046334</t>
  </si>
  <si>
    <t>Felicity-Franklin Local</t>
  </si>
  <si>
    <t>Clermont</t>
  </si>
  <si>
    <t>044669</t>
  </si>
  <si>
    <t>Portsmouth City</t>
  </si>
  <si>
    <t>044479</t>
  </si>
  <si>
    <t>New Lexington School District</t>
  </si>
  <si>
    <t>045419</t>
  </si>
  <si>
    <t>Hicksville Exempted Village School District</t>
  </si>
  <si>
    <t>047001</t>
  </si>
  <si>
    <t>Reynoldsburg City</t>
  </si>
  <si>
    <t>047837</t>
  </si>
  <si>
    <t xml:space="preserve">Danville Local </t>
  </si>
  <si>
    <t>Knox</t>
  </si>
  <si>
    <t>049817</t>
  </si>
  <si>
    <t>Russia Local</t>
  </si>
  <si>
    <t>045443</t>
  </si>
  <si>
    <t>Leetonia Exempted Village School District</t>
  </si>
  <si>
    <t>048512</t>
  </si>
  <si>
    <t>Eastern Local</t>
  </si>
  <si>
    <t>049130</t>
  </si>
  <si>
    <t>Scioto Valley Local</t>
  </si>
  <si>
    <t>049353</t>
  </si>
  <si>
    <t>Leipsic Local</t>
  </si>
  <si>
    <t>050492</t>
  </si>
  <si>
    <t>Frontier Local</t>
  </si>
  <si>
    <t>Washington</t>
  </si>
  <si>
    <t>044412</t>
  </si>
  <si>
    <t>Mt Healthy City</t>
  </si>
  <si>
    <t>043695</t>
  </si>
  <si>
    <t>Cambridge City</t>
  </si>
  <si>
    <t>Guernsey</t>
  </si>
  <si>
    <t>045260</t>
  </si>
  <si>
    <t>Carey Exempted Village Schools</t>
  </si>
  <si>
    <t>Wyandot</t>
  </si>
  <si>
    <t>043778</t>
  </si>
  <si>
    <t>Claymont City</t>
  </si>
  <si>
    <t>044719</t>
  </si>
  <si>
    <t>St Bernard-Elmwood Place City</t>
  </si>
  <si>
    <t>050039</t>
  </si>
  <si>
    <t>Mogadore Local</t>
  </si>
  <si>
    <t>049460</t>
  </si>
  <si>
    <t>Plymouth-Shiloh Local</t>
  </si>
  <si>
    <t>050120</t>
  </si>
  <si>
    <t xml:space="preserve">Brookfield Local </t>
  </si>
  <si>
    <t>046243</t>
  </si>
  <si>
    <t>Tecumseh Local</t>
  </si>
  <si>
    <t>048611</t>
  </si>
  <si>
    <t>Bethel Local</t>
  </si>
  <si>
    <t>049668</t>
  </si>
  <si>
    <t>Wheelersburg Local</t>
  </si>
  <si>
    <t>045880</t>
  </si>
  <si>
    <t>Pymatuning Valley Local School District</t>
  </si>
  <si>
    <t>049726</t>
  </si>
  <si>
    <t>Old Fort Local</t>
  </si>
  <si>
    <t>045302</t>
  </si>
  <si>
    <t>Clyde-Green Springs Exempted Village</t>
  </si>
  <si>
    <t>Sandusky</t>
  </si>
  <si>
    <t>045781</t>
  </si>
  <si>
    <t>Perry Local</t>
  </si>
  <si>
    <t>043950</t>
  </si>
  <si>
    <t>Euclid City</t>
  </si>
  <si>
    <t>045641</t>
  </si>
  <si>
    <t>Wauseon Exempted Village</t>
  </si>
  <si>
    <t>044032</t>
  </si>
  <si>
    <t xml:space="preserve">Gallipolis City </t>
  </si>
  <si>
    <t>Gallia</t>
  </si>
  <si>
    <t>049452</t>
  </si>
  <si>
    <t>Madison Local</t>
  </si>
  <si>
    <t>045294</t>
  </si>
  <si>
    <t>Chesapeake Union Exempted Village</t>
  </si>
  <si>
    <t>045963</t>
  </si>
  <si>
    <t>New Knoxville Local</t>
  </si>
  <si>
    <t>Auglaize</t>
  </si>
  <si>
    <t>047720</t>
  </si>
  <si>
    <t>New London Local</t>
  </si>
  <si>
    <t>049510</t>
  </si>
  <si>
    <t>Paint Valley Local</t>
  </si>
  <si>
    <t>049528</t>
  </si>
  <si>
    <t>Southeastern Local</t>
  </si>
  <si>
    <t>047571</t>
  </si>
  <si>
    <t>Holgate Local</t>
  </si>
  <si>
    <t>Henry</t>
  </si>
  <si>
    <t>045971</t>
  </si>
  <si>
    <t>Waynesfield-Goshen Local</t>
  </si>
  <si>
    <t>048090</t>
  </si>
  <si>
    <t>Riverside Local</t>
  </si>
  <si>
    <t>Logan</t>
  </si>
  <si>
    <t>043513</t>
  </si>
  <si>
    <t>Ashtabula Area City</t>
  </si>
  <si>
    <t>049809</t>
  </si>
  <si>
    <t>Jackson Center Local</t>
  </si>
  <si>
    <t>050286</t>
  </si>
  <si>
    <t>Indian Valley Local</t>
  </si>
  <si>
    <t>049536</t>
  </si>
  <si>
    <t>Union-Scioto Local</t>
  </si>
  <si>
    <t>049148</t>
  </si>
  <si>
    <t>Waverly City</t>
  </si>
  <si>
    <t>048637</t>
  </si>
  <si>
    <t>Newton Local</t>
  </si>
  <si>
    <t>045807</t>
  </si>
  <si>
    <t>Spencerville Local</t>
  </si>
  <si>
    <t>044081</t>
  </si>
  <si>
    <t>Winton Woods City</t>
  </si>
  <si>
    <t>045484</t>
  </si>
  <si>
    <t>Mechanicsburg Exempted Village</t>
  </si>
  <si>
    <t>Champaign</t>
  </si>
  <si>
    <t>049619</t>
  </si>
  <si>
    <t>Green Local</t>
  </si>
  <si>
    <t>044347</t>
  </si>
  <si>
    <t>Martins Ferry City</t>
  </si>
  <si>
    <t>044644</t>
  </si>
  <si>
    <t>Piqua City</t>
  </si>
  <si>
    <t>047639</t>
  </si>
  <si>
    <t>Lynchburg-Clay Local</t>
  </si>
  <si>
    <t>043943</t>
  </si>
  <si>
    <t>Elyria City Schools</t>
  </si>
  <si>
    <t>050237</t>
  </si>
  <si>
    <t>Southington Local</t>
  </si>
  <si>
    <t>046342</t>
  </si>
  <si>
    <t>Goshen Local</t>
  </si>
  <si>
    <t>043927</t>
  </si>
  <si>
    <t>East Palestine City</t>
  </si>
  <si>
    <t>049338</t>
  </si>
  <si>
    <t>Jennings Local</t>
  </si>
  <si>
    <t>047506</t>
  </si>
  <si>
    <t>Ridgemont Local</t>
  </si>
  <si>
    <t>049320</t>
  </si>
  <si>
    <t>Continental Local</t>
  </si>
  <si>
    <t>046706</t>
  </si>
  <si>
    <t xml:space="preserve">Ayersville Local </t>
  </si>
  <si>
    <t>045567</t>
  </si>
  <si>
    <t>Newton Falls Exempted Village</t>
  </si>
  <si>
    <t>046441</t>
  </si>
  <si>
    <t>044123</t>
  </si>
  <si>
    <t>Hillsboro City</t>
  </si>
  <si>
    <t>050658</t>
  </si>
  <si>
    <t>Stryker Local</t>
  </si>
  <si>
    <t>044966</t>
  </si>
  <si>
    <t>Van Wert City</t>
  </si>
  <si>
    <t>Van Wert</t>
  </si>
  <si>
    <t>046680</t>
  </si>
  <si>
    <t>Tri-Village Local</t>
  </si>
  <si>
    <t>045054</t>
  </si>
  <si>
    <t>West Carrollton City</t>
  </si>
  <si>
    <t>050716</t>
  </si>
  <si>
    <t>Northwood Local Schools</t>
  </si>
  <si>
    <t>Wood</t>
  </si>
  <si>
    <t>046003</t>
  </si>
  <si>
    <t>Shadyside Local</t>
  </si>
  <si>
    <t>046631</t>
  </si>
  <si>
    <t xml:space="preserve">Arcanum-Butler Local </t>
  </si>
  <si>
    <t>050617</t>
  </si>
  <si>
    <t>Edgerton Local</t>
  </si>
  <si>
    <t>046409</t>
  </si>
  <si>
    <t>East Clinton Local</t>
  </si>
  <si>
    <t>Clinton</t>
  </si>
  <si>
    <t>047423</t>
  </si>
  <si>
    <t>Arlington Local</t>
  </si>
  <si>
    <t>Hancock</t>
  </si>
  <si>
    <t>045310</t>
  </si>
  <si>
    <t>Coldwater Exempted Village</t>
  </si>
  <si>
    <t>Mercer</t>
  </si>
  <si>
    <t>045856</t>
  </si>
  <si>
    <t>Buckeye Local</t>
  </si>
  <si>
    <t>049916</t>
  </si>
  <si>
    <t>Osnaburg Local</t>
  </si>
  <si>
    <t>046474</t>
  </si>
  <si>
    <t>Ridgewood Local</t>
  </si>
  <si>
    <t>045591</t>
  </si>
  <si>
    <t>Rittman Exempted Village</t>
  </si>
  <si>
    <t>Wayne</t>
  </si>
  <si>
    <t>044560</t>
  </si>
  <si>
    <t>Norwalk City</t>
  </si>
  <si>
    <t>044693</t>
  </si>
  <si>
    <t>Reading Community City</t>
  </si>
  <si>
    <t>045427</t>
  </si>
  <si>
    <t>Hubbard Exempted Village</t>
  </si>
  <si>
    <t>046219</t>
  </si>
  <si>
    <t>West Liberty-Salem Local</t>
  </si>
  <si>
    <t>043588</t>
  </si>
  <si>
    <t xml:space="preserve">Bellefontaine City </t>
  </si>
  <si>
    <t>043679</t>
  </si>
  <si>
    <t>Bryan City</t>
  </si>
  <si>
    <t>047498</t>
  </si>
  <si>
    <t>Hardin Northern Local</t>
  </si>
  <si>
    <t>050575</t>
  </si>
  <si>
    <t>Northwestern Local</t>
  </si>
  <si>
    <t>047969</t>
  </si>
  <si>
    <t>Symmes Valley Local</t>
  </si>
  <si>
    <t>050708</t>
  </si>
  <si>
    <t>North Baltimore Local</t>
  </si>
  <si>
    <t>044735</t>
  </si>
  <si>
    <t>Salem City</t>
  </si>
  <si>
    <t>049890</t>
  </si>
  <si>
    <t>Minerva Local</t>
  </si>
  <si>
    <t>047472</t>
  </si>
  <si>
    <t>Vanlue Local</t>
  </si>
  <si>
    <t>045203</t>
  </si>
  <si>
    <t>Barnesville Exempted Village</t>
  </si>
  <si>
    <t>043745</t>
  </si>
  <si>
    <t>Chillicothe City</t>
  </si>
  <si>
    <t>046367</t>
  </si>
  <si>
    <t>Williamsburg Local</t>
  </si>
  <si>
    <t>045336</t>
  </si>
  <si>
    <t>Covington Exempted Village</t>
  </si>
  <si>
    <t>046300</t>
  </si>
  <si>
    <t>Batavia Local</t>
  </si>
  <si>
    <t>050641</t>
  </si>
  <si>
    <t>North Central Local</t>
  </si>
  <si>
    <t>047761</t>
  </si>
  <si>
    <t>Oak Hill Union Local</t>
  </si>
  <si>
    <t>050211</t>
  </si>
  <si>
    <t>Maplewood Local</t>
  </si>
  <si>
    <t>043760</t>
  </si>
  <si>
    <t>Circleville City</t>
  </si>
  <si>
    <t>Pickaway</t>
  </si>
  <si>
    <t>048595</t>
  </si>
  <si>
    <t>Fort Recovery Local</t>
  </si>
  <si>
    <t>049940</t>
  </si>
  <si>
    <t>Sandy Valley Local</t>
  </si>
  <si>
    <t>045757</t>
  </si>
  <si>
    <t>Allen East Local</t>
  </si>
  <si>
    <t>044156</t>
  </si>
  <si>
    <t>Jackson City</t>
  </si>
  <si>
    <t>044453</t>
  </si>
  <si>
    <t>Newark City Schools</t>
  </si>
  <si>
    <t>Licking</t>
  </si>
  <si>
    <t>046318</t>
  </si>
  <si>
    <t>Bethel-Tate Local</t>
  </si>
  <si>
    <t>049270</t>
  </si>
  <si>
    <t>National Trail Local</t>
  </si>
  <si>
    <t>048017</t>
  </si>
  <si>
    <t>Licking Valley Local</t>
  </si>
  <si>
    <t>047514</t>
  </si>
  <si>
    <t>Riverdale Local</t>
  </si>
  <si>
    <t>045252</t>
  </si>
  <si>
    <t>Caldwell Exempted Village</t>
  </si>
  <si>
    <t>Noble</t>
  </si>
  <si>
    <t>046045</t>
  </si>
  <si>
    <t>Fayetteville-Perry Local</t>
  </si>
  <si>
    <t>045872</t>
  </si>
  <si>
    <t>Jefferson Area Local</t>
  </si>
  <si>
    <t>046979</t>
  </si>
  <si>
    <t>Groveport Madison Local</t>
  </si>
  <si>
    <t>045096</t>
  </si>
  <si>
    <t>Willard City</t>
  </si>
  <si>
    <t>049494</t>
  </si>
  <si>
    <t>Adena Local</t>
  </si>
  <si>
    <t>044891</t>
  </si>
  <si>
    <t>Tiffin City Schools</t>
  </si>
  <si>
    <t>044776</t>
  </si>
  <si>
    <t>Shelby City</t>
  </si>
  <si>
    <t>048553</t>
  </si>
  <si>
    <t>Marion Local</t>
  </si>
  <si>
    <t>044800</t>
  </si>
  <si>
    <t>South-Western City</t>
  </si>
  <si>
    <t>046128</t>
  </si>
  <si>
    <t>048751</t>
  </si>
  <si>
    <t>Huber Heights City</t>
  </si>
  <si>
    <t>047951</t>
  </si>
  <si>
    <t>South Point Local</t>
  </si>
  <si>
    <t>049288</t>
  </si>
  <si>
    <t>Preble Shawnee Local</t>
  </si>
  <si>
    <t>049387</t>
  </si>
  <si>
    <t>Ottoville Local</t>
  </si>
  <si>
    <t>047456</t>
  </si>
  <si>
    <t>McComb Local</t>
  </si>
  <si>
    <t>048298</t>
  </si>
  <si>
    <t>Austintown Local Schools</t>
  </si>
  <si>
    <t>046094</t>
  </si>
  <si>
    <t>Edgewood City School District</t>
  </si>
  <si>
    <t>047589</t>
  </si>
  <si>
    <t>Liberty Center Local</t>
  </si>
  <si>
    <t>050419</t>
  </si>
  <si>
    <t>Carlisle Local</t>
  </si>
  <si>
    <t>Warren</t>
  </si>
  <si>
    <t>045575</t>
  </si>
  <si>
    <t>Paulding Exempted Village</t>
  </si>
  <si>
    <t>046516</t>
  </si>
  <si>
    <t>Colonel Crawford Local</t>
  </si>
  <si>
    <t>048579</t>
  </si>
  <si>
    <t>Parkway Local</t>
  </si>
  <si>
    <t>050096</t>
  </si>
  <si>
    <t>Bloomfield-Mespo Local</t>
  </si>
  <si>
    <t>045211</t>
  </si>
  <si>
    <t>Bluffton Exempted Village</t>
  </si>
  <si>
    <t>046649</t>
  </si>
  <si>
    <t>Franklin Monroe Local</t>
  </si>
  <si>
    <t>047522</t>
  </si>
  <si>
    <t>Upper Scioto Valley Local</t>
  </si>
  <si>
    <t>044164</t>
  </si>
  <si>
    <t>Kent City</t>
  </si>
  <si>
    <t>049296</t>
  </si>
  <si>
    <t>Twin Valley Community Local</t>
  </si>
  <si>
    <t>046383</t>
  </si>
  <si>
    <t>Blanchester Local</t>
  </si>
  <si>
    <t>050567</t>
  </si>
  <si>
    <t>Norwayne Local</t>
  </si>
  <si>
    <t>046276</t>
  </si>
  <si>
    <t>047746</t>
  </si>
  <si>
    <t>Western Reserve Local</t>
  </si>
  <si>
    <t>046870</t>
  </si>
  <si>
    <t>Fairfield Union Local</t>
  </si>
  <si>
    <t>Fairfield</t>
  </si>
  <si>
    <t>049791</t>
  </si>
  <si>
    <t>Hardin-Houston Local</t>
  </si>
  <si>
    <t>044206</t>
  </si>
  <si>
    <t>Lancaster City</t>
  </si>
  <si>
    <t>045914</t>
  </si>
  <si>
    <t>Federal Hocking Local</t>
  </si>
  <si>
    <t>044685</t>
  </si>
  <si>
    <t>Ravenna City</t>
  </si>
  <si>
    <t>044057</t>
  </si>
  <si>
    <t>Geneva Area City</t>
  </si>
  <si>
    <t>050138</t>
  </si>
  <si>
    <t>Champion Local</t>
  </si>
  <si>
    <t>044727</t>
  </si>
  <si>
    <t>St Marys City</t>
  </si>
  <si>
    <t>050484</t>
  </si>
  <si>
    <t>Fort Frye Local</t>
  </si>
  <si>
    <t>050351</t>
  </si>
  <si>
    <t>045385</t>
  </si>
  <si>
    <t>Gibsonburg Exempted Village</t>
  </si>
  <si>
    <t>049395</t>
  </si>
  <si>
    <t>Pandora-Gilboa Local</t>
  </si>
  <si>
    <t>046714</t>
  </si>
  <si>
    <t xml:space="preserve">Central Local </t>
  </si>
  <si>
    <t>048413</t>
  </si>
  <si>
    <t>Elgin Local</t>
  </si>
  <si>
    <t>044941</t>
  </si>
  <si>
    <t>Urbana City</t>
  </si>
  <si>
    <t>139303</t>
  </si>
  <si>
    <t>Monroe Local</t>
  </si>
  <si>
    <t>045633</t>
  </si>
  <si>
    <t>Versailles Exempted Village</t>
  </si>
  <si>
    <t>046896</t>
  </si>
  <si>
    <t>Pickerington Local</t>
  </si>
  <si>
    <t>047084</t>
  </si>
  <si>
    <t>Pike-Delta-York Local</t>
  </si>
  <si>
    <t>043893</t>
  </si>
  <si>
    <t>Dover City</t>
  </si>
  <si>
    <t>047449</t>
  </si>
  <si>
    <t>Liberty-Benton Local</t>
  </si>
  <si>
    <t>047308</t>
  </si>
  <si>
    <t>Rolling Hills Local</t>
  </si>
  <si>
    <t>046524</t>
  </si>
  <si>
    <t>Wynford Local</t>
  </si>
  <si>
    <t>047852</t>
  </si>
  <si>
    <t>Fredericktown Local</t>
  </si>
  <si>
    <t>048777</t>
  </si>
  <si>
    <t>Morgan Local</t>
  </si>
  <si>
    <t>Morgan</t>
  </si>
  <si>
    <t>048793</t>
  </si>
  <si>
    <t>Cardington-Lincoln Local</t>
  </si>
  <si>
    <t>Morrow</t>
  </si>
  <si>
    <t>048835</t>
  </si>
  <si>
    <t>East Muskingum Local</t>
  </si>
  <si>
    <t>045906</t>
  </si>
  <si>
    <t>Alexander Local</t>
  </si>
  <si>
    <t>047712</t>
  </si>
  <si>
    <t>Monroeville Local</t>
  </si>
  <si>
    <t>047886</t>
  </si>
  <si>
    <t xml:space="preserve">Madison Local </t>
  </si>
  <si>
    <t>045955</t>
  </si>
  <si>
    <t>New Bremen Local</t>
  </si>
  <si>
    <t>049759</t>
  </si>
  <si>
    <t>Anna Local</t>
  </si>
  <si>
    <t>048389</t>
  </si>
  <si>
    <t>West Branch Local</t>
  </si>
  <si>
    <t>048009</t>
  </si>
  <si>
    <t>Licking Heights Local</t>
  </si>
  <si>
    <t>046847</t>
  </si>
  <si>
    <t>Amanda-Clearcreek Local</t>
  </si>
  <si>
    <t>048447</t>
  </si>
  <si>
    <t>River Valley Local</t>
  </si>
  <si>
    <t>043570</t>
  </si>
  <si>
    <t>Bellaire Local</t>
  </si>
  <si>
    <t>044982</t>
  </si>
  <si>
    <t>Wapakoneta City</t>
  </si>
  <si>
    <t>049205</t>
  </si>
  <si>
    <t>James A Garfield Local</t>
  </si>
  <si>
    <t>049874</t>
  </si>
  <si>
    <t>Louisville City</t>
  </si>
  <si>
    <t>050369</t>
  </si>
  <si>
    <t>Lincolnview Local</t>
  </si>
  <si>
    <t>044487</t>
  </si>
  <si>
    <t>New Philadelphia City</t>
  </si>
  <si>
    <t>043604</t>
  </si>
  <si>
    <t>Belpre City</t>
  </si>
  <si>
    <t>049684</t>
  </si>
  <si>
    <t>Seneca East Local</t>
  </si>
  <si>
    <t>045518</t>
  </si>
  <si>
    <t>Milton-Union Exempted Village</t>
  </si>
  <si>
    <t>049312</t>
  </si>
  <si>
    <t>Columbus Grove Local</t>
  </si>
  <si>
    <t>049924</t>
  </si>
  <si>
    <t>043596</t>
  </si>
  <si>
    <t>Bellevue City</t>
  </si>
  <si>
    <t>046425</t>
  </si>
  <si>
    <t>Beaver Local</t>
  </si>
  <si>
    <t>047936</t>
  </si>
  <si>
    <t xml:space="preserve">Fairland Local </t>
  </si>
  <si>
    <t>043968</t>
  </si>
  <si>
    <t xml:space="preserve">Fairborn City </t>
  </si>
  <si>
    <t>Greene</t>
  </si>
  <si>
    <t>045765</t>
  </si>
  <si>
    <t>Bath Local</t>
  </si>
  <si>
    <t>049098</t>
  </si>
  <si>
    <t>Teays Valley Local</t>
  </si>
  <si>
    <t>044115</t>
  </si>
  <si>
    <t>Heath City</t>
  </si>
  <si>
    <t>048587</t>
  </si>
  <si>
    <t>St Henry Consolidated Local</t>
  </si>
  <si>
    <t>050500</t>
  </si>
  <si>
    <t>Warren Local</t>
  </si>
  <si>
    <t>050559</t>
  </si>
  <si>
    <t>048678</t>
  </si>
  <si>
    <t>Brookville Local</t>
  </si>
  <si>
    <t>047258</t>
  </si>
  <si>
    <t>Cedar Cliff Local</t>
  </si>
  <si>
    <t>043935</t>
  </si>
  <si>
    <t>Eaton Community City</t>
  </si>
  <si>
    <t>046201</t>
  </si>
  <si>
    <t>Triad Local</t>
  </si>
  <si>
    <t>046268</t>
  </si>
  <si>
    <t>065680</t>
  </si>
  <si>
    <t>Gallia County Local</t>
  </si>
  <si>
    <t>049478</t>
  </si>
  <si>
    <t>Ontario Local</t>
  </si>
  <si>
    <t>049031</t>
  </si>
  <si>
    <t>Wayne Trace Local</t>
  </si>
  <si>
    <t>048686</t>
  </si>
  <si>
    <t>Jefferson Township Local</t>
  </si>
  <si>
    <t>044552</t>
  </si>
  <si>
    <t>Norton City</t>
  </si>
  <si>
    <t>044016</t>
  </si>
  <si>
    <t>Fremont City</t>
  </si>
  <si>
    <t>044610</t>
  </si>
  <si>
    <t>Orrville City</t>
  </si>
  <si>
    <t>048942</t>
  </si>
  <si>
    <t>Genoa Area Local</t>
  </si>
  <si>
    <t>Ottawa</t>
  </si>
  <si>
    <t>048744</t>
  </si>
  <si>
    <t>Valley View Local</t>
  </si>
  <si>
    <t>045831</t>
  </si>
  <si>
    <t>Mapleton Local</t>
  </si>
  <si>
    <t>Ashland</t>
  </si>
  <si>
    <t>049411</t>
  </si>
  <si>
    <t>Clear Fork Valley Local</t>
  </si>
  <si>
    <t>044099</t>
  </si>
  <si>
    <t xml:space="preserve">Greenville City </t>
  </si>
  <si>
    <t>043505</t>
  </si>
  <si>
    <t>Ashland City</t>
  </si>
  <si>
    <t>050336</t>
  </si>
  <si>
    <t>North Union Local School District</t>
  </si>
  <si>
    <t>Union</t>
  </si>
  <si>
    <t>044784</t>
  </si>
  <si>
    <t>Sidney City</t>
  </si>
  <si>
    <t>043984</t>
  </si>
  <si>
    <t>Findlay City</t>
  </si>
  <si>
    <t>044602</t>
  </si>
  <si>
    <t>Oregon City</t>
  </si>
  <si>
    <t>050393</t>
  </si>
  <si>
    <t>Vinton County Local</t>
  </si>
  <si>
    <t>Vinton</t>
  </si>
  <si>
    <t>045625</t>
  </si>
  <si>
    <t>Upper Sandusky Exempted Village</t>
  </si>
  <si>
    <t>046946</t>
  </si>
  <si>
    <t>Canal Winchester Local</t>
  </si>
  <si>
    <t>048728</t>
  </si>
  <si>
    <t>Northmont City</t>
  </si>
  <si>
    <t>048876</t>
  </si>
  <si>
    <t xml:space="preserve">Tri-Valley Local </t>
  </si>
  <si>
    <t>049783</t>
  </si>
  <si>
    <t>Fort Loramie Local</t>
  </si>
  <si>
    <t>091397</t>
  </si>
  <si>
    <t>Tri-County North Local</t>
  </si>
  <si>
    <t>044008</t>
  </si>
  <si>
    <t>Franklin City</t>
  </si>
  <si>
    <t>045534</t>
  </si>
  <si>
    <t>Mount Gilead Exempted Village</t>
  </si>
  <si>
    <t>049221</t>
  </si>
  <si>
    <t>Southeast Local</t>
  </si>
  <si>
    <t>044248</t>
  </si>
  <si>
    <t>Logan-Hocking Local</t>
  </si>
  <si>
    <t>Hocking</t>
  </si>
  <si>
    <t>044255</t>
  </si>
  <si>
    <t>London City</t>
  </si>
  <si>
    <t>Madison</t>
  </si>
  <si>
    <t>048397</t>
  </si>
  <si>
    <t>044420</t>
  </si>
  <si>
    <t>Mount Vernon City</t>
  </si>
  <si>
    <t>049569</t>
  </si>
  <si>
    <t>Lakota Local</t>
  </si>
  <si>
    <t>050112</t>
  </si>
  <si>
    <t>Bristol Local</t>
  </si>
  <si>
    <t>049866</t>
  </si>
  <si>
    <t>Lake Local</t>
  </si>
  <si>
    <t>048363</t>
  </si>
  <si>
    <t>South Range Local</t>
  </si>
  <si>
    <t>047266</t>
  </si>
  <si>
    <t>Greeneview Local</t>
  </si>
  <si>
    <t>050179</t>
  </si>
  <si>
    <t>Joseph Badger Local</t>
  </si>
  <si>
    <t>050690</t>
  </si>
  <si>
    <t>048801</t>
  </si>
  <si>
    <t>Highland Local</t>
  </si>
  <si>
    <t>049379</t>
  </si>
  <si>
    <t>Ottawa-Glandorf Local</t>
  </si>
  <si>
    <t>049346</t>
  </si>
  <si>
    <t>Kalida Local</t>
  </si>
  <si>
    <t>048421</t>
  </si>
  <si>
    <t>Pleasant Local</t>
  </si>
  <si>
    <t>045468</t>
  </si>
  <si>
    <t>Loudonville-Perrysville Exempted Village</t>
  </si>
  <si>
    <t>048439</t>
  </si>
  <si>
    <t xml:space="preserve">Ridgedale Local </t>
  </si>
  <si>
    <t>045773</t>
  </si>
  <si>
    <t>Elida Local</t>
  </si>
  <si>
    <t>046037</t>
  </si>
  <si>
    <t>047431</t>
  </si>
  <si>
    <t>Cory-Rawson Local</t>
  </si>
  <si>
    <t>049833</t>
  </si>
  <si>
    <t>Canton Local</t>
  </si>
  <si>
    <t>043521</t>
  </si>
  <si>
    <t>Athens City School District</t>
  </si>
  <si>
    <t>047381</t>
  </si>
  <si>
    <t>Southwest Local</t>
  </si>
  <si>
    <t>047944</t>
  </si>
  <si>
    <t>Rock Hill Local</t>
  </si>
  <si>
    <t>048843</t>
  </si>
  <si>
    <t xml:space="preserve">Franklin Local </t>
  </si>
  <si>
    <t>045948</t>
  </si>
  <si>
    <t>Minster Local</t>
  </si>
  <si>
    <t>043729</t>
  </si>
  <si>
    <t>Celina City</t>
  </si>
  <si>
    <t>047415</t>
  </si>
  <si>
    <t>Arcadia Local</t>
  </si>
  <si>
    <t>050682</t>
  </si>
  <si>
    <t>Elmwood Local</t>
  </si>
  <si>
    <t>046920</t>
  </si>
  <si>
    <t>Miami Trace Local</t>
  </si>
  <si>
    <t>045476</t>
  </si>
  <si>
    <t>Marysville Exempted Village</t>
  </si>
  <si>
    <t>050294</t>
  </si>
  <si>
    <t>Strasburg-Franklin Local</t>
  </si>
  <si>
    <t>043562</t>
  </si>
  <si>
    <t>Bedford City</t>
  </si>
  <si>
    <t>046888</t>
  </si>
  <si>
    <t>Liberty Union-Thurston Local</t>
  </si>
  <si>
    <t>046458</t>
  </si>
  <si>
    <t>United Local</t>
  </si>
  <si>
    <t>046102</t>
  </si>
  <si>
    <t>Fairfield City</t>
  </si>
  <si>
    <t>043752</t>
  </si>
  <si>
    <t>Cincinnati Public Schools</t>
  </si>
  <si>
    <t>047829</t>
  </si>
  <si>
    <t>Centerburg Local</t>
  </si>
  <si>
    <t>049056</t>
  </si>
  <si>
    <t>Northern Local</t>
  </si>
  <si>
    <t>050195</t>
  </si>
  <si>
    <t>Liberty Local</t>
  </si>
  <si>
    <t>045195</t>
  </si>
  <si>
    <t>Amherst Exempted Village</t>
  </si>
  <si>
    <t>044180</t>
  </si>
  <si>
    <t>Kettering City School District</t>
  </si>
  <si>
    <t>045153</t>
  </si>
  <si>
    <t>Xenia Community City</t>
  </si>
  <si>
    <t>046193</t>
  </si>
  <si>
    <t>Graham Local</t>
  </si>
  <si>
    <t>044883</t>
  </si>
  <si>
    <t>Tallmadge City</t>
  </si>
  <si>
    <t>046250</t>
  </si>
  <si>
    <t>Northeastern Local</t>
  </si>
  <si>
    <t>049437</t>
  </si>
  <si>
    <t>Lexington Local</t>
  </si>
  <si>
    <t>048819</t>
  </si>
  <si>
    <t>Northmor Local</t>
  </si>
  <si>
    <t>047803</t>
  </si>
  <si>
    <t>Indian Creek Local</t>
  </si>
  <si>
    <t>049932</t>
  </si>
  <si>
    <t>Plain Local</t>
  </si>
  <si>
    <t>050542</t>
  </si>
  <si>
    <t>Dalton Local</t>
  </si>
  <si>
    <t>049445</t>
  </si>
  <si>
    <t>Lucas Local</t>
  </si>
  <si>
    <t>046235</t>
  </si>
  <si>
    <t>Greenon Local</t>
  </si>
  <si>
    <t>050724</t>
  </si>
  <si>
    <t>Otsego Local</t>
  </si>
  <si>
    <t>049544</t>
  </si>
  <si>
    <t>Zane Trace Local</t>
  </si>
  <si>
    <t>044974</t>
  </si>
  <si>
    <t xml:space="preserve">Wadsworth City </t>
  </si>
  <si>
    <t>Medina</t>
  </si>
  <si>
    <t>047092</t>
  </si>
  <si>
    <t>Swanton Local</t>
  </si>
  <si>
    <t>050518</t>
  </si>
  <si>
    <t>Wolf Creek Local</t>
  </si>
  <si>
    <t>044925</t>
  </si>
  <si>
    <t>Troy City</t>
  </si>
  <si>
    <t>046177</t>
  </si>
  <si>
    <t>Brown Local</t>
  </si>
  <si>
    <t>Carroll</t>
  </si>
  <si>
    <t>048025</t>
  </si>
  <si>
    <t>North Fork Local</t>
  </si>
  <si>
    <t>046284</t>
  </si>
  <si>
    <t>Clark-Shawnee Local</t>
  </si>
  <si>
    <t>050005</t>
  </si>
  <si>
    <t>047043</t>
  </si>
  <si>
    <t>Archbold-Area Local</t>
  </si>
  <si>
    <t>046789</t>
  </si>
  <si>
    <t>Edison Local (formerly Berlin-Milan)</t>
  </si>
  <si>
    <t>045328</t>
  </si>
  <si>
    <t>Columbiana Exempted Village</t>
  </si>
  <si>
    <t>044438</t>
  </si>
  <si>
    <t>Napoleon Area City</t>
  </si>
  <si>
    <t>043877</t>
  </si>
  <si>
    <t>Delaware City</t>
  </si>
  <si>
    <t>Delaware</t>
  </si>
  <si>
    <t>048041</t>
  </si>
  <si>
    <t>Southwest Licking Local</t>
  </si>
  <si>
    <t>049577</t>
  </si>
  <si>
    <t>Woodmore Local</t>
  </si>
  <si>
    <t>046391</t>
  </si>
  <si>
    <t>Clinton-Massie Local</t>
  </si>
  <si>
    <t>046011</t>
  </si>
  <si>
    <t>Union Local</t>
  </si>
  <si>
    <t>050187</t>
  </si>
  <si>
    <t>Lakeview Local</t>
  </si>
  <si>
    <t>047597</t>
  </si>
  <si>
    <t>Patrick Henry Local</t>
  </si>
  <si>
    <t>044362</t>
  </si>
  <si>
    <t>Maumee City</t>
  </si>
  <si>
    <t>048884</t>
  </si>
  <si>
    <t>West Muskingum Local</t>
  </si>
  <si>
    <t>046144</t>
  </si>
  <si>
    <t>Ross Local</t>
  </si>
  <si>
    <t>046573</t>
  </si>
  <si>
    <t>Olmsted Falls City</t>
  </si>
  <si>
    <t>044396</t>
  </si>
  <si>
    <t>Miamisburg City</t>
  </si>
  <si>
    <t>049429</t>
  </si>
  <si>
    <t>044503</t>
  </si>
  <si>
    <t>North Canton City</t>
  </si>
  <si>
    <t>046862</t>
  </si>
  <si>
    <t>Bloom-Carroll Local</t>
  </si>
  <si>
    <t>047332</t>
  </si>
  <si>
    <t>Finneytown Local</t>
  </si>
  <si>
    <t>048256</t>
  </si>
  <si>
    <t>Jefferson Local</t>
  </si>
  <si>
    <t>049957</t>
  </si>
  <si>
    <t>Tuslaw Local</t>
  </si>
  <si>
    <t>049908</t>
  </si>
  <si>
    <t>050203</t>
  </si>
  <si>
    <t>Lordstown Local</t>
  </si>
  <si>
    <t>045120</t>
  </si>
  <si>
    <t>Wooster City</t>
  </si>
  <si>
    <t>050674</t>
  </si>
  <si>
    <t>Eastwood Local</t>
  </si>
  <si>
    <t>048371</t>
  </si>
  <si>
    <t>Springfield Local</t>
  </si>
  <si>
    <t>045864</t>
  </si>
  <si>
    <t>Grand Valley Local</t>
  </si>
  <si>
    <t>044321</t>
  </si>
  <si>
    <t>Marietta City</t>
  </si>
  <si>
    <t>049882</t>
  </si>
  <si>
    <t>Marlington Local</t>
  </si>
  <si>
    <t>048215</t>
  </si>
  <si>
    <t>Ottawa Hills Local</t>
  </si>
  <si>
    <t>048157</t>
  </si>
  <si>
    <t>Firelands Local</t>
  </si>
  <si>
    <t>050534</t>
  </si>
  <si>
    <t>Chippewa Local</t>
  </si>
  <si>
    <t>045559</t>
  </si>
  <si>
    <t>New Richmond Exempted Village</t>
  </si>
  <si>
    <t>047373</t>
  </si>
  <si>
    <t xml:space="preserve">Oak Hills Local </t>
  </si>
  <si>
    <t>046482</t>
  </si>
  <si>
    <t>River View Local</t>
  </si>
  <si>
    <t>048306</t>
  </si>
  <si>
    <t>Boardman Local</t>
  </si>
  <si>
    <t>043836</t>
  </si>
  <si>
    <t>Cuyahoga Falls City School District</t>
  </si>
  <si>
    <t>045088</t>
  </si>
  <si>
    <t>Wickliffe City</t>
  </si>
  <si>
    <t>045617</t>
  </si>
  <si>
    <t>Tipp City Exempted Village</t>
  </si>
  <si>
    <t>048629</t>
  </si>
  <si>
    <t>Miami East Local</t>
  </si>
  <si>
    <t>049700</t>
  </si>
  <si>
    <t>Hopewell-Loudon Local</t>
  </si>
  <si>
    <t>050740</t>
  </si>
  <si>
    <t>Mohawk Local</t>
  </si>
  <si>
    <t>046359</t>
  </si>
  <si>
    <t>West Clermont Local</t>
  </si>
  <si>
    <t>047019</t>
  </si>
  <si>
    <t>Hilliard City</t>
  </si>
  <si>
    <t>045658</t>
  </si>
  <si>
    <t>Wellington Exempted Village</t>
  </si>
  <si>
    <t>048264</t>
  </si>
  <si>
    <t>Jonathan Alder Local</t>
  </si>
  <si>
    <t>047902</t>
  </si>
  <si>
    <t>049841</t>
  </si>
  <si>
    <t>Fairless Local</t>
  </si>
  <si>
    <t>043653</t>
  </si>
  <si>
    <t>Brooklyn City</t>
  </si>
  <si>
    <t>048165</t>
  </si>
  <si>
    <t>Keystone Local</t>
  </si>
  <si>
    <t>049247</t>
  </si>
  <si>
    <t>Waterloo Local</t>
  </si>
  <si>
    <t>050062</t>
  </si>
  <si>
    <t>045609</t>
  </si>
  <si>
    <t>Rossford Exempted Village</t>
  </si>
  <si>
    <t>045674</t>
  </si>
  <si>
    <t>Yellow Springs Exempted Village</t>
  </si>
  <si>
    <t>045112</t>
  </si>
  <si>
    <t>Wilmington City</t>
  </si>
  <si>
    <t>047365</t>
  </si>
  <si>
    <t xml:space="preserve">Northwest Local </t>
  </si>
  <si>
    <t>069682</t>
  </si>
  <si>
    <t>East Guernsey Local</t>
  </si>
  <si>
    <t>048074</t>
  </si>
  <si>
    <t>Benjamin Logan Local</t>
  </si>
  <si>
    <t>047696</t>
  </si>
  <si>
    <t>West Holmes Local</t>
  </si>
  <si>
    <t>Holmes</t>
  </si>
  <si>
    <t>045500</t>
  </si>
  <si>
    <t>Milford Exempted Village</t>
  </si>
  <si>
    <t>043661</t>
  </si>
  <si>
    <t>Brunswick City</t>
  </si>
  <si>
    <t>044834</t>
  </si>
  <si>
    <t>Stow-Munroe Falls City School District</t>
  </si>
  <si>
    <t>045146</t>
  </si>
  <si>
    <t>Wyoming City</t>
  </si>
  <si>
    <t>049213</t>
  </si>
  <si>
    <t>Rootstown Local</t>
  </si>
  <si>
    <t>046805</t>
  </si>
  <si>
    <t>Margaretta Local</t>
  </si>
  <si>
    <t>045799</t>
  </si>
  <si>
    <t>Shawnee Local</t>
  </si>
  <si>
    <t>Columbus City Schools District</t>
  </si>
  <si>
    <t>045047</t>
  </si>
  <si>
    <t>Westerville City</t>
  </si>
  <si>
    <t>047050</t>
  </si>
  <si>
    <t>Evergreen Local</t>
  </si>
  <si>
    <t>049999</t>
  </si>
  <si>
    <t>Coventry Local</t>
  </si>
  <si>
    <t>048462</t>
  </si>
  <si>
    <t>Black River Local</t>
  </si>
  <si>
    <t>045583</t>
  </si>
  <si>
    <t>Perrysburg Exempted Village</t>
  </si>
  <si>
    <t>046854</t>
  </si>
  <si>
    <t>Berne Union Local</t>
  </si>
  <si>
    <t>044586</t>
  </si>
  <si>
    <t>Oakwood City</t>
  </si>
  <si>
    <t>043885</t>
  </si>
  <si>
    <t>Delphos City</t>
  </si>
  <si>
    <t>048173</t>
  </si>
  <si>
    <t>Midview Local</t>
  </si>
  <si>
    <t>049080</t>
  </si>
  <si>
    <t>Logan Elm Local</t>
  </si>
  <si>
    <t>050435</t>
  </si>
  <si>
    <t>Kings Local</t>
  </si>
  <si>
    <t>044875</t>
  </si>
  <si>
    <t>Sylvania Schools</t>
  </si>
  <si>
    <t>044768</t>
  </si>
  <si>
    <t>Sheffield-Sheffield Lake City</t>
  </si>
  <si>
    <t>050013</t>
  </si>
  <si>
    <t>043638</t>
  </si>
  <si>
    <t>Bowling Green City School District</t>
  </si>
  <si>
    <t>049106</t>
  </si>
  <si>
    <t>Westfall Local</t>
  </si>
  <si>
    <t>046599</t>
  </si>
  <si>
    <t>Richmond Heights Local</t>
  </si>
  <si>
    <t>050153</t>
  </si>
  <si>
    <t>Mathews Local</t>
  </si>
  <si>
    <t>044958</t>
  </si>
  <si>
    <t>Vandalia-Butler City</t>
  </si>
  <si>
    <t>048223</t>
  </si>
  <si>
    <t>044529</t>
  </si>
  <si>
    <t>North Olmsted City</t>
  </si>
  <si>
    <t>045138</t>
  </si>
  <si>
    <t>Worthington City</t>
  </si>
  <si>
    <t>048926</t>
  </si>
  <si>
    <t>Benton Carroll Salem Local</t>
  </si>
  <si>
    <t>050468</t>
  </si>
  <si>
    <t>Wayne Local</t>
  </si>
  <si>
    <t>046961</t>
  </si>
  <si>
    <t>Gahanna-Jefferson City</t>
  </si>
  <si>
    <t>046110</t>
  </si>
  <si>
    <t>048322</t>
  </si>
  <si>
    <t>Jackson-Milton Local</t>
  </si>
  <si>
    <t>049197</t>
  </si>
  <si>
    <t>Field Local</t>
  </si>
  <si>
    <t>046813</t>
  </si>
  <si>
    <t>Perkins Local</t>
  </si>
  <si>
    <t>050161</t>
  </si>
  <si>
    <t>Howland Local</t>
  </si>
  <si>
    <t>044677</t>
  </si>
  <si>
    <t>Princeton City</t>
  </si>
  <si>
    <t>044578</t>
  </si>
  <si>
    <t xml:space="preserve">Norwood City </t>
  </si>
  <si>
    <t>044214</t>
  </si>
  <si>
    <t>Lebanon City</t>
  </si>
  <si>
    <t>044636</t>
  </si>
  <si>
    <t>Parma City</t>
  </si>
  <si>
    <t>046763</t>
  </si>
  <si>
    <t>Olentangy Local</t>
  </si>
  <si>
    <t>043646</t>
  </si>
  <si>
    <t>Brecksville-Broadview Heights City</t>
  </si>
  <si>
    <t>044271</t>
  </si>
  <si>
    <t>Loveland City</t>
  </si>
  <si>
    <t>045393</t>
  </si>
  <si>
    <t>Granville Exempted Village</t>
  </si>
  <si>
    <t>046557</t>
  </si>
  <si>
    <t>Cuyahoga Heights Local</t>
  </si>
  <si>
    <t>046607</t>
  </si>
  <si>
    <t>Solon City</t>
  </si>
  <si>
    <t>046748</t>
  </si>
  <si>
    <t>Big Walnut Local</t>
  </si>
  <si>
    <t>047027</t>
  </si>
  <si>
    <t>Dublin City</t>
  </si>
  <si>
    <t>047399</t>
  </si>
  <si>
    <t xml:space="preserve">Three Rivers Local </t>
  </si>
  <si>
    <t>047688</t>
  </si>
  <si>
    <t xml:space="preserve">East Holmes Local </t>
  </si>
  <si>
    <t>047787</t>
  </si>
  <si>
    <t xml:space="preserve">Buckeye Local </t>
  </si>
  <si>
    <t>047795</t>
  </si>
  <si>
    <t>Edison Local</t>
  </si>
  <si>
    <t>048082</t>
  </si>
  <si>
    <t>Indian Lake Local</t>
  </si>
  <si>
    <t>048140</t>
  </si>
  <si>
    <t>Columbia Local</t>
  </si>
  <si>
    <t>048652</t>
  </si>
  <si>
    <t>Switzerland of Ohio Local</t>
  </si>
  <si>
    <t>Monroe</t>
  </si>
  <si>
    <t>043794</t>
  </si>
  <si>
    <t>Cleveland Heights-University Heights City</t>
  </si>
  <si>
    <t>044198</t>
  </si>
  <si>
    <t>Lakewood City</t>
  </si>
  <si>
    <t>044701</t>
  </si>
  <si>
    <t>Rocky River City</t>
  </si>
  <si>
    <t>044867</t>
  </si>
  <si>
    <t>Sycamore Community City</t>
  </si>
  <si>
    <t>045435</t>
  </si>
  <si>
    <t>Indian Hill Exempted Village</t>
  </si>
  <si>
    <t>046326</t>
  </si>
  <si>
    <t>Clermont Northeastern Local</t>
  </si>
  <si>
    <t>046565</t>
  </si>
  <si>
    <t>Independence Local</t>
  </si>
  <si>
    <t>046581</t>
  </si>
  <si>
    <t xml:space="preserve">Orange City </t>
  </si>
  <si>
    <t>048470</t>
  </si>
  <si>
    <t>049239</t>
  </si>
  <si>
    <t>Streetsboro City</t>
  </si>
  <si>
    <t>050443</t>
  </si>
  <si>
    <t>Little Miami Local</t>
  </si>
  <si>
    <t>043612</t>
  </si>
  <si>
    <t>Berea City</t>
  </si>
  <si>
    <t>043976</t>
  </si>
  <si>
    <t>Fairview Park City</t>
  </si>
  <si>
    <t>044313</t>
  </si>
  <si>
    <t>Mariemont City</t>
  </si>
  <si>
    <t>044537</t>
  </si>
  <si>
    <t>North Ridgeville City</t>
  </si>
  <si>
    <t>044651</t>
  </si>
  <si>
    <t>Port Clinton City</t>
  </si>
  <si>
    <t>045062</t>
  </si>
  <si>
    <t>Westlake City</t>
  </si>
  <si>
    <t>046755</t>
  </si>
  <si>
    <t>Buckeye Valley Local</t>
  </si>
  <si>
    <t>048116</t>
  </si>
  <si>
    <t>Avon Local</t>
  </si>
  <si>
    <t>048124</t>
  </si>
  <si>
    <t>Avon Lake City</t>
  </si>
  <si>
    <t>049858</t>
  </si>
  <si>
    <t>Jackson Local</t>
  </si>
  <si>
    <t>049973</t>
  </si>
  <si>
    <t>Woodridge Local</t>
  </si>
  <si>
    <t>050021</t>
  </si>
  <si>
    <t>Hudson City</t>
  </si>
  <si>
    <t>050328</t>
  </si>
  <si>
    <t>Fairbanks Local</t>
  </si>
  <si>
    <t>045823</t>
  </si>
  <si>
    <t>Hillsdale Local</t>
  </si>
  <si>
    <t>050450</t>
  </si>
  <si>
    <t>Mason City</t>
  </si>
  <si>
    <t>043620</t>
  </si>
  <si>
    <t>Bexley City</t>
  </si>
  <si>
    <t>043737</t>
  </si>
  <si>
    <t>Centerville City</t>
  </si>
  <si>
    <t>043851</t>
  </si>
  <si>
    <t>Deer Park Community City</t>
  </si>
  <si>
    <t>045278</t>
  </si>
  <si>
    <t>Carrollton Exempted Village</t>
  </si>
  <si>
    <t>046151</t>
  </si>
  <si>
    <t>Talawanda City</t>
  </si>
  <si>
    <t>046821</t>
  </si>
  <si>
    <t>Vermilion Local</t>
  </si>
  <si>
    <t>047241</t>
  </si>
  <si>
    <t>Beavercreek City</t>
  </si>
  <si>
    <t>047548</t>
  </si>
  <si>
    <t>Conotton Valley Union Local</t>
  </si>
  <si>
    <t>Harrison</t>
  </si>
  <si>
    <t>048272</t>
  </si>
  <si>
    <t>Madison-Plains Local</t>
  </si>
  <si>
    <t>044792</t>
  </si>
  <si>
    <t>South Euclid-Lyndhurst City</t>
  </si>
  <si>
    <t>045245</t>
  </si>
  <si>
    <t>Harrison Hills City</t>
  </si>
  <si>
    <t>045997</t>
  </si>
  <si>
    <t>St Clairsville-Richland City</t>
  </si>
  <si>
    <t>046904</t>
  </si>
  <si>
    <t>Walnut Township Local</t>
  </si>
  <si>
    <t>047183</t>
  </si>
  <si>
    <t>Chardon Local</t>
  </si>
  <si>
    <t>Geauga</t>
  </si>
  <si>
    <t>047274</t>
  </si>
  <si>
    <t>Bellbrook-Sugarcreek Local</t>
  </si>
  <si>
    <t>047993</t>
  </si>
  <si>
    <t>Lakewood Local</t>
  </si>
  <si>
    <t>050054</t>
  </si>
  <si>
    <t>Revere Local</t>
  </si>
  <si>
    <t>043547</t>
  </si>
  <si>
    <t>Bay Village City</t>
  </si>
  <si>
    <t>043554</t>
  </si>
  <si>
    <t>Beachwood City</t>
  </si>
  <si>
    <t>044073</t>
  </si>
  <si>
    <t>Grandview Heights Schools</t>
  </si>
  <si>
    <t>044131</t>
  </si>
  <si>
    <t>Huron City Schools</t>
  </si>
  <si>
    <t>044289</t>
  </si>
  <si>
    <t>Madeira City</t>
  </si>
  <si>
    <t>044370</t>
  </si>
  <si>
    <t>Mayfield City</t>
  </si>
  <si>
    <t>044388</t>
  </si>
  <si>
    <t>Medina City SD</t>
  </si>
  <si>
    <t>044545</t>
  </si>
  <si>
    <t>North Royalton City</t>
  </si>
  <si>
    <t>044594</t>
  </si>
  <si>
    <t>Oberlin City Schools</t>
  </si>
  <si>
    <t>044750</t>
  </si>
  <si>
    <t>Shaker Heights City</t>
  </si>
  <si>
    <t>044842</t>
  </si>
  <si>
    <t>Strongsville City</t>
  </si>
  <si>
    <t>044933</t>
  </si>
  <si>
    <t>Upper Arlington City</t>
  </si>
  <si>
    <t>045104</t>
  </si>
  <si>
    <t>Willoughby-Eastlake City</t>
  </si>
  <si>
    <t>045286</t>
  </si>
  <si>
    <t>Chagrin Falls Exempted Village</t>
  </si>
  <si>
    <t>045492</t>
  </si>
  <si>
    <t>Mentor Exempted Village</t>
  </si>
  <si>
    <t>046508</t>
  </si>
  <si>
    <t>Buckeye Central Local</t>
  </si>
  <si>
    <t>046722</t>
  </si>
  <si>
    <t>046797</t>
  </si>
  <si>
    <t>Kelleys Island Local</t>
  </si>
  <si>
    <t>046995</t>
  </si>
  <si>
    <t>New Albany-Plain Local</t>
  </si>
  <si>
    <t>047167</t>
  </si>
  <si>
    <t>Berkshire Local</t>
  </si>
  <si>
    <t>047175</t>
  </si>
  <si>
    <t>Cardinal Local</t>
  </si>
  <si>
    <t>047191</t>
  </si>
  <si>
    <t>Kenston Local</t>
  </si>
  <si>
    <t>047225</t>
  </si>
  <si>
    <t>West Geauga Local</t>
  </si>
  <si>
    <t>047340</t>
  </si>
  <si>
    <t>Forest Hills Local</t>
  </si>
  <si>
    <t>047464</t>
  </si>
  <si>
    <t>Van Buren Local</t>
  </si>
  <si>
    <t>047845</t>
  </si>
  <si>
    <t>East Knox Local</t>
  </si>
  <si>
    <t>047878</t>
  </si>
  <si>
    <t>Kirtland Local</t>
  </si>
  <si>
    <t>047894</t>
  </si>
  <si>
    <t>047985</t>
  </si>
  <si>
    <t>Johnstown-Monroe Local</t>
  </si>
  <si>
    <t>048033</t>
  </si>
  <si>
    <t>048207</t>
  </si>
  <si>
    <t>Anthony Wayne Local</t>
  </si>
  <si>
    <t>048314</t>
  </si>
  <si>
    <t>Canfield Local</t>
  </si>
  <si>
    <t>048348</t>
  </si>
  <si>
    <t>Poland Local</t>
  </si>
  <si>
    <t>048488</t>
  </si>
  <si>
    <t>Cloverleaf Local</t>
  </si>
  <si>
    <t>048496</t>
  </si>
  <si>
    <t>048900</t>
  </si>
  <si>
    <t>Noble Local</t>
  </si>
  <si>
    <t>048934</t>
  </si>
  <si>
    <t>Danbury Local</t>
  </si>
  <si>
    <t>048975</t>
  </si>
  <si>
    <t>Put-In-Bay Local</t>
  </si>
  <si>
    <t>049171</t>
  </si>
  <si>
    <t>Aurora City</t>
  </si>
  <si>
    <t>049189</t>
  </si>
  <si>
    <t>Crestwood Local</t>
  </si>
  <si>
    <t>049981</t>
  </si>
  <si>
    <t>Copley-Fairlawn City</t>
  </si>
  <si>
    <t>050047</t>
  </si>
  <si>
    <t>Nordonia Hills City</t>
  </si>
  <si>
    <t>050070</t>
  </si>
  <si>
    <t>Twinsburg City</t>
  </si>
  <si>
    <t>050278</t>
  </si>
  <si>
    <t>Garaway Local</t>
  </si>
  <si>
    <t>050302</t>
  </si>
  <si>
    <t>Tuscarawas Valley Local</t>
  </si>
  <si>
    <t>050427</t>
  </si>
  <si>
    <t>Springboro Community City</t>
  </si>
  <si>
    <t>050583</t>
  </si>
  <si>
    <t>Waynedale Local</t>
  </si>
  <si>
    <t>050591</t>
  </si>
  <si>
    <t>Triway Local</t>
  </si>
  <si>
    <t>048959</t>
  </si>
  <si>
    <t>Middle Bass Local</t>
  </si>
  <si>
    <t>048967</t>
  </si>
  <si>
    <t>North Bass Local</t>
  </si>
  <si>
    <t>Applicant Type</t>
  </si>
  <si>
    <t>Community School</t>
  </si>
  <si>
    <t>Chartered Non-Pubic School</t>
  </si>
  <si>
    <t>Educational Service Center (ESC)</t>
  </si>
  <si>
    <t>County Board of Developmental Disabilities</t>
  </si>
  <si>
    <t>Range Begin</t>
  </si>
  <si>
    <t>Range End</t>
  </si>
  <si>
    <t xml:space="preserve">High-Cost Equipment </t>
  </si>
  <si>
    <t>Standard Equipment</t>
  </si>
  <si>
    <t>New/Recent</t>
  </si>
  <si>
    <t>Mid-Life</t>
  </si>
  <si>
    <t>Mature</t>
  </si>
  <si>
    <t>Near Retirement</t>
  </si>
  <si>
    <t>Not Eligible</t>
  </si>
  <si>
    <t>***Calculated request amount does not include Items identified as Not Eligible</t>
  </si>
  <si>
    <t>STEM School</t>
  </si>
  <si>
    <t xml:space="preserve">Total Amount Requested (automatically calculated based on entries below)***: </t>
  </si>
  <si>
    <t xml:space="preserve">Total Amount Requested (by Applicant): </t>
  </si>
  <si>
    <t>Equipment Benefit Score:</t>
  </si>
  <si>
    <t>Requested Amount with State Share Applied</t>
  </si>
  <si>
    <t>Installation Count</t>
  </si>
  <si>
    <t>Buses Affected</t>
  </si>
  <si>
    <t>Buses Owned</t>
  </si>
  <si>
    <t>Request w/State Share Applied</t>
  </si>
  <si>
    <t>Requested Amount</t>
  </si>
  <si>
    <t>School Type</t>
  </si>
  <si>
    <t>Applicant Name</t>
  </si>
  <si>
    <t>IRN</t>
  </si>
  <si>
    <t>Award Amount</t>
  </si>
  <si>
    <t>State Share %</t>
  </si>
  <si>
    <t>Application Instructions:</t>
  </si>
  <si>
    <t>Worksheet</t>
  </si>
  <si>
    <t>1. Complete the ApplicationDetails tab.</t>
  </si>
  <si>
    <t xml:space="preserve">   A. Select the educational entity type (from the dropdown list in cell C3) that best describes your organization.</t>
  </si>
  <si>
    <t>NOTE: Required data entry cells are highlighted in yellow on the ApplicationDetails tab</t>
  </si>
  <si>
    <t xml:space="preserve">   C. Complete the yellow-highlighted cells in the top section of the worksheet based on your organization type.</t>
  </si>
  <si>
    <t xml:space="preserve">         Number of Buses to be Affected by Grant Funding represents the number of buses that will have one of more requested safety equipment items installed. </t>
  </si>
  <si>
    <t xml:space="preserve">   B. Enter your organization's IRN in cell C4.</t>
  </si>
  <si>
    <t xml:space="preserve">Total Count of Impacted Riders: </t>
  </si>
  <si>
    <t>Impacted Riders</t>
  </si>
  <si>
    <t xml:space="preserve">         Total Number of Buses Owned represents the total number of buses owned by the applicant. This count is NOT limited to the  buses for which safety equipment will be installed. </t>
  </si>
  <si>
    <t xml:space="preserve">   E. The Total Amount Requested displayed in the top section represents the total funding amount requested by the applicant. This is calculated by multiplying the number of buses times the anticipated cost for each category of safety equipment.</t>
  </si>
  <si>
    <t xml:space="preserve">         This calculation removes any safety equipment that is considered not eliglble due to the average bus age on which the equipment will be installed.</t>
  </si>
  <si>
    <t xml:space="preserve">   D. Complete the four (4)  highlighted cells (columns C, D, E, and G) within the grid for each category of safety equipment for which funding is being requested.  The remaining cells in that row will be automatically calculated based on the entries. </t>
  </si>
  <si>
    <t xml:space="preserve">         This amount must match the amount entered into the budget grid in the ED STEPS application after the application opens</t>
  </si>
  <si>
    <t>Fully Illuminated "School Bus" signs</t>
  </si>
  <si>
    <t>15</t>
  </si>
  <si>
    <t>01-External Cameras</t>
  </si>
  <si>
    <t>02-Seat Belt</t>
  </si>
  <si>
    <t>03-Reflective Chevron</t>
  </si>
  <si>
    <t>04-LED Lights</t>
  </si>
  <si>
    <t>05-Colorado Bus Frame</t>
  </si>
  <si>
    <t>06-Elec Stability Control</t>
  </si>
  <si>
    <t>01-Ext Camera - Avg Age</t>
  </si>
  <si>
    <t>01-Ext Camera $$</t>
  </si>
  <si>
    <t>02-Seat Belt - Avg Age</t>
  </si>
  <si>
    <t>02-Seat Belt $$</t>
  </si>
  <si>
    <t>03-Chevron - Avg Age</t>
  </si>
  <si>
    <t>03-Chevron $$</t>
  </si>
  <si>
    <t>04-LED - Avg Age</t>
  </si>
  <si>
    <t>04-LED $$</t>
  </si>
  <si>
    <t>05-Frame - Avg Age</t>
  </si>
  <si>
    <t>05-Frame $$</t>
  </si>
  <si>
    <t>06-Stability - Avg Age</t>
  </si>
  <si>
    <t>06-Stability $$</t>
  </si>
  <si>
    <t>07-Panic Alert</t>
  </si>
  <si>
    <t>07-Panic - Avg Age</t>
  </si>
  <si>
    <t>07-Panic $$</t>
  </si>
  <si>
    <t>08-Push-to-Talk</t>
  </si>
  <si>
    <t>08-P2T - Avg Age</t>
  </si>
  <si>
    <t>08-P2T $$</t>
  </si>
  <si>
    <t>09-Collision Avoidance</t>
  </si>
  <si>
    <t>09-Coll Avoid - Avg Age</t>
  </si>
  <si>
    <t>09-Coll Avoid $$</t>
  </si>
  <si>
    <t>10-Lane Dep Warn</t>
  </si>
  <si>
    <t>10-LaneWarn $$</t>
  </si>
  <si>
    <t>10-LaneWarn - Avg Age</t>
  </si>
  <si>
    <t>11-Stop Arms</t>
  </si>
  <si>
    <t>11-Arms - Avg Age</t>
  </si>
  <si>
    <t>11-Arms $$</t>
  </si>
  <si>
    <t>12-Illuminated Bus Sign</t>
  </si>
  <si>
    <t>12-IllumSign - Avg Age</t>
  </si>
  <si>
    <t>12-IllumSign $$</t>
  </si>
  <si>
    <t>13-Ground Wash Lights</t>
  </si>
  <si>
    <t>13-Grnd Lights - Avg Age</t>
  </si>
  <si>
    <t>13-Grnd Lights $$</t>
  </si>
  <si>
    <t>14-Lighted Crossover Mirrors</t>
  </si>
  <si>
    <t>14-Mirrors - Avg Age</t>
  </si>
  <si>
    <t>14-Mirrors $$</t>
  </si>
  <si>
    <t>15-Crossing Arms</t>
  </si>
  <si>
    <t>15-Arms - Avg Age</t>
  </si>
  <si>
    <t>15-Arms $$</t>
  </si>
  <si>
    <t>Total Eligible Installations (Equipment/Bus Combination)/Cost</t>
  </si>
  <si>
    <t>Anticipated Cost 
(Total Includes Eligible Features Only)</t>
  </si>
  <si>
    <t>Total Number of Bus(es) on which feature will be installed 
(May be greater than  unique bus count in row 9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</si>
</sst>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0.000000%"/>
    <numFmt numFmtId="166" formatCode="#,##0.00000000"/>
    <numFmt numFmtId="167" formatCode="0.000%"/>
    <numFmt numFmtId="168" formatCode="0.0000"/>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sz val="11"/>
      <name val="Aptos Narrow"/>
      <family val="2"/>
      <scheme val="minor"/>
    </font>
    <font>
      <i/>
      <sz val="11"/>
      <name val="Aptos Narrow"/>
      <family val="2"/>
      <scheme val="minor"/>
    </font>
    <font>
      <b/>
      <sz val="12"/>
      <color theme="1"/>
      <name val="Aptos Narrow"/>
      <family val="2"/>
      <scheme val="minor"/>
    </font>
    <font>
      <sz val="11"/>
      <color rgb="FF000000"/>
      <name val="Calibri"/>
      <family val="2"/>
    </font>
    <font>
      <b/>
      <sz val="11"/>
      <color rgb="FFFFFFFF"/>
      <name val="Calibri"/>
      <family val="2"/>
    </font>
    <font>
      <b/>
      <sz val="11"/>
      <color theme="0"/>
      <name val="Aptos Narrow"/>
      <family val="2"/>
      <scheme val="minor"/>
    </font>
    <font>
      <sz val="11"/>
      <color theme="0"/>
      <name val="Aptos Narrow"/>
      <family val="2"/>
      <scheme val="minor"/>
    </font>
    <font>
      <b/>
      <sz val="11"/>
      <name val="Calibri"/>
      <family val="2"/>
    </font>
    <font>
      <sz val="11"/>
      <name val="Calibri"/>
      <family val="2"/>
    </font>
    <font>
      <b/>
      <sz val="11"/>
      <name val="Aptos Narrow"/>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9" tint="0.59999389629810485"/>
        <bgColor indexed="64"/>
      </patternFill>
    </fill>
    <fill>
      <patternFill patternType="solid">
        <fgColor rgb="FF002060"/>
      </patternFill>
    </fill>
    <fill>
      <patternFill patternType="solid">
        <fgColor rgb="FFD9D9D9"/>
      </patternFill>
    </fill>
    <fill>
      <patternFill patternType="solid">
        <fgColor rgb="FFFFFFCC"/>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cellStyleXfs>
  <cellXfs count="101">
    <xf numFmtId="0" fontId="0" fillId="0" borderId="0" xfId="0"/>
    <xf numFmtId="0" fontId="0" fillId="0" borderId="0" xfId="0" applyAlignment="1">
      <alignment vertical="center"/>
    </xf>
    <xf numFmtId="0" fontId="2" fillId="0" borderId="0" xfId="0" applyFont="1" applyAlignment="1">
      <alignment horizontal="right" vertical="center" wrapText="1"/>
    </xf>
    <xf numFmtId="0" fontId="2"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center" wrapText="1"/>
    </xf>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center" vertical="center"/>
    </xf>
    <xf numFmtId="44" fontId="0" fillId="0" borderId="0" xfId="1" applyFont="1" applyAlignment="1">
      <alignment horizontal="center" vertical="center"/>
    </xf>
    <xf numFmtId="44" fontId="0" fillId="0" borderId="0" xfId="1" applyFont="1" applyBorder="1" applyAlignment="1">
      <alignment horizontal="center" vertical="center"/>
    </xf>
    <xf numFmtId="44" fontId="3" fillId="0" borderId="0" xfId="1" applyFont="1" applyBorder="1" applyAlignment="1">
      <alignment horizontal="center" vertical="center"/>
    </xf>
    <xf numFmtId="0" fontId="2" fillId="0" borderId="0" xfId="0" applyFont="1" applyAlignment="1">
      <alignment horizontal="left" vertical="center" wrapText="1"/>
    </xf>
    <xf numFmtId="49" fontId="0" fillId="0" borderId="0" xfId="0" applyNumberFormat="1" applyAlignment="1">
      <alignment horizontal="center" vertical="center"/>
    </xf>
    <xf numFmtId="49" fontId="6" fillId="0" borderId="0" xfId="0" applyNumberFormat="1"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left"/>
    </xf>
    <xf numFmtId="49" fontId="3" fillId="0" borderId="1" xfId="1" applyNumberFormat="1" applyFont="1" applyBorder="1" applyAlignment="1">
      <alignment horizontal="center" vertical="center"/>
    </xf>
    <xf numFmtId="44" fontId="3" fillId="0" borderId="1" xfId="1" applyFont="1" applyBorder="1" applyAlignment="1">
      <alignment horizontal="center" vertical="center"/>
    </xf>
    <xf numFmtId="0" fontId="0" fillId="0" borderId="1" xfId="0" applyBorder="1" applyAlignment="1" applyProtection="1">
      <alignment vertical="center" wrapText="1"/>
      <protection locked="0"/>
    </xf>
    <xf numFmtId="0" fontId="3" fillId="0" borderId="1" xfId="1" applyNumberFormat="1" applyFont="1" applyBorder="1" applyAlignment="1">
      <alignment horizontal="center" vertical="center"/>
    </xf>
    <xf numFmtId="49" fontId="0" fillId="0" borderId="0" xfId="1" applyNumberFormat="1"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2" xfId="1" applyNumberFormat="1" applyFont="1" applyBorder="1" applyAlignment="1" applyProtection="1">
      <alignment horizontal="center" vertical="center"/>
      <protection locked="0"/>
    </xf>
    <xf numFmtId="0" fontId="4" fillId="0" borderId="0" xfId="0" applyFont="1" applyAlignment="1">
      <alignment horizontal="center" vertical="center" wrapText="1"/>
    </xf>
    <xf numFmtId="0" fontId="4" fillId="0" borderId="2" xfId="1" applyNumberFormat="1" applyFont="1" applyBorder="1" applyAlignment="1" applyProtection="1">
      <alignment horizontal="center" vertical="center"/>
    </xf>
    <xf numFmtId="0" fontId="3" fillId="0" borderId="1" xfId="1" applyNumberFormat="1" applyFont="1" applyBorder="1" applyAlignment="1">
      <alignment horizontal="left" vertical="center"/>
    </xf>
    <xf numFmtId="49" fontId="0" fillId="0" borderId="1" xfId="1" applyNumberFormat="1" applyFont="1" applyBorder="1" applyAlignment="1" applyProtection="1">
      <alignment horizontal="center" vertical="center"/>
      <protection locked="0"/>
    </xf>
    <xf numFmtId="49"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4" fontId="2" fillId="0" borderId="3" xfId="1" applyFont="1" applyBorder="1" applyAlignment="1">
      <alignment horizontal="center" vertical="center" wrapText="1"/>
    </xf>
    <xf numFmtId="49" fontId="2" fillId="3" borderId="3"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44" fontId="2" fillId="3" borderId="3" xfId="1"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1" fontId="2" fillId="2" borderId="3" xfId="0" applyNumberFormat="1" applyFont="1" applyFill="1" applyBorder="1" applyAlignment="1">
      <alignment horizontal="center" vertical="center" wrapText="1"/>
    </xf>
    <xf numFmtId="44" fontId="2" fillId="2" borderId="3" xfId="0" applyNumberFormat="1" applyFont="1" applyFill="1" applyBorder="1" applyAlignment="1">
      <alignment horizontal="center" vertical="center" wrapText="1"/>
    </xf>
    <xf numFmtId="49" fontId="0" fillId="0" borderId="3" xfId="0" applyNumberFormat="1" applyBorder="1" applyAlignment="1">
      <alignment horizontal="center" vertical="center"/>
    </xf>
    <xf numFmtId="0" fontId="0" fillId="0" borderId="3" xfId="0" applyBorder="1" applyAlignment="1">
      <alignment vertical="center" wrapText="1"/>
    </xf>
    <xf numFmtId="44" fontId="0" fillId="0" borderId="3" xfId="0" applyNumberFormat="1" applyBorder="1" applyAlignment="1">
      <alignment vertical="center"/>
    </xf>
    <xf numFmtId="0" fontId="0" fillId="0" borderId="3" xfId="0" applyBorder="1" applyAlignment="1">
      <alignment horizontal="center" vertical="center" wrapText="1"/>
    </xf>
    <xf numFmtId="44" fontId="0" fillId="2" borderId="3" xfId="1" applyFont="1" applyFill="1" applyBorder="1" applyAlignment="1">
      <alignment horizontal="center" vertical="center"/>
    </xf>
    <xf numFmtId="0" fontId="0" fillId="2" borderId="3" xfId="0" applyFill="1" applyBorder="1" applyAlignment="1">
      <alignment vertical="center" wrapText="1"/>
    </xf>
    <xf numFmtId="0" fontId="2" fillId="2" borderId="3" xfId="0" applyFont="1" applyFill="1" applyBorder="1" applyAlignment="1">
      <alignment horizontal="center" vertical="center"/>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2" fillId="0" borderId="0" xfId="0" applyFont="1" applyAlignment="1">
      <alignment vertical="center" wrapText="1"/>
    </xf>
    <xf numFmtId="0" fontId="0" fillId="0" borderId="0" xfId="0" applyAlignment="1">
      <alignment horizontal="left" vertical="center" wrapText="1"/>
    </xf>
    <xf numFmtId="0" fontId="2" fillId="3" borderId="3" xfId="0" applyFont="1" applyFill="1" applyBorder="1" applyAlignment="1">
      <alignment horizontal="right" vertical="center" wrapText="1" indent="1"/>
    </xf>
    <xf numFmtId="44" fontId="2" fillId="2" borderId="3" xfId="1" applyFont="1" applyFill="1" applyBorder="1" applyAlignment="1">
      <alignment horizontal="center" vertical="center"/>
    </xf>
    <xf numFmtId="44" fontId="4" fillId="0" borderId="1" xfId="1" applyFont="1" applyBorder="1" applyAlignment="1" applyProtection="1">
      <alignment horizontal="center" vertical="center" wrapText="1"/>
    </xf>
    <xf numFmtId="44" fontId="5" fillId="0" borderId="1" xfId="1" applyFont="1" applyBorder="1" applyAlignment="1" applyProtection="1">
      <alignment horizontal="center" vertical="center" wrapText="1"/>
    </xf>
    <xf numFmtId="44" fontId="4" fillId="0" borderId="2" xfId="1" applyFont="1" applyBorder="1" applyAlignment="1" applyProtection="1">
      <alignment horizontal="center" vertical="center"/>
    </xf>
    <xf numFmtId="0" fontId="0" fillId="0" borderId="3" xfId="0" applyBorder="1" applyAlignment="1">
      <alignment horizontal="center" vertical="center"/>
    </xf>
    <xf numFmtId="0" fontId="0" fillId="0" borderId="3" xfId="0" applyBorder="1" applyAlignment="1">
      <alignment vertical="center"/>
    </xf>
    <xf numFmtId="0" fontId="0" fillId="2" borderId="3" xfId="0" applyFill="1" applyBorder="1" applyAlignment="1">
      <alignment vertical="center"/>
    </xf>
    <xf numFmtId="44" fontId="3" fillId="0" borderId="2" xfId="1" applyFont="1" applyBorder="1" applyAlignment="1">
      <alignment horizontal="center" vertical="center"/>
    </xf>
    <xf numFmtId="0" fontId="3" fillId="0" borderId="0" xfId="0" applyFont="1" applyAlignment="1">
      <alignment horizontal="left" vertical="center"/>
    </xf>
    <xf numFmtId="0" fontId="8" fillId="4" borderId="4" xfId="3" applyFont="1" applyFill="1" applyBorder="1" applyAlignment="1">
      <alignment horizontal="center" vertical="center" wrapText="1"/>
    </xf>
    <xf numFmtId="0" fontId="7" fillId="0" borderId="0" xfId="3"/>
    <xf numFmtId="49" fontId="7" fillId="5" borderId="0" xfId="3" applyNumberFormat="1" applyFill="1"/>
    <xf numFmtId="164" fontId="7" fillId="5" borderId="0" xfId="3" applyNumberFormat="1" applyFill="1"/>
    <xf numFmtId="165" fontId="7" fillId="5" borderId="0" xfId="3" applyNumberFormat="1" applyFill="1"/>
    <xf numFmtId="4" fontId="7" fillId="5" borderId="0" xfId="3" applyNumberFormat="1" applyFill="1"/>
    <xf numFmtId="166" fontId="7" fillId="5" borderId="0" xfId="3" applyNumberFormat="1" applyFill="1"/>
    <xf numFmtId="49" fontId="7" fillId="0" borderId="0" xfId="3" applyNumberFormat="1"/>
    <xf numFmtId="164" fontId="7" fillId="0" borderId="0" xfId="3" applyNumberFormat="1"/>
    <xf numFmtId="165" fontId="7" fillId="0" borderId="0" xfId="3" applyNumberFormat="1"/>
    <xf numFmtId="4" fontId="7" fillId="0" borderId="0" xfId="3" applyNumberFormat="1"/>
    <xf numFmtId="166" fontId="7" fillId="0" borderId="0" xfId="3" applyNumberFormat="1"/>
    <xf numFmtId="167" fontId="5" fillId="0" borderId="0" xfId="2" applyNumberFormat="1" applyFont="1" applyBorder="1" applyAlignment="1">
      <alignment horizontal="center" vertical="center"/>
    </xf>
    <xf numFmtId="168" fontId="0" fillId="0" borderId="0" xfId="0" applyNumberFormat="1" applyAlignment="1">
      <alignment horizontal="center" vertical="center"/>
    </xf>
    <xf numFmtId="44" fontId="2" fillId="2" borderId="3" xfId="1"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0" fillId="0" borderId="0" xfId="0" applyAlignment="1">
      <alignment horizontal="center" vertical="center" wrapText="1"/>
    </xf>
    <xf numFmtId="44" fontId="2" fillId="0" borderId="0" xfId="0" applyNumberFormat="1" applyFont="1" applyAlignment="1">
      <alignment horizontal="right" vertical="center" wrapText="1"/>
    </xf>
    <xf numFmtId="0" fontId="0" fillId="0" borderId="0" xfId="0" applyAlignment="1">
      <alignment horizontal="left" vertical="center"/>
    </xf>
    <xf numFmtId="44" fontId="0" fillId="6" borderId="3" xfId="1" applyFont="1" applyFill="1" applyBorder="1" applyAlignment="1" applyProtection="1">
      <alignment horizontal="center" vertical="center"/>
      <protection locked="0"/>
    </xf>
    <xf numFmtId="0" fontId="0" fillId="6" borderId="3" xfId="0" applyFill="1" applyBorder="1" applyAlignment="1" applyProtection="1">
      <alignment vertical="center" wrapText="1"/>
      <protection locked="0"/>
    </xf>
    <xf numFmtId="0" fontId="0" fillId="6" borderId="3" xfId="0" applyFill="1" applyBorder="1" applyAlignment="1" applyProtection="1">
      <alignment horizontal="center" vertical="center"/>
      <protection locked="0"/>
    </xf>
    <xf numFmtId="0" fontId="11" fillId="0" borderId="4" xfId="3" applyFont="1" applyBorder="1" applyAlignment="1">
      <alignment horizontal="center" vertical="center" wrapText="1"/>
    </xf>
    <xf numFmtId="165" fontId="12" fillId="0" borderId="0" xfId="3" applyNumberFormat="1" applyFont="1"/>
    <xf numFmtId="0" fontId="12" fillId="0" borderId="0" xfId="3" applyFont="1"/>
    <xf numFmtId="0" fontId="9" fillId="0" borderId="0" xfId="0" applyFont="1" applyAlignment="1">
      <alignment horizontal="center" vertical="center" wrapText="1"/>
    </xf>
    <xf numFmtId="0" fontId="10" fillId="0" borderId="0" xfId="0" applyFont="1" applyAlignment="1">
      <alignment horizontal="center" vertical="center"/>
    </xf>
    <xf numFmtId="49" fontId="0" fillId="0" borderId="0" xfId="0" applyNumberFormat="1"/>
    <xf numFmtId="44" fontId="0" fillId="0" borderId="0" xfId="0" applyNumberFormat="1"/>
    <xf numFmtId="44" fontId="0" fillId="0" borderId="0" xfId="1" applyFont="1"/>
    <xf numFmtId="44" fontId="0" fillId="0" borderId="1" xfId="1" applyFont="1" applyBorder="1" applyAlignment="1">
      <alignment vertical="center"/>
    </xf>
    <xf numFmtId="167" fontId="0" fillId="0" borderId="0" xfId="2" applyNumberFormat="1" applyFont="1"/>
    <xf numFmtId="0" fontId="4" fillId="0" borderId="0" xfId="0" applyFont="1" applyAlignment="1">
      <alignment vertical="center"/>
    </xf>
    <xf numFmtId="0" fontId="13" fillId="0" borderId="0" xfId="0" applyFont="1" applyAlignment="1">
      <alignment horizontal="center" vertical="center" wrapText="1"/>
    </xf>
    <xf numFmtId="0" fontId="6" fillId="0" borderId="0" xfId="0" applyFont="1" applyAlignment="1">
      <alignment wrapText="1"/>
    </xf>
    <xf numFmtId="0" fontId="2" fillId="0" borderId="0" xfId="0" applyFont="1"/>
    <xf numFmtId="0" fontId="6" fillId="0" borderId="0" xfId="0" applyFont="1" applyAlignment="1">
      <alignment horizontal="center"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wrapText="1"/>
    </xf>
  </cellXfs>
  <cellStyles count="4">
    <cellStyle name="Currency" xfId="1" builtinId="4"/>
    <cellStyle name="Normal" xfId="0" builtinId="0"/>
    <cellStyle name="Normal 2" xfId="3" xr:uid="{3AC5BE16-D822-47D2-AA8D-0C4CD863C2FC}"/>
    <cellStyle name="Percent" xfId="2" builtinId="5"/>
  </cellStyles>
  <dxfs count="15">
    <dxf>
      <font>
        <color theme="0"/>
      </font>
      <border>
        <left/>
        <right/>
        <top/>
        <bottom/>
      </border>
    </dxf>
    <dxf>
      <font>
        <color theme="1"/>
      </font>
    </dxf>
    <dxf>
      <font>
        <color theme="0"/>
      </font>
      <border>
        <left/>
        <right/>
        <top/>
        <bottom/>
        <vertical/>
        <horizontal/>
      </border>
    </dxf>
    <dxf>
      <font>
        <color auto="1"/>
      </font>
    </dxf>
    <dxf>
      <font>
        <color theme="0"/>
      </font>
      <border>
        <left/>
        <right/>
        <top/>
        <bottom/>
      </border>
    </dxf>
    <dxf>
      <fill>
        <patternFill>
          <bgColor rgb="FFFFFF00"/>
        </patternFill>
      </fill>
    </dxf>
    <dxf>
      <font>
        <color theme="0"/>
      </font>
      <fill>
        <patternFill>
          <bgColor theme="0"/>
        </patternFill>
      </fill>
      <border>
        <left/>
        <right/>
        <top/>
        <bottom/>
      </border>
    </dxf>
    <dxf>
      <font>
        <color theme="0"/>
      </font>
      <border>
        <left/>
        <right/>
        <top/>
        <bottom/>
        <vertical/>
        <horizontal/>
      </border>
    </dxf>
    <dxf>
      <fill>
        <patternFill>
          <bgColor rgb="FFFFFF00"/>
        </patternFill>
      </fill>
    </dxf>
    <dxf>
      <fill>
        <patternFill>
          <bgColor rgb="FFFF0000"/>
        </patternFill>
      </fill>
    </dxf>
    <dxf>
      <fill>
        <patternFill>
          <bgColor rgb="FFEE0000"/>
        </patternFill>
      </fill>
    </dxf>
    <dxf>
      <fill>
        <patternFill>
          <bgColor rgb="FFFFFF00"/>
        </patternFill>
      </fill>
    </dxf>
    <dxf>
      <font>
        <color theme="1" tint="0.499984740745262"/>
      </font>
      <fill>
        <patternFill patternType="solid">
          <bgColor theme="1" tint="0.499984740745262"/>
        </patternFill>
      </fill>
      <border>
        <left/>
        <right/>
        <top/>
        <bottom/>
        <vertical/>
        <horizontal/>
      </border>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C0552-8D0F-455D-AF4F-214984E0535E}">
  <dimension ref="A1:A14"/>
  <sheetViews>
    <sheetView tabSelected="1" zoomScale="120" zoomScaleNormal="120" workbookViewId="0"/>
  </sheetViews>
  <sheetFormatPr defaultRowHeight="15" x14ac:dyDescent="0.25"/>
  <cols>
    <col min="1" max="1" width="213.28515625" customWidth="1"/>
  </cols>
  <sheetData>
    <row r="1" spans="1:1" ht="15.75" x14ac:dyDescent="0.25">
      <c r="A1" s="94" t="s">
        <v>1456</v>
      </c>
    </row>
    <row r="3" spans="1:1" x14ac:dyDescent="0.25">
      <c r="A3" s="95" t="s">
        <v>1457</v>
      </c>
    </row>
    <row r="4" spans="1:1" x14ac:dyDescent="0.25">
      <c r="A4" s="95" t="s">
        <v>1460</v>
      </c>
    </row>
    <row r="5" spans="1:1" x14ac:dyDescent="0.25">
      <c r="A5" t="s">
        <v>1458</v>
      </c>
    </row>
    <row r="6" spans="1:1" x14ac:dyDescent="0.25">
      <c r="A6" t="s">
        <v>1459</v>
      </c>
    </row>
    <row r="7" spans="1:1" x14ac:dyDescent="0.25">
      <c r="A7" t="s">
        <v>1463</v>
      </c>
    </row>
    <row r="8" spans="1:1" x14ac:dyDescent="0.25">
      <c r="A8" t="s">
        <v>1461</v>
      </c>
    </row>
    <row r="9" spans="1:1" x14ac:dyDescent="0.25">
      <c r="A9" t="s">
        <v>1466</v>
      </c>
    </row>
    <row r="10" spans="1:1" x14ac:dyDescent="0.25">
      <c r="A10" t="s">
        <v>1462</v>
      </c>
    </row>
    <row r="11" spans="1:1" x14ac:dyDescent="0.25">
      <c r="A11" t="s">
        <v>1469</v>
      </c>
    </row>
    <row r="12" spans="1:1" x14ac:dyDescent="0.25">
      <c r="A12" t="s">
        <v>1467</v>
      </c>
    </row>
    <row r="13" spans="1:1" x14ac:dyDescent="0.25">
      <c r="A13" t="s">
        <v>1468</v>
      </c>
    </row>
    <row r="14" spans="1:1" x14ac:dyDescent="0.25">
      <c r="A14" t="s">
        <v>1470</v>
      </c>
    </row>
  </sheetData>
  <sheetProtection algorithmName="SHA-512" hashValue="8TkvfqlRHHMyJPPQgbs+crafTeHDeOiyyBQj+A84yhraSfwuoSxakmYT81ybbC4wPYaK0Ib0oPCaIAqINOFcjA==" saltValue="UE0lFDovHjINtfkvUP/Hp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8D0B7-D4B3-4BA9-947A-FF026BA48693}">
  <dimension ref="A1:K32"/>
  <sheetViews>
    <sheetView zoomScale="110" zoomScaleNormal="110" workbookViewId="0">
      <pane xSplit="2" ySplit="14" topLeftCell="C15" activePane="bottomRight" state="frozen"/>
      <selection pane="topRight" activeCell="C1" sqref="C1"/>
      <selection pane="bottomLeft" activeCell="A18" sqref="A18"/>
      <selection pane="bottomRight" activeCell="C3" sqref="C3"/>
    </sheetView>
  </sheetViews>
  <sheetFormatPr defaultColWidth="9.140625" defaultRowHeight="15" x14ac:dyDescent="0.25"/>
  <cols>
    <col min="1" max="1" width="7.28515625" style="14" customWidth="1"/>
    <col min="2" max="2" width="72.5703125" style="4" customWidth="1"/>
    <col min="3" max="3" width="32.28515625" style="10" customWidth="1"/>
    <col min="4" max="4" width="33.7109375" style="4" customWidth="1"/>
    <col min="5" max="5" width="28.140625" style="5" customWidth="1"/>
    <col min="6" max="6" width="18.7109375" style="1" customWidth="1"/>
    <col min="7" max="7" width="18" style="5" customWidth="1"/>
    <col min="8" max="8" width="18.85546875" style="5" customWidth="1"/>
    <col min="9" max="9" width="9.140625" style="92"/>
    <col min="10" max="11" width="9.140625" style="92" customWidth="1"/>
    <col min="12" max="16384" width="9.140625" style="1"/>
  </cols>
  <sheetData>
    <row r="1" spans="1:11" ht="24.95" customHeight="1" x14ac:dyDescent="0.25">
      <c r="A1" s="16" t="s">
        <v>0</v>
      </c>
    </row>
    <row r="2" spans="1:11" x14ac:dyDescent="0.25">
      <c r="D2" s="1"/>
    </row>
    <row r="3" spans="1:11" ht="42.75" customHeight="1" x14ac:dyDescent="0.25">
      <c r="A3" s="99" t="s">
        <v>1</v>
      </c>
      <c r="B3" s="99"/>
      <c r="C3" s="20"/>
      <c r="D3" s="96" t="s">
        <v>3</v>
      </c>
    </row>
    <row r="4" spans="1:11" x14ac:dyDescent="0.25">
      <c r="B4" s="2" t="s">
        <v>4</v>
      </c>
      <c r="C4" s="28"/>
      <c r="D4" s="96"/>
    </row>
    <row r="5" spans="1:11" x14ac:dyDescent="0.25">
      <c r="B5" s="2"/>
      <c r="C5" s="22"/>
      <c r="D5" s="1"/>
    </row>
    <row r="6" spans="1:11" x14ac:dyDescent="0.25">
      <c r="B6" s="2" t="s">
        <v>6</v>
      </c>
      <c r="C6" s="53" t="str">
        <f>IF(C7&lt;&gt;"Invalid Trad District IRN",VLOOKUP(C7,'Detailed SFPR'!A1:C611,2,FALSE),"")</f>
        <v/>
      </c>
      <c r="D6" s="23"/>
      <c r="F6" s="5"/>
    </row>
    <row r="7" spans="1:11" x14ac:dyDescent="0.25">
      <c r="B7" s="2" t="s">
        <v>7</v>
      </c>
      <c r="C7" s="26" t="str">
        <f>IF(C3="City, Local, Exempted Village, or Joint Vocational School District",C4,"Invalid Trad District IRN")</f>
        <v>Invalid Trad District IRN</v>
      </c>
      <c r="D7" s="26">
        <f>IF(C3&lt;&gt;"City, Local, Exempted Village, or Joint Vocational School District",C4,"")</f>
        <v>0</v>
      </c>
      <c r="F7" s="5"/>
    </row>
    <row r="8" spans="1:11" x14ac:dyDescent="0.25">
      <c r="B8" s="2" t="s">
        <v>8</v>
      </c>
      <c r="C8" s="24"/>
      <c r="D8" s="23"/>
      <c r="F8" s="5"/>
    </row>
    <row r="9" spans="1:11" x14ac:dyDescent="0.25">
      <c r="B9" s="2" t="s">
        <v>9</v>
      </c>
      <c r="C9" s="24"/>
      <c r="D9" s="23"/>
      <c r="E9" s="59" t="s">
        <v>10</v>
      </c>
      <c r="F9" s="5"/>
    </row>
    <row r="10" spans="1:11" x14ac:dyDescent="0.25">
      <c r="B10" s="2" t="s">
        <v>11</v>
      </c>
      <c r="C10" s="24"/>
      <c r="D10" s="23"/>
      <c r="E10" s="59" t="s">
        <v>12</v>
      </c>
      <c r="F10" s="5"/>
    </row>
    <row r="11" spans="1:11" ht="30" x14ac:dyDescent="0.25">
      <c r="B11" s="2" t="s">
        <v>1442</v>
      </c>
      <c r="C11" s="54">
        <f>F14</f>
        <v>0</v>
      </c>
      <c r="D11" s="52">
        <f>F14</f>
        <v>0</v>
      </c>
      <c r="E11" s="78" t="s">
        <v>1440</v>
      </c>
      <c r="F11" s="5"/>
    </row>
    <row r="13" spans="1:11" s="3" customFormat="1" ht="65.25" customHeight="1" x14ac:dyDescent="0.25">
      <c r="A13" s="29" t="s">
        <v>13</v>
      </c>
      <c r="B13" s="30" t="s">
        <v>14</v>
      </c>
      <c r="C13" s="31" t="s">
        <v>15</v>
      </c>
      <c r="D13" s="30" t="s">
        <v>16</v>
      </c>
      <c r="E13" s="30" t="s">
        <v>1520</v>
      </c>
      <c r="F13" s="30" t="s">
        <v>1519</v>
      </c>
      <c r="G13" s="30" t="s">
        <v>17</v>
      </c>
      <c r="H13" s="30" t="s">
        <v>18</v>
      </c>
      <c r="I13" s="93"/>
      <c r="J13" s="93"/>
      <c r="K13" s="93"/>
    </row>
    <row r="14" spans="1:11" s="3" customFormat="1" x14ac:dyDescent="0.25">
      <c r="A14" s="32"/>
      <c r="B14" s="50" t="s">
        <v>1518</v>
      </c>
      <c r="C14" s="34"/>
      <c r="D14" s="33"/>
      <c r="E14" s="35">
        <f>SUM(E15,E24,E30)</f>
        <v>0</v>
      </c>
      <c r="F14" s="34">
        <f>SUM(F15,F24,F30)</f>
        <v>0</v>
      </c>
      <c r="G14" s="33"/>
      <c r="H14" s="33"/>
      <c r="I14" s="93"/>
      <c r="J14" s="93"/>
      <c r="K14" s="93"/>
    </row>
    <row r="15" spans="1:11" s="3" customFormat="1" x14ac:dyDescent="0.25">
      <c r="A15" s="97" t="s">
        <v>19</v>
      </c>
      <c r="B15" s="97"/>
      <c r="C15" s="74"/>
      <c r="D15" s="75"/>
      <c r="E15" s="37">
        <f>SUM(E16:E23)-SUMIF(H16:H23,"Not Eligible",E16:E23)</f>
        <v>0</v>
      </c>
      <c r="F15" s="38">
        <f>SUM(F16:F23)-SUMIF(H16:H23,"Not Eligible",F16:F23)</f>
        <v>0</v>
      </c>
      <c r="G15" s="36"/>
      <c r="H15" s="36"/>
      <c r="I15" s="93"/>
      <c r="J15" s="93"/>
      <c r="K15" s="93"/>
    </row>
    <row r="16" spans="1:11" x14ac:dyDescent="0.25">
      <c r="A16" s="39" t="s">
        <v>20</v>
      </c>
      <c r="B16" s="40" t="s">
        <v>21</v>
      </c>
      <c r="C16" s="79"/>
      <c r="D16" s="80"/>
      <c r="E16" s="81"/>
      <c r="F16" s="41">
        <f t="shared" ref="F16" si="0">IF(E16&gt;0,C16*E16,0)</f>
        <v>0</v>
      </c>
      <c r="G16" s="81"/>
      <c r="H16" s="42" t="str">
        <f>IF(G16&gt;0,VLOOKUP(G16,Lists!$A$13:$C$18,3,TRUE),"")</f>
        <v/>
      </c>
    </row>
    <row r="17" spans="1:8" ht="30" x14ac:dyDescent="0.25">
      <c r="A17" s="39" t="s">
        <v>22</v>
      </c>
      <c r="B17" s="40" t="s">
        <v>23</v>
      </c>
      <c r="C17" s="79"/>
      <c r="D17" s="80"/>
      <c r="E17" s="81"/>
      <c r="F17" s="41">
        <f t="shared" ref="F17:F22" si="1">IF(E17&gt;0,C17*E17,0)</f>
        <v>0</v>
      </c>
      <c r="G17" s="81"/>
      <c r="H17" s="42" t="str">
        <f>IF(G17&gt;0,VLOOKUP(G17,Lists!$A$13:$C$18,3,TRUE),"")</f>
        <v/>
      </c>
    </row>
    <row r="18" spans="1:8" x14ac:dyDescent="0.25">
      <c r="A18" s="39" t="s">
        <v>24</v>
      </c>
      <c r="B18" s="40" t="s">
        <v>25</v>
      </c>
      <c r="C18" s="79"/>
      <c r="D18" s="80"/>
      <c r="E18" s="81"/>
      <c r="F18" s="41">
        <f t="shared" si="1"/>
        <v>0</v>
      </c>
      <c r="G18" s="81"/>
      <c r="H18" s="42" t="str">
        <f>IF(G18&gt;0,VLOOKUP(G18,Lists!$A$13:$C$18,3,TRUE),"")</f>
        <v/>
      </c>
    </row>
    <row r="19" spans="1:8" x14ac:dyDescent="0.25">
      <c r="A19" s="39" t="s">
        <v>26</v>
      </c>
      <c r="B19" s="40" t="s">
        <v>27</v>
      </c>
      <c r="C19" s="79"/>
      <c r="D19" s="80"/>
      <c r="E19" s="81"/>
      <c r="F19" s="41">
        <f t="shared" si="1"/>
        <v>0</v>
      </c>
      <c r="G19" s="81"/>
      <c r="H19" s="42" t="str">
        <f>IF(G19&gt;0,VLOOKUP(G19,Lists!$A$13:$C$18,3,TRUE),"")</f>
        <v/>
      </c>
    </row>
    <row r="20" spans="1:8" x14ac:dyDescent="0.25">
      <c r="A20" s="39" t="s">
        <v>28</v>
      </c>
      <c r="B20" s="40" t="s">
        <v>29</v>
      </c>
      <c r="C20" s="79"/>
      <c r="D20" s="80"/>
      <c r="E20" s="81"/>
      <c r="F20" s="41">
        <f t="shared" si="1"/>
        <v>0</v>
      </c>
      <c r="G20" s="81"/>
      <c r="H20" s="42" t="str">
        <f>IF(G20&gt;0,VLOOKUP(G20,Lists!$A$13:$C$18,3,TRUE),"")</f>
        <v/>
      </c>
    </row>
    <row r="21" spans="1:8" x14ac:dyDescent="0.25">
      <c r="A21" s="39" t="s">
        <v>30</v>
      </c>
      <c r="B21" s="40" t="s">
        <v>31</v>
      </c>
      <c r="C21" s="79"/>
      <c r="D21" s="80"/>
      <c r="E21" s="81"/>
      <c r="F21" s="41">
        <f t="shared" si="1"/>
        <v>0</v>
      </c>
      <c r="G21" s="81"/>
      <c r="H21" s="42" t="str">
        <f>IF(G21&gt;0,VLOOKUP(G21,Lists!$A$13:$C$18,3,TRUE),"")</f>
        <v/>
      </c>
    </row>
    <row r="22" spans="1:8" ht="30" x14ac:dyDescent="0.25">
      <c r="A22" s="39" t="s">
        <v>32</v>
      </c>
      <c r="B22" s="40" t="s">
        <v>33</v>
      </c>
      <c r="C22" s="79"/>
      <c r="D22" s="80"/>
      <c r="E22" s="81"/>
      <c r="F22" s="41">
        <f t="shared" si="1"/>
        <v>0</v>
      </c>
      <c r="G22" s="81"/>
      <c r="H22" s="42" t="str">
        <f>IF(G22&gt;0,VLOOKUP(G22,Lists!$A$13:$C$18,3,TRUE),"")</f>
        <v/>
      </c>
    </row>
    <row r="23" spans="1:8" ht="45" x14ac:dyDescent="0.25">
      <c r="A23" s="39" t="s">
        <v>34</v>
      </c>
      <c r="B23" s="40" t="s">
        <v>35</v>
      </c>
      <c r="C23" s="79"/>
      <c r="D23" s="80"/>
      <c r="E23" s="81"/>
      <c r="F23" s="41">
        <f t="shared" ref="F23" si="2">IF(E23&gt;0,C23*E23,0)</f>
        <v>0</v>
      </c>
      <c r="G23" s="81"/>
      <c r="H23" s="42" t="str">
        <f>IF(G23&gt;0,VLOOKUP(G23,Lists!$A$13:$C$18,3,TRUE),"")</f>
        <v/>
      </c>
    </row>
    <row r="24" spans="1:8" x14ac:dyDescent="0.25">
      <c r="A24" s="98" t="s">
        <v>36</v>
      </c>
      <c r="B24" s="98"/>
      <c r="C24" s="43"/>
      <c r="D24" s="44"/>
      <c r="E24" s="45">
        <f>SUM(E25:E29)-SUMIF($H$25:$H$29,"Not Eligible",E25:E29)</f>
        <v>0</v>
      </c>
      <c r="F24" s="51">
        <f>SUM(F25:F29)-SUMIF($H$25:$H$29,"Not Eligible",F25:F29)</f>
        <v>0</v>
      </c>
      <c r="G24" s="46"/>
      <c r="H24" s="47"/>
    </row>
    <row r="25" spans="1:8" x14ac:dyDescent="0.25">
      <c r="A25" s="39" t="s">
        <v>37</v>
      </c>
      <c r="B25" s="40" t="s">
        <v>38</v>
      </c>
      <c r="C25" s="79"/>
      <c r="D25" s="80"/>
      <c r="E25" s="81"/>
      <c r="F25" s="41">
        <f t="shared" ref="F25" si="3">IF(E25&gt;0,C25*E25,0)</f>
        <v>0</v>
      </c>
      <c r="G25" s="81"/>
      <c r="H25" s="42" t="str">
        <f>IF(G25&gt;0,VLOOKUP(G25,Lists!$A$13:$C$18,3,TRUE),"")</f>
        <v/>
      </c>
    </row>
    <row r="26" spans="1:8" x14ac:dyDescent="0.25">
      <c r="A26" s="39" t="s">
        <v>39</v>
      </c>
      <c r="B26" s="40" t="s">
        <v>40</v>
      </c>
      <c r="C26" s="79"/>
      <c r="D26" s="80"/>
      <c r="E26" s="81"/>
      <c r="F26" s="41">
        <f t="shared" ref="F26:F28" si="4">IF(E26&gt;0,C26*E26,0)</f>
        <v>0</v>
      </c>
      <c r="G26" s="81"/>
      <c r="H26" s="42" t="str">
        <f>IF(G26&gt;0,VLOOKUP(G26,Lists!$A$13:$C$18,3,TRUE),"")</f>
        <v/>
      </c>
    </row>
    <row r="27" spans="1:8" x14ac:dyDescent="0.25">
      <c r="A27" s="39" t="s">
        <v>41</v>
      </c>
      <c r="B27" s="40" t="s">
        <v>42</v>
      </c>
      <c r="C27" s="79"/>
      <c r="D27" s="80"/>
      <c r="E27" s="81"/>
      <c r="F27" s="41">
        <f t="shared" si="4"/>
        <v>0</v>
      </c>
      <c r="G27" s="81"/>
      <c r="H27" s="42" t="str">
        <f>IF(G27&gt;0,VLOOKUP(G27,Lists!$A$13:$C$18,3,TRUE),"")</f>
        <v/>
      </c>
    </row>
    <row r="28" spans="1:8" x14ac:dyDescent="0.25">
      <c r="A28" s="39" t="s">
        <v>43</v>
      </c>
      <c r="B28" s="40" t="s">
        <v>1471</v>
      </c>
      <c r="C28" s="79"/>
      <c r="D28" s="80"/>
      <c r="E28" s="81"/>
      <c r="F28" s="41">
        <f t="shared" si="4"/>
        <v>0</v>
      </c>
      <c r="G28" s="81"/>
      <c r="H28" s="42" t="str">
        <f>IF(G28&gt;0,VLOOKUP(G28,Lists!$A$13:$C$18,3,TRUE),"")</f>
        <v/>
      </c>
    </row>
    <row r="29" spans="1:8" x14ac:dyDescent="0.25">
      <c r="A29" s="39" t="s">
        <v>46</v>
      </c>
      <c r="B29" s="40" t="s">
        <v>44</v>
      </c>
      <c r="C29" s="79"/>
      <c r="D29" s="80"/>
      <c r="E29" s="81"/>
      <c r="F29" s="41">
        <f t="shared" ref="F29" si="5">IF(E29&gt;0,C29*E29,0)</f>
        <v>0</v>
      </c>
      <c r="G29" s="81"/>
      <c r="H29" s="42" t="str">
        <f>IF(G29&gt;0,VLOOKUP(G29,Lists!$A$13:$C$18,3,TRUE),"")</f>
        <v/>
      </c>
    </row>
    <row r="30" spans="1:8" x14ac:dyDescent="0.25">
      <c r="A30" s="98" t="s">
        <v>45</v>
      </c>
      <c r="B30" s="98"/>
      <c r="C30" s="43"/>
      <c r="D30" s="44"/>
      <c r="E30" s="45">
        <f>SUM(E31:E32)-SUMIF($H$31:$H$32,"Not Eligible",E31:E32)</f>
        <v>0</v>
      </c>
      <c r="F30" s="51">
        <f>SUM(F31:F32)-SUMIF($H$31:$H$32,"Not Eligible",F31:F32)</f>
        <v>0</v>
      </c>
      <c r="G30" s="46"/>
      <c r="H30" s="47"/>
    </row>
    <row r="31" spans="1:8" x14ac:dyDescent="0.25">
      <c r="A31" s="39" t="s">
        <v>48</v>
      </c>
      <c r="B31" s="40" t="s">
        <v>47</v>
      </c>
      <c r="C31" s="79"/>
      <c r="D31" s="80"/>
      <c r="E31" s="81"/>
      <c r="F31" s="41">
        <f t="shared" ref="F31" si="6">IF(E31&gt;0,C31*E31,0)</f>
        <v>0</v>
      </c>
      <c r="G31" s="81"/>
      <c r="H31" s="42" t="str">
        <f>IF(G31&gt;0,VLOOKUP(G31,Lists!$A$13:$C$18,3,TRUE),"")</f>
        <v/>
      </c>
    </row>
    <row r="32" spans="1:8" x14ac:dyDescent="0.25">
      <c r="A32" s="39" t="s">
        <v>1472</v>
      </c>
      <c r="B32" s="40" t="s">
        <v>49</v>
      </c>
      <c r="C32" s="79"/>
      <c r="D32" s="80"/>
      <c r="E32" s="81"/>
      <c r="F32" s="41">
        <f t="shared" ref="F32" si="7">IF(E32&gt;0,C32*E32,0)</f>
        <v>0</v>
      </c>
      <c r="G32" s="81"/>
      <c r="H32" s="42" t="str">
        <f>IF(G32&gt;0,VLOOKUP(G32,Lists!$A$13:$C$18,3,TRUE),"")</f>
        <v/>
      </c>
    </row>
  </sheetData>
  <sheetProtection algorithmName="SHA-512" hashValue="Qublyt6L5r3OgF3/dfB2H3XleXWiqKHjrwHVdBfRuGlju2kt4yecxituhVlcjAQbJT248PS25tn42yAsxhIaIQ==" saltValue="/NDSQGN9YgvngWu5l4i/Aw==" spinCount="100000" sheet="1" objects="1" scenarios="1"/>
  <mergeCells count="5">
    <mergeCell ref="D3:D4"/>
    <mergeCell ref="A15:B15"/>
    <mergeCell ref="A24:B24"/>
    <mergeCell ref="A30:B30"/>
    <mergeCell ref="A3:B3"/>
  </mergeCells>
  <conditionalFormatting sqref="C3">
    <cfRule type="expression" dxfId="14" priority="24">
      <formula>$C$3=""</formula>
    </cfRule>
  </conditionalFormatting>
  <conditionalFormatting sqref="C4">
    <cfRule type="expression" dxfId="13" priority="20">
      <formula>$C$4=""</formula>
    </cfRule>
  </conditionalFormatting>
  <conditionalFormatting sqref="C6:C11">
    <cfRule type="expression" dxfId="12" priority="16">
      <formula>$C$3&lt;&gt;"City, Local, Exempted Village, or Joint Vocational School District"</formula>
    </cfRule>
  </conditionalFormatting>
  <conditionalFormatting sqref="C8:C10">
    <cfRule type="expression" dxfId="11" priority="11">
      <formula>AND($C$3="City, Local, Exempted Village, or Joint Vocational School District",C8="")</formula>
    </cfRule>
  </conditionalFormatting>
  <conditionalFormatting sqref="C16:G23 C25:G29 C31:G32">
    <cfRule type="expression" dxfId="10" priority="15">
      <formula>$H16="Not Eligible"</formula>
    </cfRule>
  </conditionalFormatting>
  <conditionalFormatting sqref="C20:G20">
    <cfRule type="expression" dxfId="9" priority="3">
      <formula>$H$20="Not Eligible"</formula>
    </cfRule>
  </conditionalFormatting>
  <conditionalFormatting sqref="D6">
    <cfRule type="expression" dxfId="8" priority="18">
      <formula>AND($C$3&lt;&gt;"City, Local, Exempted Village, or Joint Vocational School District",$D$6="")</formula>
    </cfRule>
  </conditionalFormatting>
  <conditionalFormatting sqref="D6:D11">
    <cfRule type="expression" dxfId="7" priority="1" stopIfTrue="1">
      <formula>$C$3=""</formula>
    </cfRule>
    <cfRule type="expression" dxfId="6" priority="2">
      <formula>$C$3="City, Local, Exempted Village, or Joint Vocational School District"</formula>
    </cfRule>
  </conditionalFormatting>
  <conditionalFormatting sqref="D8:D10">
    <cfRule type="expression" dxfId="5" priority="22">
      <formula>AND($C$3&lt;&gt;"City, Local, Exempted Village, or Joint Vocational School District",D8="")</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1BABBC3-B115-451E-93DC-CCEEE2C4AE13}">
          <x14:formula1>
            <xm:f>Lists!$B$3:$B$8</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4E23E-68D0-429E-A5AD-81DD94637C51}">
  <dimension ref="A1:I34"/>
  <sheetViews>
    <sheetView zoomScale="110" zoomScaleNormal="110" workbookViewId="0">
      <pane xSplit="2" ySplit="15" topLeftCell="C17" activePane="bottomRight" state="frozen"/>
      <selection pane="topRight" activeCell="C1" sqref="C1"/>
      <selection pane="bottomLeft" activeCell="A6" sqref="A6"/>
      <selection pane="bottomRight" activeCell="C18" sqref="C18"/>
    </sheetView>
  </sheetViews>
  <sheetFormatPr defaultColWidth="9.140625" defaultRowHeight="15" x14ac:dyDescent="0.25"/>
  <cols>
    <col min="1" max="1" width="7.28515625" style="14" customWidth="1"/>
    <col min="2" max="2" width="62" style="4" customWidth="1"/>
    <col min="3" max="3" width="20.85546875" style="10" customWidth="1"/>
    <col min="4" max="4" width="19.85546875" style="1" customWidth="1"/>
    <col min="5" max="5" width="15.140625" style="4" customWidth="1"/>
    <col min="6" max="6" width="14.85546875" style="1" customWidth="1"/>
    <col min="7" max="7" width="14.140625" style="1" customWidth="1"/>
    <col min="8" max="16384" width="9.140625" style="1"/>
  </cols>
  <sheetData>
    <row r="1" spans="1:9" ht="15.75" x14ac:dyDescent="0.25">
      <c r="A1" s="15" t="s">
        <v>50</v>
      </c>
    </row>
    <row r="2" spans="1:9" ht="19.5" customHeight="1" x14ac:dyDescent="0.25">
      <c r="C2" s="11"/>
    </row>
    <row r="3" spans="1:9" x14ac:dyDescent="0.25">
      <c r="B3" s="2" t="s">
        <v>51</v>
      </c>
      <c r="C3" s="27">
        <f>IF(ApplicationDetails!$C$3="City, Local, Exempted Village, or Joint Vocational School District",ApplicationDetails!C6,ApplicationDetails!D6)</f>
        <v>0</v>
      </c>
    </row>
    <row r="4" spans="1:9" x14ac:dyDescent="0.25">
      <c r="B4" s="2" t="s">
        <v>7</v>
      </c>
      <c r="C4" s="18">
        <f>ApplicationDetails!C4</f>
        <v>0</v>
      </c>
    </row>
    <row r="5" spans="1:9" x14ac:dyDescent="0.25">
      <c r="B5" s="2" t="s">
        <v>8</v>
      </c>
      <c r="C5" s="21">
        <f>IF(ApplicationDetails!$C$3="City, Local, Exempted Village, Cooperative Education, or Joint Vocational School District",ApplicationDetails!C8,ApplicationDetails!D8)</f>
        <v>0</v>
      </c>
    </row>
    <row r="6" spans="1:9" x14ac:dyDescent="0.25">
      <c r="B6" s="2" t="s">
        <v>52</v>
      </c>
      <c r="C6" s="21">
        <f>IF(ApplicationDetails!$C$3="City, Local, Exempted Village, Cooperative Education, or Joint Vocational School District",ApplicationDetails!C9,ApplicationDetails!D9)</f>
        <v>0</v>
      </c>
    </row>
    <row r="7" spans="1:9" x14ac:dyDescent="0.25">
      <c r="B7" s="2" t="s">
        <v>53</v>
      </c>
      <c r="C7" s="21">
        <f>SUM(C18:C34)-SUMIF(E18:E34,"Not Eligible",C18:C34)</f>
        <v>0</v>
      </c>
    </row>
    <row r="8" spans="1:9" x14ac:dyDescent="0.25">
      <c r="B8" s="2" t="s">
        <v>1464</v>
      </c>
      <c r="C8" s="21">
        <f>IF(ApplicationDetails!$C$3="City, Local, Exempted Village, or Joint Vocational School District",ApplicationDetails!C10,ApplicationDetails!D10)</f>
        <v>0</v>
      </c>
    </row>
    <row r="9" spans="1:9" ht="15" customHeight="1" x14ac:dyDescent="0.25">
      <c r="B9" s="2" t="s">
        <v>1443</v>
      </c>
      <c r="C9" s="19">
        <f>ApplicationDetails!F14</f>
        <v>0</v>
      </c>
      <c r="D9" s="90">
        <f>C9*C11</f>
        <v>0</v>
      </c>
      <c r="E9" s="100" t="s">
        <v>1445</v>
      </c>
      <c r="F9" s="100"/>
      <c r="G9" s="100"/>
    </row>
    <row r="10" spans="1:9" x14ac:dyDescent="0.25">
      <c r="B10" s="2" t="s">
        <v>54</v>
      </c>
      <c r="C10" s="58"/>
    </row>
    <row r="11" spans="1:9" x14ac:dyDescent="0.25">
      <c r="B11" s="2" t="s">
        <v>55</v>
      </c>
      <c r="C11" s="72">
        <f>IF(ApplicationDetails!C3="City, Local, Exempted Village, or Joint Vocational School District",VLOOKUP(ApplicationDetails!C4,'Detailed SFPR'!$A$1:$L$612,12,FALSE),100%)</f>
        <v>1</v>
      </c>
      <c r="D11" s="25"/>
      <c r="E11" s="5"/>
      <c r="F11" s="5"/>
      <c r="G11" s="5"/>
      <c r="H11" s="5"/>
      <c r="I11" s="4"/>
    </row>
    <row r="12" spans="1:9" x14ac:dyDescent="0.25">
      <c r="B12" s="2"/>
      <c r="C12" s="12"/>
    </row>
    <row r="13" spans="1:9" x14ac:dyDescent="0.25">
      <c r="B13" s="77" t="s">
        <v>1444</v>
      </c>
      <c r="C13" s="73" t="e">
        <f>ROUND((SUM(G18:G34)/C7),3)</f>
        <v>#DIV/0!</v>
      </c>
    </row>
    <row r="15" spans="1:9" s="3" customFormat="1" ht="60" x14ac:dyDescent="0.25">
      <c r="A15" s="29" t="s">
        <v>13</v>
      </c>
      <c r="B15" s="30" t="s">
        <v>14</v>
      </c>
      <c r="C15" s="30" t="s">
        <v>56</v>
      </c>
      <c r="D15" s="30" t="s">
        <v>17</v>
      </c>
      <c r="E15" s="30" t="s">
        <v>18</v>
      </c>
      <c r="F15" s="30" t="s">
        <v>57</v>
      </c>
      <c r="G15" s="85" t="s">
        <v>58</v>
      </c>
    </row>
    <row r="16" spans="1:9" s="3" customFormat="1" x14ac:dyDescent="0.25">
      <c r="A16" s="32"/>
      <c r="B16" s="33"/>
      <c r="C16" s="33"/>
      <c r="D16" s="33"/>
      <c r="E16" s="33"/>
      <c r="F16" s="33"/>
      <c r="G16" s="85"/>
    </row>
    <row r="17" spans="1:7" s="3" customFormat="1" x14ac:dyDescent="0.25">
      <c r="A17" s="97" t="s">
        <v>19</v>
      </c>
      <c r="B17" s="97"/>
      <c r="C17" s="36"/>
      <c r="D17" s="36"/>
      <c r="E17" s="36"/>
      <c r="F17" s="36"/>
      <c r="G17" s="85"/>
    </row>
    <row r="18" spans="1:7" x14ac:dyDescent="0.25">
      <c r="A18" s="39" t="s">
        <v>20</v>
      </c>
      <c r="B18" s="40" t="s">
        <v>21</v>
      </c>
      <c r="C18" s="55">
        <f>ApplicationDetails!E16</f>
        <v>0</v>
      </c>
      <c r="D18" s="56">
        <f>ApplicationDetails!G16</f>
        <v>0</v>
      </c>
      <c r="E18" s="55" t="str">
        <f>ApplicationDetails!H16</f>
        <v/>
      </c>
      <c r="F18" s="56" t="str">
        <f>IF(C18&gt;0,VLOOKUP(E18,Lists!$C$13:$F$18,2,FALSE),"")</f>
        <v/>
      </c>
      <c r="G18" s="86" t="str">
        <f>IF(C18&gt;0,C18*F18,"")</f>
        <v/>
      </c>
    </row>
    <row r="19" spans="1:7" ht="30" x14ac:dyDescent="0.25">
      <c r="A19" s="39" t="s">
        <v>22</v>
      </c>
      <c r="B19" s="40" t="s">
        <v>23</v>
      </c>
      <c r="C19" s="55">
        <f>ApplicationDetails!E17</f>
        <v>0</v>
      </c>
      <c r="D19" s="56">
        <f>ApplicationDetails!G17</f>
        <v>0</v>
      </c>
      <c r="E19" s="55" t="str">
        <f>ApplicationDetails!H17</f>
        <v/>
      </c>
      <c r="F19" s="56" t="str">
        <f>IF(C19&gt;0,VLOOKUP(E19,Lists!$C$13:$F$18,2,FALSE),"")</f>
        <v/>
      </c>
      <c r="G19" s="86" t="str">
        <f t="shared" ref="G19:G34" si="0">IF(C19&gt;0,C19*F19,"")</f>
        <v/>
      </c>
    </row>
    <row r="20" spans="1:7" x14ac:dyDescent="0.25">
      <c r="A20" s="39" t="s">
        <v>24</v>
      </c>
      <c r="B20" s="40" t="s">
        <v>25</v>
      </c>
      <c r="C20" s="55">
        <f>ApplicationDetails!E18</f>
        <v>0</v>
      </c>
      <c r="D20" s="56">
        <f>ApplicationDetails!G18</f>
        <v>0</v>
      </c>
      <c r="E20" s="55" t="str">
        <f>ApplicationDetails!H18</f>
        <v/>
      </c>
      <c r="F20" s="56" t="str">
        <f>IF(C20&gt;0,VLOOKUP(E20,Lists!$C$13:$F$18,2,FALSE),"")</f>
        <v/>
      </c>
      <c r="G20" s="86" t="str">
        <f t="shared" si="0"/>
        <v/>
      </c>
    </row>
    <row r="21" spans="1:7" x14ac:dyDescent="0.25">
      <c r="A21" s="39" t="s">
        <v>26</v>
      </c>
      <c r="B21" s="40" t="s">
        <v>27</v>
      </c>
      <c r="C21" s="55">
        <f>ApplicationDetails!E19</f>
        <v>0</v>
      </c>
      <c r="D21" s="56">
        <f>ApplicationDetails!G19</f>
        <v>0</v>
      </c>
      <c r="E21" s="55" t="str">
        <f>ApplicationDetails!H19</f>
        <v/>
      </c>
      <c r="F21" s="56" t="str">
        <f>IF(C21&gt;0,VLOOKUP(E21,Lists!$C$13:$F$18,2,FALSE),"")</f>
        <v/>
      </c>
      <c r="G21" s="86" t="str">
        <f t="shared" si="0"/>
        <v/>
      </c>
    </row>
    <row r="22" spans="1:7" x14ac:dyDescent="0.25">
      <c r="A22" s="39" t="s">
        <v>28</v>
      </c>
      <c r="B22" s="40" t="s">
        <v>59</v>
      </c>
      <c r="C22" s="55">
        <f>ApplicationDetails!E20</f>
        <v>0</v>
      </c>
      <c r="D22" s="56">
        <f>ApplicationDetails!G20</f>
        <v>0</v>
      </c>
      <c r="E22" s="55" t="str">
        <f>ApplicationDetails!H20</f>
        <v/>
      </c>
      <c r="F22" s="56" t="str">
        <f>IF(C22&gt;0,VLOOKUP(E22,Lists!$C$13:$F$18,2,FALSE),"")</f>
        <v/>
      </c>
      <c r="G22" s="86" t="str">
        <f t="shared" si="0"/>
        <v/>
      </c>
    </row>
    <row r="23" spans="1:7" x14ac:dyDescent="0.25">
      <c r="A23" s="39" t="s">
        <v>30</v>
      </c>
      <c r="B23" s="40" t="s">
        <v>60</v>
      </c>
      <c r="C23" s="55">
        <f>ApplicationDetails!E21</f>
        <v>0</v>
      </c>
      <c r="D23" s="56">
        <f>ApplicationDetails!G21</f>
        <v>0</v>
      </c>
      <c r="E23" s="55" t="str">
        <f>ApplicationDetails!H21</f>
        <v/>
      </c>
      <c r="F23" s="56" t="str">
        <f>IF(C23&gt;0,VLOOKUP(E23,Lists!$C$13:$F$18,2,FALSE),"")</f>
        <v/>
      </c>
      <c r="G23" s="86" t="str">
        <f t="shared" si="0"/>
        <v/>
      </c>
    </row>
    <row r="24" spans="1:7" ht="45" x14ac:dyDescent="0.25">
      <c r="A24" s="39" t="s">
        <v>32</v>
      </c>
      <c r="B24" s="40" t="s">
        <v>61</v>
      </c>
      <c r="C24" s="55">
        <f>ApplicationDetails!E22</f>
        <v>0</v>
      </c>
      <c r="D24" s="56">
        <f>ApplicationDetails!G22</f>
        <v>0</v>
      </c>
      <c r="E24" s="55" t="str">
        <f>ApplicationDetails!H22</f>
        <v/>
      </c>
      <c r="F24" s="56" t="str">
        <f>IF(C24&gt;0,VLOOKUP(E24,Lists!$C$13:$F$18,2,FALSE),"")</f>
        <v/>
      </c>
      <c r="G24" s="86" t="str">
        <f t="shared" si="0"/>
        <v/>
      </c>
    </row>
    <row r="25" spans="1:7" s="4" customFormat="1" ht="45" x14ac:dyDescent="0.25">
      <c r="A25" s="39" t="s">
        <v>34</v>
      </c>
      <c r="B25" s="40" t="s">
        <v>35</v>
      </c>
      <c r="C25" s="55">
        <f>ApplicationDetails!E23</f>
        <v>0</v>
      </c>
      <c r="D25" s="56">
        <f>ApplicationDetails!G23</f>
        <v>0</v>
      </c>
      <c r="E25" s="55" t="str">
        <f>ApplicationDetails!H23</f>
        <v/>
      </c>
      <c r="F25" s="56" t="str">
        <f>IF(C25&gt;0,VLOOKUP(E25,Lists!$C$13:$F$18,2,FALSE),"")</f>
        <v/>
      </c>
      <c r="G25" s="86" t="str">
        <f t="shared" si="0"/>
        <v/>
      </c>
    </row>
    <row r="26" spans="1:7" s="4" customFormat="1" x14ac:dyDescent="0.25">
      <c r="A26" s="98" t="s">
        <v>36</v>
      </c>
      <c r="B26" s="98"/>
      <c r="C26" s="46"/>
      <c r="D26" s="57"/>
      <c r="E26" s="46"/>
      <c r="F26" s="44"/>
      <c r="G26" s="86"/>
    </row>
    <row r="27" spans="1:7" s="4" customFormat="1" x14ac:dyDescent="0.25">
      <c r="A27" s="39" t="s">
        <v>37</v>
      </c>
      <c r="B27" s="40" t="s">
        <v>38</v>
      </c>
      <c r="C27" s="55">
        <f>ApplicationDetails!E25</f>
        <v>0</v>
      </c>
      <c r="D27" s="56">
        <f>ApplicationDetails!G25</f>
        <v>0</v>
      </c>
      <c r="E27" s="55" t="str">
        <f>ApplicationDetails!H25</f>
        <v/>
      </c>
      <c r="F27" s="56" t="str">
        <f>IF(C27&gt;0,VLOOKUP(E27,Lists!$C$13:$F$18,3,FALSE),"")</f>
        <v/>
      </c>
      <c r="G27" s="86" t="str">
        <f t="shared" si="0"/>
        <v/>
      </c>
    </row>
    <row r="28" spans="1:7" s="4" customFormat="1" x14ac:dyDescent="0.25">
      <c r="A28" s="39" t="s">
        <v>39</v>
      </c>
      <c r="B28" s="40" t="s">
        <v>40</v>
      </c>
      <c r="C28" s="55">
        <f>ApplicationDetails!E26</f>
        <v>0</v>
      </c>
      <c r="D28" s="56">
        <f>ApplicationDetails!G26</f>
        <v>0</v>
      </c>
      <c r="E28" s="55" t="str">
        <f>ApplicationDetails!H26</f>
        <v/>
      </c>
      <c r="F28" s="56" t="str">
        <f>IF(C28&gt;0,VLOOKUP(E28,Lists!$C$13:$F$18,3,FALSE),"")</f>
        <v/>
      </c>
      <c r="G28" s="86" t="str">
        <f t="shared" si="0"/>
        <v/>
      </c>
    </row>
    <row r="29" spans="1:7" s="4" customFormat="1" x14ac:dyDescent="0.25">
      <c r="A29" s="39" t="s">
        <v>41</v>
      </c>
      <c r="B29" s="40" t="s">
        <v>42</v>
      </c>
      <c r="C29" s="55">
        <f>ApplicationDetails!E27</f>
        <v>0</v>
      </c>
      <c r="D29" s="56">
        <f>ApplicationDetails!G27</f>
        <v>0</v>
      </c>
      <c r="E29" s="55" t="str">
        <f>ApplicationDetails!H27</f>
        <v/>
      </c>
      <c r="F29" s="56" t="str">
        <f>IF(C29&gt;0,VLOOKUP(E29,Lists!$C$13:$F$18,3,FALSE),"")</f>
        <v/>
      </c>
      <c r="G29" s="86" t="str">
        <f t="shared" si="0"/>
        <v/>
      </c>
    </row>
    <row r="30" spans="1:7" s="4" customFormat="1" x14ac:dyDescent="0.25">
      <c r="A30" s="39" t="s">
        <v>43</v>
      </c>
      <c r="B30" s="40" t="s">
        <v>1471</v>
      </c>
      <c r="C30" s="55">
        <f>ApplicationDetails!E28</f>
        <v>0</v>
      </c>
      <c r="D30" s="56">
        <f>ApplicationDetails!G28</f>
        <v>0</v>
      </c>
      <c r="E30" s="55" t="str">
        <f>ApplicationDetails!H28</f>
        <v/>
      </c>
      <c r="F30" s="56" t="str">
        <f>IF(C30&gt;0,VLOOKUP(E30,Lists!$C$13:$F$18,3,FALSE),"")</f>
        <v/>
      </c>
      <c r="G30" s="86" t="str">
        <f t="shared" ref="G30" si="1">IF(C30&gt;0,C30*F30,"")</f>
        <v/>
      </c>
    </row>
    <row r="31" spans="1:7" s="4" customFormat="1" x14ac:dyDescent="0.25">
      <c r="A31" s="39" t="s">
        <v>46</v>
      </c>
      <c r="B31" s="40" t="s">
        <v>44</v>
      </c>
      <c r="C31" s="55">
        <f>ApplicationDetails!E29</f>
        <v>0</v>
      </c>
      <c r="D31" s="56">
        <f>ApplicationDetails!G29</f>
        <v>0</v>
      </c>
      <c r="E31" s="55" t="str">
        <f>ApplicationDetails!H29</f>
        <v/>
      </c>
      <c r="F31" s="56" t="str">
        <f>IF(C31&gt;0,VLOOKUP(E31,Lists!$C$13:$F$18,3,FALSE),"")</f>
        <v/>
      </c>
      <c r="G31" s="86" t="str">
        <f t="shared" si="0"/>
        <v/>
      </c>
    </row>
    <row r="32" spans="1:7" s="4" customFormat="1" x14ac:dyDescent="0.25">
      <c r="A32" s="98" t="s">
        <v>45</v>
      </c>
      <c r="B32" s="98"/>
      <c r="C32" s="46"/>
      <c r="D32" s="57"/>
      <c r="E32" s="46"/>
      <c r="F32" s="44"/>
      <c r="G32" s="86"/>
    </row>
    <row r="33" spans="1:7" s="4" customFormat="1" x14ac:dyDescent="0.25">
      <c r="A33" s="39" t="s">
        <v>48</v>
      </c>
      <c r="B33" s="40" t="s">
        <v>47</v>
      </c>
      <c r="C33" s="55">
        <f>ApplicationDetails!E31</f>
        <v>0</v>
      </c>
      <c r="D33" s="56">
        <f>ApplicationDetails!G31</f>
        <v>0</v>
      </c>
      <c r="E33" s="55" t="str">
        <f>ApplicationDetails!H31</f>
        <v/>
      </c>
      <c r="F33" s="56" t="str">
        <f>IF(C33&gt;0,VLOOKUP(E33,Lists!$C$13:$F$18,4,FALSE),"")</f>
        <v/>
      </c>
      <c r="G33" s="86" t="str">
        <f t="shared" si="0"/>
        <v/>
      </c>
    </row>
    <row r="34" spans="1:7" s="4" customFormat="1" x14ac:dyDescent="0.25">
      <c r="A34" s="39" t="s">
        <v>1472</v>
      </c>
      <c r="B34" s="40" t="s">
        <v>49</v>
      </c>
      <c r="C34" s="55">
        <f>ApplicationDetails!E32</f>
        <v>0</v>
      </c>
      <c r="D34" s="56">
        <f>ApplicationDetails!G32</f>
        <v>0</v>
      </c>
      <c r="E34" s="55" t="str">
        <f>ApplicationDetails!H32</f>
        <v/>
      </c>
      <c r="F34" s="56" t="str">
        <f>IF(C34&gt;0,VLOOKUP(E34,Lists!$C$13:$F$18,4,FALSE),"")</f>
        <v/>
      </c>
      <c r="G34" s="86" t="str">
        <f t="shared" si="0"/>
        <v/>
      </c>
    </row>
  </sheetData>
  <sheetProtection algorithmName="SHA-512" hashValue="hUFOw3YE7cssp3RkdIwz4xo7o4C5ofVTo3pqtPqJdrRTt/724aK76eB0TCdmzux1BGXhh1+xURz5Q+TZdDtwRA==" saltValue="MIg/fW9OMU3tJVwvN/1bDA==" spinCount="100000" sheet="1" objects="1" scenarios="1"/>
  <mergeCells count="4">
    <mergeCell ref="A17:B17"/>
    <mergeCell ref="A26:B26"/>
    <mergeCell ref="A32:B32"/>
    <mergeCell ref="E9:G9"/>
  </mergeCells>
  <conditionalFormatting sqref="C11">
    <cfRule type="expression" dxfId="4" priority="5">
      <formula>$C$3="Other Educational Entity"</formula>
    </cfRule>
    <cfRule type="expression" dxfId="3" priority="6">
      <formula>C6="City, Local, or Exempted Village School District"</formula>
    </cfRule>
  </conditionalFormatting>
  <conditionalFormatting sqref="C11:D11">
    <cfRule type="expression" dxfId="2" priority="2">
      <formula>$C$3=""</formula>
    </cfRule>
  </conditionalFormatting>
  <conditionalFormatting sqref="D11">
    <cfRule type="expression" dxfId="1" priority="1">
      <formula>$C$3="Other Educational Entity"</formula>
    </cfRule>
    <cfRule type="expression" dxfId="0" priority="3">
      <formula>$C$3="City, Local, or Exempted Village School District"</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C19FB-F5CB-4087-9A5B-A7104E18D726}">
  <dimension ref="A1:CA612"/>
  <sheetViews>
    <sheetView workbookViewId="0">
      <pane xSplit="3" ySplit="1" topLeftCell="L2" activePane="bottomRight" state="frozen"/>
      <selection pane="topRight"/>
      <selection pane="bottomLeft"/>
      <selection pane="bottomRight" activeCell="L46" sqref="L46"/>
    </sheetView>
  </sheetViews>
  <sheetFormatPr defaultColWidth="11.42578125" defaultRowHeight="15" x14ac:dyDescent="0.25"/>
  <cols>
    <col min="1" max="1" width="12.7109375" style="61" customWidth="1"/>
    <col min="2" max="2" width="43.7109375" style="61" customWidth="1"/>
    <col min="3" max="3" width="11.7109375" style="61" customWidth="1"/>
    <col min="4" max="11" width="23.7109375" style="61" hidden="1" customWidth="1"/>
    <col min="12" max="12" width="23.7109375" style="84" customWidth="1"/>
    <col min="13" max="79" width="23.7109375" style="61" hidden="1" customWidth="1"/>
    <col min="80" max="16384" width="11.42578125" style="61"/>
  </cols>
  <sheetData>
    <row r="1" spans="1:79" ht="54" customHeight="1" x14ac:dyDescent="0.25">
      <c r="A1" s="60" t="s">
        <v>62</v>
      </c>
      <c r="B1" s="60" t="s">
        <v>63</v>
      </c>
      <c r="C1" s="60" t="s">
        <v>64</v>
      </c>
      <c r="D1" s="60" t="s">
        <v>65</v>
      </c>
      <c r="E1" s="60" t="s">
        <v>66</v>
      </c>
      <c r="F1" s="60" t="s">
        <v>67</v>
      </c>
      <c r="G1" s="60" t="s">
        <v>68</v>
      </c>
      <c r="H1" s="60" t="s">
        <v>69</v>
      </c>
      <c r="I1" s="60" t="s">
        <v>70</v>
      </c>
      <c r="J1" s="60" t="s">
        <v>71</v>
      </c>
      <c r="K1" s="60" t="s">
        <v>72</v>
      </c>
      <c r="L1" s="82" t="s">
        <v>73</v>
      </c>
      <c r="M1" s="60" t="s">
        <v>74</v>
      </c>
      <c r="N1" s="60" t="s">
        <v>75</v>
      </c>
      <c r="O1" s="60" t="s">
        <v>76</v>
      </c>
      <c r="P1" s="60" t="s">
        <v>77</v>
      </c>
      <c r="Q1" s="60" t="s">
        <v>78</v>
      </c>
      <c r="R1" s="60" t="s">
        <v>79</v>
      </c>
      <c r="S1" s="60" t="s">
        <v>80</v>
      </c>
      <c r="T1" s="60" t="s">
        <v>81</v>
      </c>
      <c r="U1" s="60" t="s">
        <v>82</v>
      </c>
      <c r="V1" s="60" t="s">
        <v>83</v>
      </c>
      <c r="W1" s="60" t="s">
        <v>84</v>
      </c>
      <c r="X1" s="60" t="s">
        <v>85</v>
      </c>
      <c r="Y1" s="60" t="s">
        <v>86</v>
      </c>
      <c r="Z1" s="60" t="s">
        <v>87</v>
      </c>
      <c r="AA1" s="60" t="s">
        <v>88</v>
      </c>
      <c r="AB1" s="60" t="s">
        <v>89</v>
      </c>
      <c r="AC1" s="60" t="s">
        <v>90</v>
      </c>
      <c r="AD1" s="60" t="s">
        <v>91</v>
      </c>
      <c r="AE1" s="60" t="s">
        <v>92</v>
      </c>
      <c r="AF1" s="60" t="s">
        <v>93</v>
      </c>
      <c r="AG1" s="60" t="s">
        <v>94</v>
      </c>
      <c r="AH1" s="60" t="s">
        <v>95</v>
      </c>
      <c r="AI1" s="60" t="s">
        <v>96</v>
      </c>
      <c r="AJ1" s="60" t="s">
        <v>97</v>
      </c>
      <c r="AK1" s="60" t="s">
        <v>98</v>
      </c>
      <c r="AL1" s="60" t="s">
        <v>99</v>
      </c>
      <c r="AM1" s="60" t="s">
        <v>100</v>
      </c>
      <c r="AN1" s="60" t="s">
        <v>101</v>
      </c>
      <c r="AO1" s="60" t="s">
        <v>102</v>
      </c>
      <c r="AP1" s="60" t="s">
        <v>103</v>
      </c>
      <c r="AQ1" s="60" t="s">
        <v>104</v>
      </c>
      <c r="AR1" s="60" t="s">
        <v>105</v>
      </c>
      <c r="AS1" s="60" t="s">
        <v>106</v>
      </c>
      <c r="AT1" s="60" t="s">
        <v>107</v>
      </c>
      <c r="AU1" s="60" t="s">
        <v>108</v>
      </c>
      <c r="AV1" s="60" t="s">
        <v>109</v>
      </c>
      <c r="AW1" s="60" t="s">
        <v>110</v>
      </c>
      <c r="AX1" s="60" t="s">
        <v>111</v>
      </c>
      <c r="AY1" s="60" t="s">
        <v>112</v>
      </c>
      <c r="AZ1" s="60" t="s">
        <v>113</v>
      </c>
      <c r="BA1" s="60" t="s">
        <v>114</v>
      </c>
      <c r="BB1" s="60" t="s">
        <v>115</v>
      </c>
      <c r="BC1" s="60" t="s">
        <v>116</v>
      </c>
      <c r="BD1" s="60" t="s">
        <v>117</v>
      </c>
      <c r="BE1" s="60" t="s">
        <v>118</v>
      </c>
      <c r="BF1" s="60" t="s">
        <v>119</v>
      </c>
      <c r="BG1" s="60" t="s">
        <v>120</v>
      </c>
      <c r="BH1" s="60" t="s">
        <v>121</v>
      </c>
      <c r="BI1" s="60" t="s">
        <v>122</v>
      </c>
      <c r="BJ1" s="60" t="s">
        <v>123</v>
      </c>
      <c r="BK1" s="60" t="s">
        <v>124</v>
      </c>
      <c r="BL1" s="60" t="s">
        <v>125</v>
      </c>
      <c r="BM1" s="60" t="s">
        <v>126</v>
      </c>
      <c r="BN1" s="60" t="s">
        <v>127</v>
      </c>
      <c r="BO1" s="60" t="s">
        <v>128</v>
      </c>
      <c r="BP1" s="60" t="s">
        <v>129</v>
      </c>
      <c r="BQ1" s="60" t="s">
        <v>130</v>
      </c>
      <c r="BR1" s="60" t="s">
        <v>131</v>
      </c>
      <c r="BS1" s="60" t="s">
        <v>132</v>
      </c>
      <c r="BT1" s="60" t="s">
        <v>133</v>
      </c>
      <c r="BU1" s="60" t="s">
        <v>134</v>
      </c>
      <c r="BV1" s="60" t="s">
        <v>135</v>
      </c>
      <c r="BW1" s="60" t="s">
        <v>136</v>
      </c>
      <c r="BX1" s="60" t="s">
        <v>137</v>
      </c>
      <c r="BY1" s="60" t="s">
        <v>138</v>
      </c>
      <c r="BZ1" s="60" t="s">
        <v>139</v>
      </c>
      <c r="CA1" s="60" t="s">
        <v>140</v>
      </c>
    </row>
    <row r="2" spans="1:79" x14ac:dyDescent="0.25">
      <c r="A2" s="67" t="s">
        <v>141</v>
      </c>
      <c r="B2" s="67" t="s">
        <v>142</v>
      </c>
      <c r="C2" s="67" t="s">
        <v>143</v>
      </c>
      <c r="D2" s="68">
        <v>8241.61</v>
      </c>
      <c r="E2" s="68">
        <v>9855.6200000000008</v>
      </c>
      <c r="F2" s="69">
        <v>0.64</v>
      </c>
      <c r="G2" s="70">
        <v>356.70574299999998</v>
      </c>
      <c r="H2" s="70">
        <v>204.499301</v>
      </c>
      <c r="I2" s="68">
        <v>1393.74</v>
      </c>
      <c r="J2" s="68">
        <v>11953.93</v>
      </c>
      <c r="K2" s="68">
        <v>10560.19</v>
      </c>
      <c r="L2" s="83">
        <v>0.88340739999999995</v>
      </c>
      <c r="M2" s="70">
        <v>47.154964999999997</v>
      </c>
      <c r="N2" s="70">
        <v>1.913135</v>
      </c>
      <c r="O2" s="70">
        <v>28.739996000000001</v>
      </c>
      <c r="P2" s="70">
        <v>1.9313689999999999</v>
      </c>
      <c r="Q2" s="70">
        <v>0</v>
      </c>
      <c r="R2" s="70">
        <v>3.1168990000000001</v>
      </c>
      <c r="S2" s="70">
        <v>11.453566</v>
      </c>
      <c r="T2" s="70">
        <v>352.23652700000002</v>
      </c>
      <c r="U2" s="69">
        <v>0.98747086049999999</v>
      </c>
      <c r="V2" s="71">
        <v>2.3806120615999999</v>
      </c>
      <c r="W2" s="70">
        <v>2</v>
      </c>
      <c r="X2" s="70">
        <v>0</v>
      </c>
      <c r="Y2" s="70">
        <v>2</v>
      </c>
      <c r="Z2" s="70">
        <v>0</v>
      </c>
      <c r="AA2" s="70">
        <v>17.508804999999999</v>
      </c>
      <c r="AB2" s="70">
        <v>11.508805000000001</v>
      </c>
      <c r="AC2" s="70">
        <v>6</v>
      </c>
      <c r="AD2" s="70">
        <v>0</v>
      </c>
      <c r="AE2" s="70">
        <v>0</v>
      </c>
      <c r="AF2" s="70">
        <v>0</v>
      </c>
      <c r="AG2" s="70">
        <v>0</v>
      </c>
      <c r="AH2" s="70">
        <v>0</v>
      </c>
      <c r="AI2" s="70">
        <v>0</v>
      </c>
      <c r="AJ2" s="70">
        <v>178.52115000000001</v>
      </c>
      <c r="AK2" s="70">
        <v>178.52115000000001</v>
      </c>
      <c r="AL2" s="68">
        <v>3766880.42</v>
      </c>
      <c r="AM2" s="68">
        <v>741801.77</v>
      </c>
      <c r="AN2" s="68">
        <v>544286.77</v>
      </c>
      <c r="AO2" s="68">
        <v>3391.7</v>
      </c>
      <c r="AP2" s="68">
        <v>129293.89</v>
      </c>
      <c r="AQ2" s="68">
        <v>20874.62</v>
      </c>
      <c r="AR2" s="68">
        <v>0</v>
      </c>
      <c r="AS2" s="68">
        <v>60885.87</v>
      </c>
      <c r="AT2" s="68">
        <v>329840.69</v>
      </c>
      <c r="AU2" s="68">
        <v>353863.26</v>
      </c>
      <c r="AV2" s="68">
        <v>2296.33</v>
      </c>
      <c r="AW2" s="68">
        <v>0</v>
      </c>
      <c r="AX2" s="68">
        <v>2296.33</v>
      </c>
      <c r="AY2" s="68">
        <v>0</v>
      </c>
      <c r="AZ2" s="68">
        <v>89040.52</v>
      </c>
      <c r="BA2" s="68">
        <v>4335.75</v>
      </c>
      <c r="BB2" s="68">
        <v>787.79</v>
      </c>
      <c r="BC2" s="68">
        <v>882.33</v>
      </c>
      <c r="BD2" s="68">
        <v>83034.649999999994</v>
      </c>
      <c r="BE2" s="68">
        <v>37887.58</v>
      </c>
      <c r="BF2" s="68">
        <v>23687.16</v>
      </c>
      <c r="BG2" s="68">
        <v>21459.91</v>
      </c>
      <c r="BH2" s="68">
        <v>0</v>
      </c>
      <c r="BI2" s="68">
        <v>0</v>
      </c>
      <c r="BJ2" s="68">
        <v>0</v>
      </c>
      <c r="BK2" s="68">
        <v>0</v>
      </c>
      <c r="BL2" s="68">
        <v>0</v>
      </c>
      <c r="BM2" s="68">
        <v>0</v>
      </c>
      <c r="BN2" s="68">
        <v>0</v>
      </c>
      <c r="BO2" s="68">
        <v>5205823.62</v>
      </c>
      <c r="BP2" s="68">
        <v>5498169.0700000003</v>
      </c>
      <c r="BQ2" s="68">
        <v>3744447.11</v>
      </c>
      <c r="BR2" s="68">
        <v>265118.90000000002</v>
      </c>
      <c r="BS2" s="68">
        <v>3479328.21</v>
      </c>
      <c r="BT2" s="68">
        <v>0</v>
      </c>
      <c r="BU2" s="68">
        <v>0</v>
      </c>
      <c r="BV2" s="71">
        <v>20</v>
      </c>
      <c r="BW2" s="68">
        <v>0</v>
      </c>
      <c r="BX2" s="68">
        <v>115852.98</v>
      </c>
      <c r="BY2" s="68">
        <v>0</v>
      </c>
      <c r="BZ2" s="68">
        <v>3842827.65</v>
      </c>
      <c r="CA2" s="68">
        <v>5321676.5999999996</v>
      </c>
    </row>
    <row r="3" spans="1:79" x14ac:dyDescent="0.25">
      <c r="A3" s="62" t="s">
        <v>144</v>
      </c>
      <c r="B3" s="62" t="s">
        <v>145</v>
      </c>
      <c r="C3" s="62" t="s">
        <v>146</v>
      </c>
      <c r="D3" s="63">
        <v>8241.61</v>
      </c>
      <c r="E3" s="63">
        <v>9855.6200000000008</v>
      </c>
      <c r="F3" s="64">
        <v>0.64</v>
      </c>
      <c r="G3" s="65">
        <v>115.43203699999999</v>
      </c>
      <c r="H3" s="65">
        <v>64.321524999999994</v>
      </c>
      <c r="I3" s="63">
        <v>2593.75</v>
      </c>
      <c r="J3" s="63">
        <v>21794.66</v>
      </c>
      <c r="K3" s="63">
        <v>19200.91</v>
      </c>
      <c r="L3" s="83">
        <v>0.88099150000000004</v>
      </c>
      <c r="M3" s="65">
        <v>27.641508999999999</v>
      </c>
      <c r="N3" s="65">
        <v>8.6072389999999999</v>
      </c>
      <c r="O3" s="65">
        <v>15.06931</v>
      </c>
      <c r="P3" s="65">
        <v>0.96496000000000004</v>
      </c>
      <c r="Q3" s="65">
        <v>1</v>
      </c>
      <c r="R3" s="65">
        <v>1</v>
      </c>
      <c r="S3" s="65">
        <v>1</v>
      </c>
      <c r="T3" s="65">
        <v>47.974970999999996</v>
      </c>
      <c r="U3" s="64">
        <v>0.4156122706</v>
      </c>
      <c r="V3" s="66">
        <v>0.42171279169999998</v>
      </c>
      <c r="W3" s="65">
        <v>0</v>
      </c>
      <c r="X3" s="65">
        <v>0</v>
      </c>
      <c r="Y3" s="65">
        <v>0</v>
      </c>
      <c r="Z3" s="65">
        <v>0</v>
      </c>
      <c r="AA3" s="65">
        <v>0</v>
      </c>
      <c r="AB3" s="65">
        <v>0</v>
      </c>
      <c r="AC3" s="65">
        <v>0</v>
      </c>
      <c r="AD3" s="65">
        <v>0</v>
      </c>
      <c r="AE3" s="65">
        <v>0</v>
      </c>
      <c r="AF3" s="65">
        <v>0</v>
      </c>
      <c r="AG3" s="65">
        <v>0</v>
      </c>
      <c r="AH3" s="65">
        <v>0</v>
      </c>
      <c r="AI3" s="65">
        <v>0</v>
      </c>
      <c r="AJ3" s="65">
        <v>33.567577999999997</v>
      </c>
      <c r="AK3" s="65">
        <v>33.567577999999997</v>
      </c>
      <c r="AL3" s="63">
        <v>2216400.15</v>
      </c>
      <c r="AM3" s="63">
        <v>176944.84</v>
      </c>
      <c r="AN3" s="63">
        <v>155811.24</v>
      </c>
      <c r="AO3" s="63">
        <v>15217.62</v>
      </c>
      <c r="AP3" s="63">
        <v>67607.570000000007</v>
      </c>
      <c r="AQ3" s="63">
        <v>10400.959999999999</v>
      </c>
      <c r="AR3" s="63">
        <v>14385.07</v>
      </c>
      <c r="AS3" s="63">
        <v>19480.7</v>
      </c>
      <c r="AT3" s="63">
        <v>28719.32</v>
      </c>
      <c r="AU3" s="63">
        <v>8537.76</v>
      </c>
      <c r="AV3" s="63">
        <v>0</v>
      </c>
      <c r="AW3" s="63">
        <v>0</v>
      </c>
      <c r="AX3" s="63">
        <v>0</v>
      </c>
      <c r="AY3" s="63">
        <v>0</v>
      </c>
      <c r="AZ3" s="63">
        <v>84706.55</v>
      </c>
      <c r="BA3" s="63">
        <v>1360</v>
      </c>
      <c r="BB3" s="63">
        <v>254.24</v>
      </c>
      <c r="BC3" s="63">
        <v>284.75</v>
      </c>
      <c r="BD3" s="63">
        <v>82807.56</v>
      </c>
      <c r="BE3" s="63">
        <v>37783.96</v>
      </c>
      <c r="BF3" s="63">
        <v>23622.38</v>
      </c>
      <c r="BG3" s="63">
        <v>21401.22</v>
      </c>
      <c r="BH3" s="63">
        <v>0</v>
      </c>
      <c r="BI3" s="63">
        <v>0</v>
      </c>
      <c r="BJ3" s="63">
        <v>0</v>
      </c>
      <c r="BK3" s="63">
        <v>0</v>
      </c>
      <c r="BL3" s="63">
        <v>0</v>
      </c>
      <c r="BM3" s="63">
        <v>0</v>
      </c>
      <c r="BN3" s="63">
        <v>0</v>
      </c>
      <c r="BO3" s="63">
        <v>2306222.79</v>
      </c>
      <c r="BP3" s="63">
        <v>2642400.54</v>
      </c>
      <c r="BQ3" s="63">
        <v>625737.30000000005</v>
      </c>
      <c r="BR3" s="63">
        <v>22900.41</v>
      </c>
      <c r="BS3" s="63">
        <v>602836.89</v>
      </c>
      <c r="BT3" s="63">
        <v>0</v>
      </c>
      <c r="BU3" s="63">
        <v>0</v>
      </c>
      <c r="BV3" s="66">
        <v>20</v>
      </c>
      <c r="BW3" s="63">
        <v>0</v>
      </c>
      <c r="BX3" s="63">
        <v>0</v>
      </c>
      <c r="BY3" s="63">
        <v>0</v>
      </c>
      <c r="BZ3" s="63">
        <v>740430.04</v>
      </c>
      <c r="CA3" s="63">
        <v>2306222.79</v>
      </c>
    </row>
    <row r="4" spans="1:79" x14ac:dyDescent="0.25">
      <c r="A4" s="62" t="s">
        <v>147</v>
      </c>
      <c r="B4" s="62" t="s">
        <v>148</v>
      </c>
      <c r="C4" s="62" t="s">
        <v>149</v>
      </c>
      <c r="D4" s="63">
        <v>8241.61</v>
      </c>
      <c r="E4" s="63">
        <v>9855.6200000000008</v>
      </c>
      <c r="F4" s="64">
        <v>0.64</v>
      </c>
      <c r="G4" s="65">
        <v>1235.9954740000001</v>
      </c>
      <c r="H4" s="65">
        <v>663.47287500000004</v>
      </c>
      <c r="I4" s="63">
        <v>1339.33</v>
      </c>
      <c r="J4" s="63">
        <v>8186.6</v>
      </c>
      <c r="K4" s="63">
        <v>6847.27</v>
      </c>
      <c r="L4" s="83">
        <v>0.83639969999999997</v>
      </c>
      <c r="M4" s="65">
        <v>127.512423</v>
      </c>
      <c r="N4" s="65">
        <v>3.654976</v>
      </c>
      <c r="O4" s="65">
        <v>98.714472000000001</v>
      </c>
      <c r="P4" s="65">
        <v>4.212815</v>
      </c>
      <c r="Q4" s="65">
        <v>0</v>
      </c>
      <c r="R4" s="65">
        <v>3</v>
      </c>
      <c r="S4" s="65">
        <v>17.930160000000001</v>
      </c>
      <c r="T4" s="65">
        <v>1218.2915149999999</v>
      </c>
      <c r="U4" s="64">
        <v>0.98567635610000004</v>
      </c>
      <c r="V4" s="66">
        <v>2.3719674781000002</v>
      </c>
      <c r="W4" s="65">
        <v>28.461901999999998</v>
      </c>
      <c r="X4" s="65">
        <v>1</v>
      </c>
      <c r="Y4" s="65">
        <v>23.112504000000001</v>
      </c>
      <c r="Z4" s="65">
        <v>4.3493979999999999</v>
      </c>
      <c r="AA4" s="65">
        <v>72.173158999999998</v>
      </c>
      <c r="AB4" s="65">
        <v>39.073104999999998</v>
      </c>
      <c r="AC4" s="65">
        <v>33.100054</v>
      </c>
      <c r="AD4" s="65">
        <v>14.994243000000001</v>
      </c>
      <c r="AE4" s="65">
        <v>0</v>
      </c>
      <c r="AF4" s="65">
        <v>0</v>
      </c>
      <c r="AG4" s="65">
        <v>10.176205</v>
      </c>
      <c r="AH4" s="65">
        <v>0</v>
      </c>
      <c r="AI4" s="65">
        <v>4.8180379999999996</v>
      </c>
      <c r="AJ4" s="65">
        <v>557.69220399999995</v>
      </c>
      <c r="AK4" s="65">
        <v>557.69220399999995</v>
      </c>
      <c r="AL4" s="63">
        <v>8463194.7300000004</v>
      </c>
      <c r="AM4" s="63">
        <v>4314674.8099999996</v>
      </c>
      <c r="AN4" s="63">
        <v>1014067.26</v>
      </c>
      <c r="AO4" s="63">
        <v>6134.93</v>
      </c>
      <c r="AP4" s="63">
        <v>420460.26</v>
      </c>
      <c r="AQ4" s="63">
        <v>43110.05</v>
      </c>
      <c r="AR4" s="63">
        <v>0</v>
      </c>
      <c r="AS4" s="63">
        <v>55484.01</v>
      </c>
      <c r="AT4" s="63">
        <v>488878.01</v>
      </c>
      <c r="AU4" s="63">
        <v>1219473.5900000001</v>
      </c>
      <c r="AV4" s="63">
        <v>29732.33</v>
      </c>
      <c r="AW4" s="63">
        <v>1450.35</v>
      </c>
      <c r="AX4" s="63">
        <v>25124.92</v>
      </c>
      <c r="AY4" s="63">
        <v>3157.06</v>
      </c>
      <c r="AZ4" s="63">
        <v>97413.57</v>
      </c>
      <c r="BA4" s="63">
        <v>13318.28</v>
      </c>
      <c r="BB4" s="63">
        <v>2584.4699999999998</v>
      </c>
      <c r="BC4" s="63">
        <v>2894.6</v>
      </c>
      <c r="BD4" s="63">
        <v>78616.22</v>
      </c>
      <c r="BE4" s="63">
        <v>35871.51</v>
      </c>
      <c r="BF4" s="63">
        <v>22426.720000000001</v>
      </c>
      <c r="BG4" s="63">
        <v>20317.990000000002</v>
      </c>
      <c r="BH4" s="63">
        <v>27938.12</v>
      </c>
      <c r="BI4" s="63">
        <v>0</v>
      </c>
      <c r="BJ4" s="63">
        <v>0</v>
      </c>
      <c r="BK4" s="63">
        <v>18068.8</v>
      </c>
      <c r="BL4" s="63">
        <v>0</v>
      </c>
      <c r="BM4" s="63">
        <v>6235.45</v>
      </c>
      <c r="BN4" s="63">
        <v>3633.87</v>
      </c>
      <c r="BO4" s="63">
        <v>14916975.869999999</v>
      </c>
      <c r="BP4" s="63">
        <v>15166494.41</v>
      </c>
      <c r="BQ4" s="63">
        <v>13669682.5</v>
      </c>
      <c r="BR4" s="63">
        <v>1010764.64</v>
      </c>
      <c r="BS4" s="63">
        <v>12658917.859999999</v>
      </c>
      <c r="BT4" s="63">
        <v>0</v>
      </c>
      <c r="BU4" s="63">
        <v>0</v>
      </c>
      <c r="BV4" s="66">
        <v>55.769219999999997</v>
      </c>
      <c r="BW4" s="63">
        <v>0</v>
      </c>
      <c r="BX4" s="63">
        <v>393048.98</v>
      </c>
      <c r="BY4" s="63">
        <v>0</v>
      </c>
      <c r="BZ4" s="63">
        <v>14334552.880000001</v>
      </c>
      <c r="CA4" s="63">
        <v>15310024.85</v>
      </c>
    </row>
    <row r="5" spans="1:79" x14ac:dyDescent="0.25">
      <c r="A5" s="67" t="s">
        <v>150</v>
      </c>
      <c r="B5" s="67" t="s">
        <v>151</v>
      </c>
      <c r="C5" s="67" t="s">
        <v>152</v>
      </c>
      <c r="D5" s="68">
        <v>8241.61</v>
      </c>
      <c r="E5" s="68">
        <v>9855.6200000000008</v>
      </c>
      <c r="F5" s="69">
        <v>0.64</v>
      </c>
      <c r="G5" s="70">
        <v>2492.1883859999998</v>
      </c>
      <c r="H5" s="70">
        <v>1413.5337099999999</v>
      </c>
      <c r="I5" s="68">
        <v>1402.07</v>
      </c>
      <c r="J5" s="68">
        <v>8220.82</v>
      </c>
      <c r="K5" s="68">
        <v>6818.75</v>
      </c>
      <c r="L5" s="83">
        <v>0.82944890000000004</v>
      </c>
      <c r="M5" s="70">
        <v>426.865726</v>
      </c>
      <c r="N5" s="70">
        <v>70.140451999999996</v>
      </c>
      <c r="O5" s="70">
        <v>261.41628300000002</v>
      </c>
      <c r="P5" s="70">
        <v>18.797754000000001</v>
      </c>
      <c r="Q5" s="70">
        <v>1.769663</v>
      </c>
      <c r="R5" s="70">
        <v>28.191012000000001</v>
      </c>
      <c r="S5" s="70">
        <v>46.550561999999999</v>
      </c>
      <c r="T5" s="70">
        <v>2478.4914309999999</v>
      </c>
      <c r="U5" s="69">
        <v>0.99450404510000001</v>
      </c>
      <c r="V5" s="71">
        <v>2.4146442765999998</v>
      </c>
      <c r="W5" s="70">
        <v>1.758426</v>
      </c>
      <c r="X5" s="70">
        <v>1.758426</v>
      </c>
      <c r="Y5" s="70">
        <v>0</v>
      </c>
      <c r="Z5" s="70">
        <v>0</v>
      </c>
      <c r="AA5" s="70">
        <v>394.01344899999998</v>
      </c>
      <c r="AB5" s="70">
        <v>264.49097599999999</v>
      </c>
      <c r="AC5" s="70">
        <v>129.52247299999999</v>
      </c>
      <c r="AD5" s="70">
        <v>156.81808699999999</v>
      </c>
      <c r="AE5" s="70">
        <v>109.720159</v>
      </c>
      <c r="AF5" s="70">
        <v>38.593299000000002</v>
      </c>
      <c r="AG5" s="70">
        <v>0</v>
      </c>
      <c r="AH5" s="70">
        <v>8.5046289999999996</v>
      </c>
      <c r="AI5" s="70">
        <v>0</v>
      </c>
      <c r="AJ5" s="70">
        <v>745.56209200000001</v>
      </c>
      <c r="AK5" s="70">
        <v>745.56209200000001</v>
      </c>
      <c r="AL5" s="68">
        <v>16993609.559999999</v>
      </c>
      <c r="AM5" s="68">
        <v>6304222.1299999999</v>
      </c>
      <c r="AN5" s="68">
        <v>3211428.62</v>
      </c>
      <c r="AO5" s="68">
        <v>116753.32</v>
      </c>
      <c r="AP5" s="68">
        <v>1104212.1599999999</v>
      </c>
      <c r="AQ5" s="68">
        <v>190760.24</v>
      </c>
      <c r="AR5" s="68">
        <v>23967.38</v>
      </c>
      <c r="AS5" s="68">
        <v>517050.59</v>
      </c>
      <c r="AT5" s="68">
        <v>1258684.93</v>
      </c>
      <c r="AU5" s="68">
        <v>2525532.91</v>
      </c>
      <c r="AV5" s="68">
        <v>2529.13</v>
      </c>
      <c r="AW5" s="68">
        <v>2529.13</v>
      </c>
      <c r="AX5" s="68">
        <v>0</v>
      </c>
      <c r="AY5" s="68">
        <v>0</v>
      </c>
      <c r="AZ5" s="68">
        <v>298381.96000000002</v>
      </c>
      <c r="BA5" s="68">
        <v>28138.9</v>
      </c>
      <c r="BB5" s="68">
        <v>5167.8599999999997</v>
      </c>
      <c r="BC5" s="68">
        <v>9150.7900000000009</v>
      </c>
      <c r="BD5" s="68">
        <v>255924.41</v>
      </c>
      <c r="BE5" s="68">
        <v>53730.68</v>
      </c>
      <c r="BF5" s="68">
        <v>140056.44</v>
      </c>
      <c r="BG5" s="68">
        <v>62137.29</v>
      </c>
      <c r="BH5" s="68">
        <v>795498</v>
      </c>
      <c r="BI5" s="68">
        <v>558789.27</v>
      </c>
      <c r="BJ5" s="68">
        <v>186296.8</v>
      </c>
      <c r="BK5" s="68">
        <v>0</v>
      </c>
      <c r="BL5" s="68">
        <v>12722.72</v>
      </c>
      <c r="BM5" s="68">
        <v>0</v>
      </c>
      <c r="BN5" s="68">
        <v>37689.21</v>
      </c>
      <c r="BO5" s="68">
        <v>28065293.539999999</v>
      </c>
      <c r="BP5" s="68">
        <v>30131202.309999999</v>
      </c>
      <c r="BQ5" s="68">
        <v>17738228.379999999</v>
      </c>
      <c r="BR5" s="68">
        <v>1825707.79</v>
      </c>
      <c r="BS5" s="68">
        <v>15912520.59</v>
      </c>
      <c r="BT5" s="68">
        <v>0</v>
      </c>
      <c r="BU5" s="68">
        <v>0</v>
      </c>
      <c r="BV5" s="71">
        <v>74.556208999999996</v>
      </c>
      <c r="BW5" s="68">
        <v>0</v>
      </c>
      <c r="BX5" s="68">
        <v>818462.03</v>
      </c>
      <c r="BY5" s="68">
        <v>0</v>
      </c>
      <c r="BZ5" s="68">
        <v>19311839.390000001</v>
      </c>
      <c r="CA5" s="68">
        <v>28883755.57</v>
      </c>
    </row>
    <row r="6" spans="1:79" x14ac:dyDescent="0.25">
      <c r="A6" s="62" t="s">
        <v>153</v>
      </c>
      <c r="B6" s="62" t="s">
        <v>154</v>
      </c>
      <c r="C6" s="62" t="s">
        <v>155</v>
      </c>
      <c r="D6" s="63">
        <v>8241.61</v>
      </c>
      <c r="E6" s="63">
        <v>9855.6200000000008</v>
      </c>
      <c r="F6" s="64">
        <v>0.64</v>
      </c>
      <c r="G6" s="65">
        <v>4348.1152039999997</v>
      </c>
      <c r="H6" s="65">
        <v>2490.7956089999998</v>
      </c>
      <c r="I6" s="63">
        <v>1452.66</v>
      </c>
      <c r="J6" s="63">
        <v>8201.07</v>
      </c>
      <c r="K6" s="63">
        <v>6748.41</v>
      </c>
      <c r="L6" s="83">
        <v>0.82286950000000003</v>
      </c>
      <c r="M6" s="65">
        <v>816.92877699999997</v>
      </c>
      <c r="N6" s="65">
        <v>79.929546000000002</v>
      </c>
      <c r="O6" s="65">
        <v>524.74239899999998</v>
      </c>
      <c r="P6" s="65">
        <v>51.672463</v>
      </c>
      <c r="Q6" s="65">
        <v>12.578141</v>
      </c>
      <c r="R6" s="65">
        <v>34.325871999999997</v>
      </c>
      <c r="S6" s="65">
        <v>113.680356</v>
      </c>
      <c r="T6" s="65">
        <v>4292.5203199999996</v>
      </c>
      <c r="U6" s="64">
        <v>0.98721402690000004</v>
      </c>
      <c r="V6" s="66">
        <v>2.3793738646000002</v>
      </c>
      <c r="W6" s="65">
        <v>64.637608999999998</v>
      </c>
      <c r="X6" s="65">
        <v>9.6869359999999993</v>
      </c>
      <c r="Y6" s="65">
        <v>51.950673000000002</v>
      </c>
      <c r="Z6" s="65">
        <v>3</v>
      </c>
      <c r="AA6" s="65">
        <v>240.37264300000001</v>
      </c>
      <c r="AB6" s="65">
        <v>161.051256</v>
      </c>
      <c r="AC6" s="65">
        <v>79.321387000000001</v>
      </c>
      <c r="AD6" s="65">
        <v>60.164197000000001</v>
      </c>
      <c r="AE6" s="65">
        <v>9.8130670000000002</v>
      </c>
      <c r="AF6" s="65">
        <v>2.5131079999999999</v>
      </c>
      <c r="AG6" s="65">
        <v>30.41667</v>
      </c>
      <c r="AH6" s="65">
        <v>3.5392899999999998</v>
      </c>
      <c r="AI6" s="65">
        <v>13.882061999999999</v>
      </c>
      <c r="AJ6" s="65">
        <v>91.448708999999994</v>
      </c>
      <c r="AK6" s="65">
        <v>91.448708999999994</v>
      </c>
      <c r="AL6" s="63">
        <v>29342864.120000001</v>
      </c>
      <c r="AM6" s="63">
        <v>10529569.109999999</v>
      </c>
      <c r="AN6" s="63">
        <v>6694124.2999999998</v>
      </c>
      <c r="AO6" s="63">
        <v>131992.51999999999</v>
      </c>
      <c r="AP6" s="63">
        <v>2198909.61</v>
      </c>
      <c r="AQ6" s="63">
        <v>520214.42</v>
      </c>
      <c r="AR6" s="63">
        <v>169000.43</v>
      </c>
      <c r="AS6" s="63">
        <v>624575.98</v>
      </c>
      <c r="AT6" s="63">
        <v>3049431.34</v>
      </c>
      <c r="AU6" s="63">
        <v>4310101.5</v>
      </c>
      <c r="AV6" s="63">
        <v>71524.97</v>
      </c>
      <c r="AW6" s="63">
        <v>13822.14</v>
      </c>
      <c r="AX6" s="63">
        <v>55560.47</v>
      </c>
      <c r="AY6" s="63">
        <v>2142.36</v>
      </c>
      <c r="AZ6" s="63">
        <v>283510.84000000003</v>
      </c>
      <c r="BA6" s="63">
        <v>49190.39</v>
      </c>
      <c r="BB6" s="63">
        <v>8944.83</v>
      </c>
      <c r="BC6" s="63">
        <v>10018.209999999999</v>
      </c>
      <c r="BD6" s="63">
        <v>215357.41</v>
      </c>
      <c r="BE6" s="63">
        <v>93000.19</v>
      </c>
      <c r="BF6" s="63">
        <v>84605.32</v>
      </c>
      <c r="BG6" s="63">
        <v>37751.9</v>
      </c>
      <c r="BH6" s="63">
        <v>152022.16</v>
      </c>
      <c r="BI6" s="63">
        <v>49580.14</v>
      </c>
      <c r="BJ6" s="63">
        <v>12035</v>
      </c>
      <c r="BK6" s="63">
        <v>53133.97</v>
      </c>
      <c r="BL6" s="63">
        <v>5252.69</v>
      </c>
      <c r="BM6" s="63">
        <v>17675.37</v>
      </c>
      <c r="BN6" s="63">
        <v>14344.99</v>
      </c>
      <c r="BO6" s="63">
        <v>50121011.68</v>
      </c>
      <c r="BP6" s="63">
        <v>51383717</v>
      </c>
      <c r="BQ6" s="63">
        <v>43809000.030000001</v>
      </c>
      <c r="BR6" s="63">
        <v>4373168.33</v>
      </c>
      <c r="BS6" s="63">
        <v>39435831.700000003</v>
      </c>
      <c r="BT6" s="63">
        <v>0</v>
      </c>
      <c r="BU6" s="63">
        <v>0</v>
      </c>
      <c r="BV6" s="66">
        <v>20</v>
      </c>
      <c r="BW6" s="63">
        <v>2366611.62</v>
      </c>
      <c r="BX6" s="63">
        <v>2740592.41</v>
      </c>
      <c r="BY6" s="63">
        <v>0</v>
      </c>
      <c r="BZ6" s="63">
        <v>46684733.829999998</v>
      </c>
      <c r="CA6" s="63">
        <v>55228215.710000001</v>
      </c>
    </row>
    <row r="7" spans="1:79" x14ac:dyDescent="0.25">
      <c r="A7" s="67" t="s">
        <v>156</v>
      </c>
      <c r="B7" s="67" t="s">
        <v>157</v>
      </c>
      <c r="C7" s="67" t="s">
        <v>158</v>
      </c>
      <c r="D7" s="68">
        <v>8241.61</v>
      </c>
      <c r="E7" s="68">
        <v>9855.6200000000008</v>
      </c>
      <c r="F7" s="69">
        <v>0.64</v>
      </c>
      <c r="G7" s="70">
        <v>647.66942300000005</v>
      </c>
      <c r="H7" s="70">
        <v>353.07984499999998</v>
      </c>
      <c r="I7" s="68">
        <v>1712.43</v>
      </c>
      <c r="J7" s="68">
        <v>9351.7999999999993</v>
      </c>
      <c r="K7" s="68">
        <v>7639.37</v>
      </c>
      <c r="L7" s="83">
        <v>0.81688769999999999</v>
      </c>
      <c r="M7" s="70">
        <v>178.01919100000001</v>
      </c>
      <c r="N7" s="70">
        <v>15.098343</v>
      </c>
      <c r="O7" s="70">
        <v>123.34776599999999</v>
      </c>
      <c r="P7" s="70">
        <v>11.528873000000001</v>
      </c>
      <c r="Q7" s="70">
        <v>2</v>
      </c>
      <c r="R7" s="70">
        <v>7.3697549999999996</v>
      </c>
      <c r="S7" s="70">
        <v>18.674454000000001</v>
      </c>
      <c r="T7" s="70">
        <v>640.13232600000003</v>
      </c>
      <c r="U7" s="69">
        <v>0.98836274069999996</v>
      </c>
      <c r="V7" s="71">
        <v>2.3849143242999999</v>
      </c>
      <c r="W7" s="70">
        <v>0</v>
      </c>
      <c r="X7" s="70">
        <v>0</v>
      </c>
      <c r="Y7" s="70">
        <v>0</v>
      </c>
      <c r="Z7" s="70">
        <v>0</v>
      </c>
      <c r="AA7" s="70">
        <v>95.538737999999995</v>
      </c>
      <c r="AB7" s="70">
        <v>56.369065999999997</v>
      </c>
      <c r="AC7" s="70">
        <v>39.169671999999998</v>
      </c>
      <c r="AD7" s="70">
        <v>0</v>
      </c>
      <c r="AE7" s="70">
        <v>0</v>
      </c>
      <c r="AF7" s="70">
        <v>0</v>
      </c>
      <c r="AG7" s="70">
        <v>0</v>
      </c>
      <c r="AH7" s="70">
        <v>0</v>
      </c>
      <c r="AI7" s="70">
        <v>0</v>
      </c>
      <c r="AJ7" s="70">
        <v>89.691974000000002</v>
      </c>
      <c r="AK7" s="70">
        <v>89.691974000000002</v>
      </c>
      <c r="AL7" s="68">
        <v>4947786.3600000003</v>
      </c>
      <c r="AM7" s="68">
        <v>3809398.15</v>
      </c>
      <c r="AN7" s="68">
        <v>1310192.71</v>
      </c>
      <c r="AO7" s="68">
        <v>24751.57</v>
      </c>
      <c r="AP7" s="68">
        <v>513125.86</v>
      </c>
      <c r="AQ7" s="68">
        <v>115223.61</v>
      </c>
      <c r="AR7" s="68">
        <v>26676.74</v>
      </c>
      <c r="AS7" s="68">
        <v>133121.48000000001</v>
      </c>
      <c r="AT7" s="68">
        <v>497293.45</v>
      </c>
      <c r="AU7" s="68">
        <v>644250.84</v>
      </c>
      <c r="AV7" s="68">
        <v>0</v>
      </c>
      <c r="AW7" s="68">
        <v>0</v>
      </c>
      <c r="AX7" s="68">
        <v>0</v>
      </c>
      <c r="AY7" s="68">
        <v>0</v>
      </c>
      <c r="AZ7" s="68">
        <v>94706.03</v>
      </c>
      <c r="BA7" s="68">
        <v>6922.24</v>
      </c>
      <c r="BB7" s="68">
        <v>1322.68</v>
      </c>
      <c r="BC7" s="68">
        <v>2185.2399999999998</v>
      </c>
      <c r="BD7" s="68">
        <v>84275.87</v>
      </c>
      <c r="BE7" s="68">
        <v>35034.68</v>
      </c>
      <c r="BF7" s="68">
        <v>29397.19</v>
      </c>
      <c r="BG7" s="68">
        <v>19844</v>
      </c>
      <c r="BH7" s="68">
        <v>0</v>
      </c>
      <c r="BI7" s="68">
        <v>0</v>
      </c>
      <c r="BJ7" s="68">
        <v>0</v>
      </c>
      <c r="BK7" s="68">
        <v>0</v>
      </c>
      <c r="BL7" s="68">
        <v>0</v>
      </c>
      <c r="BM7" s="68">
        <v>0</v>
      </c>
      <c r="BN7" s="68">
        <v>0</v>
      </c>
      <c r="BO7" s="68">
        <v>10613333.029999999</v>
      </c>
      <c r="BP7" s="68">
        <v>10806334.09</v>
      </c>
      <c r="BQ7" s="68">
        <v>9648559.3599999994</v>
      </c>
      <c r="BR7" s="68">
        <v>792337.24</v>
      </c>
      <c r="BS7" s="68">
        <v>8856222.1199999992</v>
      </c>
      <c r="BT7" s="68">
        <v>0</v>
      </c>
      <c r="BU7" s="68">
        <v>0</v>
      </c>
      <c r="BV7" s="71">
        <v>20</v>
      </c>
      <c r="BW7" s="68">
        <v>0</v>
      </c>
      <c r="BX7" s="68">
        <v>505296.3</v>
      </c>
      <c r="BY7" s="68">
        <v>0</v>
      </c>
      <c r="BZ7" s="68">
        <v>10523409.18</v>
      </c>
      <c r="CA7" s="68">
        <v>11118629.33</v>
      </c>
    </row>
    <row r="8" spans="1:79" x14ac:dyDescent="0.25">
      <c r="A8" s="67" t="s">
        <v>159</v>
      </c>
      <c r="B8" s="67" t="s">
        <v>160</v>
      </c>
      <c r="C8" s="67" t="s">
        <v>161</v>
      </c>
      <c r="D8" s="68">
        <v>8241.61</v>
      </c>
      <c r="E8" s="68">
        <v>9855.6200000000008</v>
      </c>
      <c r="F8" s="69">
        <v>0.64</v>
      </c>
      <c r="G8" s="70">
        <v>1009.476814</v>
      </c>
      <c r="H8" s="70">
        <v>585.43503499999997</v>
      </c>
      <c r="I8" s="68">
        <v>1552.81</v>
      </c>
      <c r="J8" s="68">
        <v>8426.4500000000007</v>
      </c>
      <c r="K8" s="68">
        <v>6873.64</v>
      </c>
      <c r="L8" s="83">
        <v>0.8157219</v>
      </c>
      <c r="M8" s="70">
        <v>172.45404600000001</v>
      </c>
      <c r="N8" s="70">
        <v>21.885397999999999</v>
      </c>
      <c r="O8" s="70">
        <v>121.37443</v>
      </c>
      <c r="P8" s="70">
        <v>9.5548830000000002</v>
      </c>
      <c r="Q8" s="70">
        <v>1.8486340000000001</v>
      </c>
      <c r="R8" s="70">
        <v>5</v>
      </c>
      <c r="S8" s="70">
        <v>12.790701</v>
      </c>
      <c r="T8" s="70">
        <v>1004.563294</v>
      </c>
      <c r="U8" s="69">
        <v>0.99513260739999998</v>
      </c>
      <c r="V8" s="71">
        <v>2.4176975249999999</v>
      </c>
      <c r="W8" s="70">
        <v>146.72741099999999</v>
      </c>
      <c r="X8" s="70">
        <v>21.990455999999998</v>
      </c>
      <c r="Y8" s="70">
        <v>97.261362000000005</v>
      </c>
      <c r="Z8" s="70">
        <v>27.475593</v>
      </c>
      <c r="AA8" s="70">
        <v>37.413491999999998</v>
      </c>
      <c r="AB8" s="70">
        <v>26.390025999999999</v>
      </c>
      <c r="AC8" s="70">
        <v>11.023466000000001</v>
      </c>
      <c r="AD8" s="70">
        <v>17.187000999999999</v>
      </c>
      <c r="AE8" s="70">
        <v>0</v>
      </c>
      <c r="AF8" s="70">
        <v>0</v>
      </c>
      <c r="AG8" s="70">
        <v>17.187000999999999</v>
      </c>
      <c r="AH8" s="70">
        <v>0</v>
      </c>
      <c r="AI8" s="70">
        <v>0</v>
      </c>
      <c r="AJ8" s="70">
        <v>22</v>
      </c>
      <c r="AK8" s="70">
        <v>22</v>
      </c>
      <c r="AL8" s="68">
        <v>6938780.21</v>
      </c>
      <c r="AM8" s="68">
        <v>4351857.29</v>
      </c>
      <c r="AN8" s="68">
        <v>1090316.6200000001</v>
      </c>
      <c r="AO8" s="68">
        <v>35826.769999999997</v>
      </c>
      <c r="AP8" s="68">
        <v>504196.21</v>
      </c>
      <c r="AQ8" s="68">
        <v>95358.58</v>
      </c>
      <c r="AR8" s="68">
        <v>24622.57</v>
      </c>
      <c r="AS8" s="68">
        <v>90187.19</v>
      </c>
      <c r="AT8" s="68">
        <v>340125.3</v>
      </c>
      <c r="AU8" s="68">
        <v>1024924.14</v>
      </c>
      <c r="AV8" s="68">
        <v>153671.76999999999</v>
      </c>
      <c r="AW8" s="68">
        <v>31105.279999999999</v>
      </c>
      <c r="AX8" s="68">
        <v>103116.04</v>
      </c>
      <c r="AY8" s="68">
        <v>19450.45</v>
      </c>
      <c r="AZ8" s="68">
        <v>92498.19</v>
      </c>
      <c r="BA8" s="68">
        <v>11461.25</v>
      </c>
      <c r="BB8" s="68">
        <v>2058.63</v>
      </c>
      <c r="BC8" s="68">
        <v>2305.67</v>
      </c>
      <c r="BD8" s="68">
        <v>76672.639999999999</v>
      </c>
      <c r="BE8" s="68">
        <v>34984.68</v>
      </c>
      <c r="BF8" s="68">
        <v>21872.28</v>
      </c>
      <c r="BG8" s="68">
        <v>19815.68</v>
      </c>
      <c r="BH8" s="68">
        <v>33824.980000000003</v>
      </c>
      <c r="BI8" s="68">
        <v>0</v>
      </c>
      <c r="BJ8" s="68">
        <v>0</v>
      </c>
      <c r="BK8" s="68">
        <v>29762.67</v>
      </c>
      <c r="BL8" s="68">
        <v>0</v>
      </c>
      <c r="BM8" s="68">
        <v>0</v>
      </c>
      <c r="BN8" s="68">
        <v>4062.31</v>
      </c>
      <c r="BO8" s="68">
        <v>13515394.300000001</v>
      </c>
      <c r="BP8" s="68">
        <v>13685873.199999999</v>
      </c>
      <c r="BQ8" s="68">
        <v>12663204.32</v>
      </c>
      <c r="BR8" s="68">
        <v>1073943.03</v>
      </c>
      <c r="BS8" s="68">
        <v>11589261.289999999</v>
      </c>
      <c r="BT8" s="68">
        <v>0</v>
      </c>
      <c r="BU8" s="68">
        <v>0</v>
      </c>
      <c r="BV8" s="71">
        <v>20</v>
      </c>
      <c r="BW8" s="68">
        <v>598131</v>
      </c>
      <c r="BX8" s="68">
        <v>532292.30000000005</v>
      </c>
      <c r="BY8" s="68">
        <v>0</v>
      </c>
      <c r="BZ8" s="68">
        <v>13038349.5</v>
      </c>
      <c r="CA8" s="68">
        <v>14645817.6</v>
      </c>
    </row>
    <row r="9" spans="1:79" x14ac:dyDescent="0.25">
      <c r="A9" s="62" t="s">
        <v>162</v>
      </c>
      <c r="B9" s="62" t="s">
        <v>163</v>
      </c>
      <c r="C9" s="62" t="s">
        <v>164</v>
      </c>
      <c r="D9" s="63">
        <v>8241.61</v>
      </c>
      <c r="E9" s="63">
        <v>9855.6200000000008</v>
      </c>
      <c r="F9" s="64">
        <v>0.64</v>
      </c>
      <c r="G9" s="65">
        <v>1546.3609309999999</v>
      </c>
      <c r="H9" s="65">
        <v>815.31381499999998</v>
      </c>
      <c r="I9" s="63">
        <v>1562.39</v>
      </c>
      <c r="J9" s="63">
        <v>8119.19</v>
      </c>
      <c r="K9" s="63">
        <v>6556.8</v>
      </c>
      <c r="L9" s="83">
        <v>0.80756819999999996</v>
      </c>
      <c r="M9" s="65">
        <v>216.109838</v>
      </c>
      <c r="N9" s="65">
        <v>29.295147</v>
      </c>
      <c r="O9" s="65">
        <v>132.13352399999999</v>
      </c>
      <c r="P9" s="65">
        <v>11.084223</v>
      </c>
      <c r="Q9" s="65">
        <v>4.5892929999999996</v>
      </c>
      <c r="R9" s="65">
        <v>9.8544879999999999</v>
      </c>
      <c r="S9" s="65">
        <v>29.153162999999999</v>
      </c>
      <c r="T9" s="65">
        <v>1532.652349</v>
      </c>
      <c r="U9" s="64">
        <v>0.99113494030000004</v>
      </c>
      <c r="V9" s="66">
        <v>2.3983116940000002</v>
      </c>
      <c r="W9" s="65">
        <v>86.852384999999998</v>
      </c>
      <c r="X9" s="65">
        <v>20.721905</v>
      </c>
      <c r="Y9" s="65">
        <v>58.130479999999999</v>
      </c>
      <c r="Z9" s="65">
        <v>8</v>
      </c>
      <c r="AA9" s="65">
        <v>84.328705999999997</v>
      </c>
      <c r="AB9" s="65">
        <v>41.948770000000003</v>
      </c>
      <c r="AC9" s="65">
        <v>42.379936000000001</v>
      </c>
      <c r="AD9" s="65">
        <v>28.595268000000001</v>
      </c>
      <c r="AE9" s="65">
        <v>24.237342999999999</v>
      </c>
      <c r="AF9" s="65">
        <v>0</v>
      </c>
      <c r="AG9" s="65">
        <v>4.3579249999999998</v>
      </c>
      <c r="AH9" s="65">
        <v>0</v>
      </c>
      <c r="AI9" s="65">
        <v>0</v>
      </c>
      <c r="AJ9" s="65">
        <v>293.60020600000001</v>
      </c>
      <c r="AK9" s="65">
        <v>293.60020600000001</v>
      </c>
      <c r="AL9" s="63">
        <v>10139179.35</v>
      </c>
      <c r="AM9" s="63">
        <v>4732384.34</v>
      </c>
      <c r="AN9" s="63">
        <v>1704365.48</v>
      </c>
      <c r="AO9" s="63">
        <v>47477.29</v>
      </c>
      <c r="AP9" s="63">
        <v>543403.56000000006</v>
      </c>
      <c r="AQ9" s="63">
        <v>109515.79</v>
      </c>
      <c r="AR9" s="63">
        <v>60515.33</v>
      </c>
      <c r="AS9" s="63">
        <v>175972.99</v>
      </c>
      <c r="AT9" s="63">
        <v>767480.52</v>
      </c>
      <c r="AU9" s="63">
        <v>1551178.34</v>
      </c>
      <c r="AV9" s="63">
        <v>95638.31</v>
      </c>
      <c r="AW9" s="63">
        <v>29017.95</v>
      </c>
      <c r="AX9" s="63">
        <v>61013.63</v>
      </c>
      <c r="AY9" s="63">
        <v>5606.73</v>
      </c>
      <c r="AZ9" s="63">
        <v>98504.42</v>
      </c>
      <c r="BA9" s="63">
        <v>15802.12</v>
      </c>
      <c r="BB9" s="63">
        <v>3121.98</v>
      </c>
      <c r="BC9" s="63">
        <v>3496.62</v>
      </c>
      <c r="BD9" s="63">
        <v>76083.7</v>
      </c>
      <c r="BE9" s="63">
        <v>34634.980000000003</v>
      </c>
      <c r="BF9" s="63">
        <v>21653.65</v>
      </c>
      <c r="BG9" s="63">
        <v>19795.07</v>
      </c>
      <c r="BH9" s="63">
        <v>134343.49</v>
      </c>
      <c r="BI9" s="63">
        <v>120181.11</v>
      </c>
      <c r="BJ9" s="63">
        <v>0</v>
      </c>
      <c r="BK9" s="63">
        <v>7471.17</v>
      </c>
      <c r="BL9" s="63">
        <v>0</v>
      </c>
      <c r="BM9" s="63">
        <v>0</v>
      </c>
      <c r="BN9" s="63">
        <v>6691.21</v>
      </c>
      <c r="BO9" s="63">
        <v>17312721.469999999</v>
      </c>
      <c r="BP9" s="63">
        <v>18455593.73</v>
      </c>
      <c r="BQ9" s="63">
        <v>11599731.25</v>
      </c>
      <c r="BR9" s="63">
        <v>1378224.93</v>
      </c>
      <c r="BS9" s="63">
        <v>10221506.32</v>
      </c>
      <c r="BT9" s="63">
        <v>0</v>
      </c>
      <c r="BU9" s="63">
        <v>0</v>
      </c>
      <c r="BV9" s="66">
        <v>29.360021</v>
      </c>
      <c r="BW9" s="63">
        <v>0</v>
      </c>
      <c r="BX9" s="63">
        <v>741944.19</v>
      </c>
      <c r="BY9" s="63">
        <v>0</v>
      </c>
      <c r="BZ9" s="63">
        <v>12850655.439999999</v>
      </c>
      <c r="CA9" s="63">
        <v>18054665.66</v>
      </c>
    </row>
    <row r="10" spans="1:79" x14ac:dyDescent="0.25">
      <c r="A10" s="62" t="s">
        <v>165</v>
      </c>
      <c r="B10" s="62" t="s">
        <v>166</v>
      </c>
      <c r="C10" s="62" t="s">
        <v>167</v>
      </c>
      <c r="D10" s="63">
        <v>8241.61</v>
      </c>
      <c r="E10" s="63">
        <v>9855.6200000000008</v>
      </c>
      <c r="F10" s="64">
        <v>0.64</v>
      </c>
      <c r="G10" s="65">
        <v>603.15796399999999</v>
      </c>
      <c r="H10" s="65">
        <v>366.90067900000003</v>
      </c>
      <c r="I10" s="63">
        <v>1895.21</v>
      </c>
      <c r="J10" s="63">
        <v>9635.7199999999993</v>
      </c>
      <c r="K10" s="63">
        <v>7740.51</v>
      </c>
      <c r="L10" s="83">
        <v>0.80331410000000003</v>
      </c>
      <c r="M10" s="65">
        <v>108.079342</v>
      </c>
      <c r="N10" s="65">
        <v>18.22954</v>
      </c>
      <c r="O10" s="65">
        <v>71.999712000000002</v>
      </c>
      <c r="P10" s="65">
        <v>4.8318199999999996</v>
      </c>
      <c r="Q10" s="65">
        <v>0.72673600000000005</v>
      </c>
      <c r="R10" s="65">
        <v>2</v>
      </c>
      <c r="S10" s="65">
        <v>10.291534</v>
      </c>
      <c r="T10" s="65">
        <v>599.42782799999998</v>
      </c>
      <c r="U10" s="64">
        <v>0.99381565660000004</v>
      </c>
      <c r="V10" s="66">
        <v>2.4113026348000002</v>
      </c>
      <c r="W10" s="65">
        <v>0</v>
      </c>
      <c r="X10" s="65">
        <v>0</v>
      </c>
      <c r="Y10" s="65">
        <v>0</v>
      </c>
      <c r="Z10" s="65">
        <v>0</v>
      </c>
      <c r="AA10" s="65">
        <v>34.310437999999998</v>
      </c>
      <c r="AB10" s="65">
        <v>19.161550999999999</v>
      </c>
      <c r="AC10" s="65">
        <v>15.148887</v>
      </c>
      <c r="AD10" s="65">
        <v>7.4516220000000004</v>
      </c>
      <c r="AE10" s="65">
        <v>0</v>
      </c>
      <c r="AF10" s="65">
        <v>3.2778399999999999</v>
      </c>
      <c r="AG10" s="65">
        <v>0</v>
      </c>
      <c r="AH10" s="65">
        <v>0</v>
      </c>
      <c r="AI10" s="65">
        <v>4.1737820000000001</v>
      </c>
      <c r="AJ10" s="65">
        <v>140.27975799999999</v>
      </c>
      <c r="AK10" s="65">
        <v>140.27975799999999</v>
      </c>
      <c r="AL10" s="63">
        <v>4668750.25</v>
      </c>
      <c r="AM10" s="63">
        <v>3648393.42</v>
      </c>
      <c r="AN10" s="63">
        <v>685982.33</v>
      </c>
      <c r="AO10" s="63">
        <v>29388.14</v>
      </c>
      <c r="AP10" s="63">
        <v>294541.44</v>
      </c>
      <c r="AQ10" s="63">
        <v>47488.49</v>
      </c>
      <c r="AR10" s="63">
        <v>9532.4</v>
      </c>
      <c r="AS10" s="63">
        <v>35526.15</v>
      </c>
      <c r="AT10" s="63">
        <v>269505.71000000002</v>
      </c>
      <c r="AU10" s="63">
        <v>609959.6</v>
      </c>
      <c r="AV10" s="63">
        <v>0</v>
      </c>
      <c r="AW10" s="63">
        <v>0</v>
      </c>
      <c r="AX10" s="63">
        <v>0</v>
      </c>
      <c r="AY10" s="63">
        <v>0</v>
      </c>
      <c r="AZ10" s="63">
        <v>85148.05</v>
      </c>
      <c r="BA10" s="63">
        <v>7073.68</v>
      </c>
      <c r="BB10" s="63">
        <v>1211.31</v>
      </c>
      <c r="BC10" s="63">
        <v>1356.67</v>
      </c>
      <c r="BD10" s="63">
        <v>75506.39</v>
      </c>
      <c r="BE10" s="63">
        <v>34452.54</v>
      </c>
      <c r="BF10" s="63">
        <v>21539.58</v>
      </c>
      <c r="BG10" s="63">
        <v>19514.27</v>
      </c>
      <c r="BH10" s="63">
        <v>22246.63</v>
      </c>
      <c r="BI10" s="63">
        <v>0</v>
      </c>
      <c r="BJ10" s="63">
        <v>15324.17</v>
      </c>
      <c r="BK10" s="63">
        <v>0</v>
      </c>
      <c r="BL10" s="63">
        <v>0</v>
      </c>
      <c r="BM10" s="63">
        <v>5187.99</v>
      </c>
      <c r="BN10" s="63">
        <v>1734.47</v>
      </c>
      <c r="BO10" s="63">
        <v>9456164.0500000007</v>
      </c>
      <c r="BP10" s="63">
        <v>9720480.2799999993</v>
      </c>
      <c r="BQ10" s="63">
        <v>8134900</v>
      </c>
      <c r="BR10" s="63">
        <v>767709.45</v>
      </c>
      <c r="BS10" s="63">
        <v>7367190.5499999998</v>
      </c>
      <c r="BT10" s="63">
        <v>0</v>
      </c>
      <c r="BU10" s="63">
        <v>0</v>
      </c>
      <c r="BV10" s="66">
        <v>20</v>
      </c>
      <c r="BW10" s="63">
        <v>229570.06</v>
      </c>
      <c r="BX10" s="63">
        <v>274525.28000000003</v>
      </c>
      <c r="BY10" s="63">
        <v>0</v>
      </c>
      <c r="BZ10" s="63">
        <v>8530869.5500000007</v>
      </c>
      <c r="CA10" s="63">
        <v>9960259.3900000006</v>
      </c>
    </row>
    <row r="11" spans="1:79" x14ac:dyDescent="0.25">
      <c r="A11" s="62" t="s">
        <v>168</v>
      </c>
      <c r="B11" s="62" t="s">
        <v>169</v>
      </c>
      <c r="C11" s="62" t="s">
        <v>170</v>
      </c>
      <c r="D11" s="63">
        <v>8241.61</v>
      </c>
      <c r="E11" s="63">
        <v>9855.6200000000008</v>
      </c>
      <c r="F11" s="64">
        <v>0.64</v>
      </c>
      <c r="G11" s="65">
        <v>3316.587618</v>
      </c>
      <c r="H11" s="65">
        <v>1800.9923819999999</v>
      </c>
      <c r="I11" s="63">
        <v>1640.95</v>
      </c>
      <c r="J11" s="63">
        <v>8137.63</v>
      </c>
      <c r="K11" s="63">
        <v>6496.68</v>
      </c>
      <c r="L11" s="83">
        <v>0.79835040000000002</v>
      </c>
      <c r="M11" s="65">
        <v>596.45675000000006</v>
      </c>
      <c r="N11" s="65">
        <v>76.531612999999993</v>
      </c>
      <c r="O11" s="65">
        <v>333.74464</v>
      </c>
      <c r="P11" s="65">
        <v>50.069845000000001</v>
      </c>
      <c r="Q11" s="65">
        <v>0.63766400000000001</v>
      </c>
      <c r="R11" s="65">
        <v>20.612310999999998</v>
      </c>
      <c r="S11" s="65">
        <v>114.860677</v>
      </c>
      <c r="T11" s="65">
        <v>3296.556329</v>
      </c>
      <c r="U11" s="64">
        <v>0.99396027139999998</v>
      </c>
      <c r="V11" s="66">
        <v>2.4120044462000001</v>
      </c>
      <c r="W11" s="65">
        <v>895.22894499999995</v>
      </c>
      <c r="X11" s="65">
        <v>179.102564</v>
      </c>
      <c r="Y11" s="65">
        <v>584.88623800000005</v>
      </c>
      <c r="Z11" s="65">
        <v>131.24014299999999</v>
      </c>
      <c r="AA11" s="65">
        <v>144.513383</v>
      </c>
      <c r="AB11" s="65">
        <v>110.971136</v>
      </c>
      <c r="AC11" s="65">
        <v>33.542247000000003</v>
      </c>
      <c r="AD11" s="65">
        <v>22.888172000000001</v>
      </c>
      <c r="AE11" s="65">
        <v>15.715450000000001</v>
      </c>
      <c r="AF11" s="65">
        <v>6.589391</v>
      </c>
      <c r="AG11" s="65">
        <v>0</v>
      </c>
      <c r="AH11" s="65">
        <v>0</v>
      </c>
      <c r="AI11" s="65">
        <v>0.58333100000000004</v>
      </c>
      <c r="AJ11" s="65">
        <v>0</v>
      </c>
      <c r="AK11" s="65">
        <v>0</v>
      </c>
      <c r="AL11" s="63">
        <v>21546808.449999999</v>
      </c>
      <c r="AM11" s="63">
        <v>7748983.8600000003</v>
      </c>
      <c r="AN11" s="63">
        <v>5330018.46</v>
      </c>
      <c r="AO11" s="63">
        <v>122615.52</v>
      </c>
      <c r="AP11" s="63">
        <v>1356869.57</v>
      </c>
      <c r="AQ11" s="63">
        <v>489059.9</v>
      </c>
      <c r="AR11" s="63">
        <v>8312.39</v>
      </c>
      <c r="AS11" s="63">
        <v>363875.63</v>
      </c>
      <c r="AT11" s="63">
        <v>2989285.45</v>
      </c>
      <c r="AU11" s="63">
        <v>3355452.2</v>
      </c>
      <c r="AV11" s="63">
        <v>945760.59</v>
      </c>
      <c r="AW11" s="63">
        <v>247943.74</v>
      </c>
      <c r="AX11" s="63">
        <v>606888.21</v>
      </c>
      <c r="AY11" s="63">
        <v>90928.639999999999</v>
      </c>
      <c r="AZ11" s="63">
        <v>193317.88</v>
      </c>
      <c r="BA11" s="63">
        <v>34507.75</v>
      </c>
      <c r="BB11" s="63">
        <v>6619.5</v>
      </c>
      <c r="BC11" s="63">
        <v>7413.84</v>
      </c>
      <c r="BD11" s="63">
        <v>144776.79</v>
      </c>
      <c r="BE11" s="63">
        <v>68823.520000000004</v>
      </c>
      <c r="BF11" s="63">
        <v>56559.58</v>
      </c>
      <c r="BG11" s="63">
        <v>19393.689999999999</v>
      </c>
      <c r="BH11" s="63">
        <v>113666.58</v>
      </c>
      <c r="BI11" s="63">
        <v>77035.759999999995</v>
      </c>
      <c r="BJ11" s="63">
        <v>30615.59</v>
      </c>
      <c r="BK11" s="63">
        <v>0</v>
      </c>
      <c r="BL11" s="63">
        <v>0</v>
      </c>
      <c r="BM11" s="63">
        <v>720.6</v>
      </c>
      <c r="BN11" s="63">
        <v>5294.63</v>
      </c>
      <c r="BO11" s="63">
        <v>36489528.840000004</v>
      </c>
      <c r="BP11" s="63">
        <v>39234008.020000003</v>
      </c>
      <c r="BQ11" s="63">
        <v>22770425.690000001</v>
      </c>
      <c r="BR11" s="63">
        <v>2270076.56</v>
      </c>
      <c r="BS11" s="63">
        <v>20500349.129999999</v>
      </c>
      <c r="BT11" s="63">
        <v>0</v>
      </c>
      <c r="BU11" s="63">
        <v>0</v>
      </c>
      <c r="BV11" s="66">
        <v>20</v>
      </c>
      <c r="BW11" s="63">
        <v>1966151.78</v>
      </c>
      <c r="BX11" s="63">
        <v>861342.59</v>
      </c>
      <c r="BY11" s="63">
        <v>0</v>
      </c>
      <c r="BZ11" s="63">
        <v>24050705.190000001</v>
      </c>
      <c r="CA11" s="63">
        <v>39317023.210000001</v>
      </c>
    </row>
    <row r="12" spans="1:79" x14ac:dyDescent="0.25">
      <c r="A12" s="62" t="s">
        <v>171</v>
      </c>
      <c r="B12" s="62" t="s">
        <v>172</v>
      </c>
      <c r="C12" s="62" t="s">
        <v>173</v>
      </c>
      <c r="D12" s="63">
        <v>8241.61</v>
      </c>
      <c r="E12" s="63">
        <v>9855.6200000000008</v>
      </c>
      <c r="F12" s="64">
        <v>0.64</v>
      </c>
      <c r="G12" s="65">
        <v>7025.5416690000002</v>
      </c>
      <c r="H12" s="65">
        <v>3810.200675</v>
      </c>
      <c r="I12" s="63">
        <v>1656.99</v>
      </c>
      <c r="J12" s="63">
        <v>8191.36</v>
      </c>
      <c r="K12" s="63">
        <v>6534.37</v>
      </c>
      <c r="L12" s="83">
        <v>0.7977149</v>
      </c>
      <c r="M12" s="65">
        <v>1118.855558</v>
      </c>
      <c r="N12" s="65">
        <v>74.236431999999994</v>
      </c>
      <c r="O12" s="65">
        <v>794.17607399999997</v>
      </c>
      <c r="P12" s="65">
        <v>68.510446000000002</v>
      </c>
      <c r="Q12" s="65">
        <v>3.264367</v>
      </c>
      <c r="R12" s="65">
        <v>39.611217000000003</v>
      </c>
      <c r="S12" s="65">
        <v>139.05702199999999</v>
      </c>
      <c r="T12" s="65">
        <v>7025.5416690000002</v>
      </c>
      <c r="U12" s="64">
        <v>1</v>
      </c>
      <c r="V12" s="66">
        <v>2.44140625</v>
      </c>
      <c r="W12" s="65">
        <v>548.09265900000003</v>
      </c>
      <c r="X12" s="65">
        <v>137.705938</v>
      </c>
      <c r="Y12" s="65">
        <v>380.62882300000001</v>
      </c>
      <c r="Z12" s="65">
        <v>29.757898000000001</v>
      </c>
      <c r="AA12" s="65">
        <v>388.39342399999998</v>
      </c>
      <c r="AB12" s="65">
        <v>265.50262099999998</v>
      </c>
      <c r="AC12" s="65">
        <v>122.89080300000001</v>
      </c>
      <c r="AD12" s="65">
        <v>311.51584400000002</v>
      </c>
      <c r="AE12" s="65">
        <v>143.35552300000001</v>
      </c>
      <c r="AF12" s="65">
        <v>117.081001</v>
      </c>
      <c r="AG12" s="65">
        <v>11.195489999999999</v>
      </c>
      <c r="AH12" s="65">
        <v>19.020758000000001</v>
      </c>
      <c r="AI12" s="65">
        <v>20.863071999999999</v>
      </c>
      <c r="AJ12" s="65">
        <v>0</v>
      </c>
      <c r="AK12" s="65">
        <v>0</v>
      </c>
      <c r="AL12" s="63">
        <v>45907488.719999999</v>
      </c>
      <c r="AM12" s="63">
        <v>15347746.82</v>
      </c>
      <c r="AN12" s="63">
        <v>8371070.4299999997</v>
      </c>
      <c r="AO12" s="63">
        <v>118843.61</v>
      </c>
      <c r="AP12" s="63">
        <v>3226225.78</v>
      </c>
      <c r="AQ12" s="63">
        <v>668646.78</v>
      </c>
      <c r="AR12" s="63">
        <v>42519.39</v>
      </c>
      <c r="AS12" s="63">
        <v>698712.68</v>
      </c>
      <c r="AT12" s="63">
        <v>3616122.19</v>
      </c>
      <c r="AU12" s="63">
        <v>7238228.9699999997</v>
      </c>
      <c r="AV12" s="63">
        <v>605717.69999999995</v>
      </c>
      <c r="AW12" s="63">
        <v>190483.85</v>
      </c>
      <c r="AX12" s="63">
        <v>394632.75</v>
      </c>
      <c r="AY12" s="63">
        <v>20601.099999999999</v>
      </c>
      <c r="AZ12" s="63">
        <v>440236.62</v>
      </c>
      <c r="BA12" s="63">
        <v>72946.89</v>
      </c>
      <c r="BB12" s="63">
        <v>14010.95</v>
      </c>
      <c r="BC12" s="63">
        <v>15692.26</v>
      </c>
      <c r="BD12" s="63">
        <v>337586.52</v>
      </c>
      <c r="BE12" s="63">
        <v>145673.1</v>
      </c>
      <c r="BF12" s="63">
        <v>135213.21</v>
      </c>
      <c r="BG12" s="63">
        <v>56700.21</v>
      </c>
      <c r="BH12" s="63">
        <v>1389786.44</v>
      </c>
      <c r="BI12" s="63">
        <v>702156.84</v>
      </c>
      <c r="BJ12" s="63">
        <v>543548.1</v>
      </c>
      <c r="BK12" s="63">
        <v>18959.22</v>
      </c>
      <c r="BL12" s="63">
        <v>27365.95</v>
      </c>
      <c r="BM12" s="63">
        <v>25751.919999999998</v>
      </c>
      <c r="BN12" s="63">
        <v>72004.41</v>
      </c>
      <c r="BO12" s="63">
        <v>79020036.549999997</v>
      </c>
      <c r="BP12" s="63">
        <v>79300275.700000003</v>
      </c>
      <c r="BQ12" s="63">
        <v>77619176.969999999</v>
      </c>
      <c r="BR12" s="63">
        <v>8170024.46</v>
      </c>
      <c r="BS12" s="63">
        <v>69449152.510000005</v>
      </c>
      <c r="BT12" s="63">
        <v>0</v>
      </c>
      <c r="BU12" s="63">
        <v>0</v>
      </c>
      <c r="BV12" s="66">
        <v>20</v>
      </c>
      <c r="BW12" s="63">
        <v>4365489.58</v>
      </c>
      <c r="BX12" s="63">
        <v>5442207.54</v>
      </c>
      <c r="BY12" s="63">
        <v>0</v>
      </c>
      <c r="BZ12" s="63">
        <v>83664399.379999995</v>
      </c>
      <c r="CA12" s="63">
        <v>88827733.670000002</v>
      </c>
    </row>
    <row r="13" spans="1:79" x14ac:dyDescent="0.25">
      <c r="A13" s="67" t="s">
        <v>174</v>
      </c>
      <c r="B13" s="67" t="s">
        <v>175</v>
      </c>
      <c r="C13" s="67" t="s">
        <v>176</v>
      </c>
      <c r="D13" s="68">
        <v>8241.61</v>
      </c>
      <c r="E13" s="68">
        <v>9855.6200000000008</v>
      </c>
      <c r="F13" s="69">
        <v>0.64</v>
      </c>
      <c r="G13" s="70">
        <v>551.87596900000005</v>
      </c>
      <c r="H13" s="70">
        <v>312.99060900000001</v>
      </c>
      <c r="I13" s="68">
        <v>2052.4899999999998</v>
      </c>
      <c r="J13" s="68">
        <v>9972.18</v>
      </c>
      <c r="K13" s="68">
        <v>7919.69</v>
      </c>
      <c r="L13" s="83">
        <v>0.79417839999999995</v>
      </c>
      <c r="M13" s="70">
        <v>115.10607400000001</v>
      </c>
      <c r="N13" s="70">
        <v>18.139326000000001</v>
      </c>
      <c r="O13" s="70">
        <v>72.741004000000004</v>
      </c>
      <c r="P13" s="70">
        <v>7.8770439999999997</v>
      </c>
      <c r="Q13" s="70">
        <v>1</v>
      </c>
      <c r="R13" s="70">
        <v>3.036279</v>
      </c>
      <c r="S13" s="70">
        <v>12.312421000000001</v>
      </c>
      <c r="T13" s="70">
        <v>545.20914400000004</v>
      </c>
      <c r="U13" s="69">
        <v>0.98791970409999996</v>
      </c>
      <c r="V13" s="71">
        <v>2.3827767133000002</v>
      </c>
      <c r="W13" s="70">
        <v>17.400585</v>
      </c>
      <c r="X13" s="70">
        <v>2.8869340000000001</v>
      </c>
      <c r="Y13" s="70">
        <v>10.725426000000001</v>
      </c>
      <c r="Z13" s="70">
        <v>3.7882250000000002</v>
      </c>
      <c r="AA13" s="70">
        <v>15.394641999999999</v>
      </c>
      <c r="AB13" s="70">
        <v>10.985340000000001</v>
      </c>
      <c r="AC13" s="70">
        <v>4.4093020000000003</v>
      </c>
      <c r="AD13" s="70">
        <v>0</v>
      </c>
      <c r="AE13" s="70">
        <v>0</v>
      </c>
      <c r="AF13" s="70">
        <v>0</v>
      </c>
      <c r="AG13" s="70">
        <v>0</v>
      </c>
      <c r="AH13" s="70">
        <v>0</v>
      </c>
      <c r="AI13" s="70">
        <v>0</v>
      </c>
      <c r="AJ13" s="70">
        <v>91.871549999999999</v>
      </c>
      <c r="AK13" s="70">
        <v>91.871549999999999</v>
      </c>
      <c r="AL13" s="68">
        <v>4370686.59</v>
      </c>
      <c r="AM13" s="68">
        <v>2923312.27</v>
      </c>
      <c r="AN13" s="68">
        <v>784685.31</v>
      </c>
      <c r="AO13" s="68">
        <v>28910.14</v>
      </c>
      <c r="AP13" s="68">
        <v>294189.8</v>
      </c>
      <c r="AQ13" s="68">
        <v>76537.38</v>
      </c>
      <c r="AR13" s="68">
        <v>12967.57</v>
      </c>
      <c r="AS13" s="68">
        <v>53320.29</v>
      </c>
      <c r="AT13" s="68">
        <v>318760.13</v>
      </c>
      <c r="AU13" s="68">
        <v>548225.12</v>
      </c>
      <c r="AV13" s="68">
        <v>17657.34</v>
      </c>
      <c r="AW13" s="68">
        <v>3975.69</v>
      </c>
      <c r="AX13" s="68">
        <v>11070.73</v>
      </c>
      <c r="AY13" s="68">
        <v>2610.92</v>
      </c>
      <c r="AZ13" s="68">
        <v>82936.3</v>
      </c>
      <c r="BA13" s="68">
        <v>5965.69</v>
      </c>
      <c r="BB13" s="68">
        <v>1095.72</v>
      </c>
      <c r="BC13" s="68">
        <v>1227.21</v>
      </c>
      <c r="BD13" s="68">
        <v>74647.679999999993</v>
      </c>
      <c r="BE13" s="68">
        <v>34060.720000000001</v>
      </c>
      <c r="BF13" s="68">
        <v>21294.62</v>
      </c>
      <c r="BG13" s="68">
        <v>19292.34</v>
      </c>
      <c r="BH13" s="68">
        <v>0</v>
      </c>
      <c r="BI13" s="68">
        <v>0</v>
      </c>
      <c r="BJ13" s="68">
        <v>0</v>
      </c>
      <c r="BK13" s="68">
        <v>0</v>
      </c>
      <c r="BL13" s="68">
        <v>0</v>
      </c>
      <c r="BM13" s="68">
        <v>0</v>
      </c>
      <c r="BN13" s="68">
        <v>0</v>
      </c>
      <c r="BO13" s="68">
        <v>8282574.5999999996</v>
      </c>
      <c r="BP13" s="68">
        <v>8727502.9299999997</v>
      </c>
      <c r="BQ13" s="68">
        <v>6058466.7800000003</v>
      </c>
      <c r="BR13" s="68">
        <v>461651.15</v>
      </c>
      <c r="BS13" s="68">
        <v>5596815.6299999999</v>
      </c>
      <c r="BT13" s="68">
        <v>0</v>
      </c>
      <c r="BU13" s="68">
        <v>0</v>
      </c>
      <c r="BV13" s="71">
        <v>20</v>
      </c>
      <c r="BW13" s="68">
        <v>0</v>
      </c>
      <c r="BX13" s="68">
        <v>259895.8</v>
      </c>
      <c r="BY13" s="68">
        <v>0</v>
      </c>
      <c r="BZ13" s="68">
        <v>6473178.1600000001</v>
      </c>
      <c r="CA13" s="68">
        <v>8542470.4000000004</v>
      </c>
    </row>
    <row r="14" spans="1:79" x14ac:dyDescent="0.25">
      <c r="A14" s="67" t="s">
        <v>177</v>
      </c>
      <c r="B14" s="67" t="s">
        <v>178</v>
      </c>
      <c r="C14" s="67" t="s">
        <v>179</v>
      </c>
      <c r="D14" s="68">
        <v>8241.61</v>
      </c>
      <c r="E14" s="68">
        <v>9855.6200000000008</v>
      </c>
      <c r="F14" s="69">
        <v>0.64</v>
      </c>
      <c r="G14" s="70">
        <v>2557.7854379999999</v>
      </c>
      <c r="H14" s="70">
        <v>1358.529996</v>
      </c>
      <c r="I14" s="68">
        <v>1676.07</v>
      </c>
      <c r="J14" s="68">
        <v>8129.46</v>
      </c>
      <c r="K14" s="68">
        <v>6453.39</v>
      </c>
      <c r="L14" s="83">
        <v>0.79382759999999997</v>
      </c>
      <c r="M14" s="70">
        <v>442.62506999999999</v>
      </c>
      <c r="N14" s="70">
        <v>68.715119999999999</v>
      </c>
      <c r="O14" s="70">
        <v>270.108295</v>
      </c>
      <c r="P14" s="70">
        <v>37.133153999999998</v>
      </c>
      <c r="Q14" s="70">
        <v>1</v>
      </c>
      <c r="R14" s="70">
        <v>10.546409000000001</v>
      </c>
      <c r="S14" s="70">
        <v>55.122092000000002</v>
      </c>
      <c r="T14" s="70">
        <v>2543.5334149999999</v>
      </c>
      <c r="U14" s="69">
        <v>0.99442798340000005</v>
      </c>
      <c r="V14" s="71">
        <v>2.4142749368</v>
      </c>
      <c r="W14" s="70">
        <v>929.50606000000005</v>
      </c>
      <c r="X14" s="70">
        <v>200.778662</v>
      </c>
      <c r="Y14" s="70">
        <v>636.654088</v>
      </c>
      <c r="Z14" s="70">
        <v>92.073310000000006</v>
      </c>
      <c r="AA14" s="70">
        <v>70.141737000000006</v>
      </c>
      <c r="AB14" s="70">
        <v>29.482558000000001</v>
      </c>
      <c r="AC14" s="70">
        <v>40.659179000000002</v>
      </c>
      <c r="AD14" s="70">
        <v>45.820751000000001</v>
      </c>
      <c r="AE14" s="70">
        <v>30.812937000000002</v>
      </c>
      <c r="AF14" s="70">
        <v>0</v>
      </c>
      <c r="AG14" s="70">
        <v>0</v>
      </c>
      <c r="AH14" s="70">
        <v>6.4356840000000002</v>
      </c>
      <c r="AI14" s="70">
        <v>8.5721299999999996</v>
      </c>
      <c r="AJ14" s="70">
        <v>90.315742999999998</v>
      </c>
      <c r="AK14" s="70">
        <v>90.315742999999998</v>
      </c>
      <c r="AL14" s="68">
        <v>16506386.970000001</v>
      </c>
      <c r="AM14" s="68">
        <v>6790964.46</v>
      </c>
      <c r="AN14" s="68">
        <v>3186571.8</v>
      </c>
      <c r="AO14" s="68">
        <v>109468.59</v>
      </c>
      <c r="AP14" s="68">
        <v>1091928.93</v>
      </c>
      <c r="AQ14" s="68">
        <v>360645.31</v>
      </c>
      <c r="AR14" s="68">
        <v>12961.84</v>
      </c>
      <c r="AS14" s="68">
        <v>185124.35</v>
      </c>
      <c r="AT14" s="68">
        <v>1426442.78</v>
      </c>
      <c r="AU14" s="68">
        <v>2591412.9500000002</v>
      </c>
      <c r="AV14" s="68">
        <v>996668.61</v>
      </c>
      <c r="AW14" s="68">
        <v>276376.78000000003</v>
      </c>
      <c r="AX14" s="68">
        <v>656861</v>
      </c>
      <c r="AY14" s="68">
        <v>63430.83</v>
      </c>
      <c r="AZ14" s="68">
        <v>129989.59</v>
      </c>
      <c r="BA14" s="68">
        <v>25882.53</v>
      </c>
      <c r="BB14" s="68">
        <v>5076.1000000000004</v>
      </c>
      <c r="BC14" s="68">
        <v>5685.23</v>
      </c>
      <c r="BD14" s="68">
        <v>93345.73</v>
      </c>
      <c r="BE14" s="68">
        <v>52776.69</v>
      </c>
      <c r="BF14" s="68">
        <v>21285.22</v>
      </c>
      <c r="BG14" s="68">
        <v>19283.82</v>
      </c>
      <c r="BH14" s="68">
        <v>180469.57</v>
      </c>
      <c r="BI14" s="68">
        <v>150186.64000000001</v>
      </c>
      <c r="BJ14" s="68">
        <v>0</v>
      </c>
      <c r="BK14" s="68">
        <v>0</v>
      </c>
      <c r="BL14" s="68">
        <v>9214.16</v>
      </c>
      <c r="BM14" s="68">
        <v>10529.28</v>
      </c>
      <c r="BN14" s="68">
        <v>10539.49</v>
      </c>
      <c r="BO14" s="68">
        <v>29446587.879999999</v>
      </c>
      <c r="BP14" s="68">
        <v>30382463.949999999</v>
      </c>
      <c r="BQ14" s="68">
        <v>24768330.34</v>
      </c>
      <c r="BR14" s="68">
        <v>1524157.6</v>
      </c>
      <c r="BS14" s="68">
        <v>23244172.739999998</v>
      </c>
      <c r="BT14" s="68">
        <v>0</v>
      </c>
      <c r="BU14" s="68">
        <v>0</v>
      </c>
      <c r="BV14" s="71">
        <v>20</v>
      </c>
      <c r="BW14" s="68">
        <v>1509492.67</v>
      </c>
      <c r="BX14" s="68">
        <v>1230218.76</v>
      </c>
      <c r="BY14" s="68">
        <v>0</v>
      </c>
      <c r="BZ14" s="68">
        <v>26776182.800000001</v>
      </c>
      <c r="CA14" s="68">
        <v>32186299.309999999</v>
      </c>
    </row>
    <row r="15" spans="1:79" x14ac:dyDescent="0.25">
      <c r="A15" s="67" t="s">
        <v>180</v>
      </c>
      <c r="B15" s="67" t="s">
        <v>181</v>
      </c>
      <c r="C15" s="67" t="s">
        <v>182</v>
      </c>
      <c r="D15" s="68">
        <v>8241.61</v>
      </c>
      <c r="E15" s="68">
        <v>9855.6200000000008</v>
      </c>
      <c r="F15" s="69">
        <v>0.64</v>
      </c>
      <c r="G15" s="70">
        <v>663.66819599999997</v>
      </c>
      <c r="H15" s="70">
        <v>390.95388000000003</v>
      </c>
      <c r="I15" s="68">
        <v>1995.49</v>
      </c>
      <c r="J15" s="68">
        <v>9385.82</v>
      </c>
      <c r="K15" s="68">
        <v>7390.33</v>
      </c>
      <c r="L15" s="83">
        <v>0.78739309999999996</v>
      </c>
      <c r="M15" s="70">
        <v>110.42438799999999</v>
      </c>
      <c r="N15" s="70">
        <v>26.097462</v>
      </c>
      <c r="O15" s="70">
        <v>65.013963000000004</v>
      </c>
      <c r="P15" s="70">
        <v>1</v>
      </c>
      <c r="Q15" s="70">
        <v>0.57340599999999997</v>
      </c>
      <c r="R15" s="70">
        <v>6.7913230000000002</v>
      </c>
      <c r="S15" s="70">
        <v>10.948233999999999</v>
      </c>
      <c r="T15" s="70">
        <v>650.24379899999997</v>
      </c>
      <c r="U15" s="69">
        <v>0.97977242679999998</v>
      </c>
      <c r="V15" s="71">
        <v>2.3436377156999999</v>
      </c>
      <c r="W15" s="70">
        <v>0</v>
      </c>
      <c r="X15" s="70">
        <v>0</v>
      </c>
      <c r="Y15" s="70">
        <v>0</v>
      </c>
      <c r="Z15" s="70">
        <v>0</v>
      </c>
      <c r="AA15" s="70">
        <v>72.520323000000005</v>
      </c>
      <c r="AB15" s="70">
        <v>39.292783</v>
      </c>
      <c r="AC15" s="70">
        <v>33.227539999999998</v>
      </c>
      <c r="AD15" s="70">
        <v>3.0647229999999999</v>
      </c>
      <c r="AE15" s="70">
        <v>3.0647229999999999</v>
      </c>
      <c r="AF15" s="70">
        <v>0</v>
      </c>
      <c r="AG15" s="70">
        <v>0</v>
      </c>
      <c r="AH15" s="70">
        <v>0</v>
      </c>
      <c r="AI15" s="70">
        <v>0</v>
      </c>
      <c r="AJ15" s="70">
        <v>104.018541</v>
      </c>
      <c r="AK15" s="70">
        <v>104.018541</v>
      </c>
      <c r="AL15" s="68">
        <v>4904726.9800000004</v>
      </c>
      <c r="AM15" s="68">
        <v>3625334.6</v>
      </c>
      <c r="AN15" s="68">
        <v>718200.91</v>
      </c>
      <c r="AO15" s="68">
        <v>41238.31</v>
      </c>
      <c r="AP15" s="68">
        <v>260692.48000000001</v>
      </c>
      <c r="AQ15" s="68">
        <v>9633.49</v>
      </c>
      <c r="AR15" s="68">
        <v>7372.15</v>
      </c>
      <c r="AS15" s="68">
        <v>118243.89</v>
      </c>
      <c r="AT15" s="68">
        <v>281020.59000000003</v>
      </c>
      <c r="AU15" s="68">
        <v>643100.94999999995</v>
      </c>
      <c r="AV15" s="68">
        <v>0</v>
      </c>
      <c r="AW15" s="68">
        <v>0</v>
      </c>
      <c r="AX15" s="68">
        <v>0</v>
      </c>
      <c r="AY15" s="68">
        <v>0</v>
      </c>
      <c r="AZ15" s="68">
        <v>84303.23</v>
      </c>
      <c r="BA15" s="68">
        <v>7388.03</v>
      </c>
      <c r="BB15" s="68">
        <v>1306.42</v>
      </c>
      <c r="BC15" s="68">
        <v>1598.86</v>
      </c>
      <c r="BD15" s="68">
        <v>74009.919999999998</v>
      </c>
      <c r="BE15" s="68">
        <v>33769.72</v>
      </c>
      <c r="BF15" s="68">
        <v>21112.69</v>
      </c>
      <c r="BG15" s="68">
        <v>19127.509999999998</v>
      </c>
      <c r="BH15" s="68">
        <v>15516.03</v>
      </c>
      <c r="BI15" s="68">
        <v>14816.81</v>
      </c>
      <c r="BJ15" s="68">
        <v>0</v>
      </c>
      <c r="BK15" s="68">
        <v>0</v>
      </c>
      <c r="BL15" s="68">
        <v>0</v>
      </c>
      <c r="BM15" s="68">
        <v>0</v>
      </c>
      <c r="BN15" s="68">
        <v>699.22</v>
      </c>
      <c r="BO15" s="68">
        <v>9817802.5700000003</v>
      </c>
      <c r="BP15" s="68">
        <v>9991182.6999999993</v>
      </c>
      <c r="BQ15" s="68">
        <v>8951109.9199999999</v>
      </c>
      <c r="BR15" s="68">
        <v>777944.23</v>
      </c>
      <c r="BS15" s="68">
        <v>8173165.6900000004</v>
      </c>
      <c r="BT15" s="68">
        <v>0</v>
      </c>
      <c r="BU15" s="68">
        <v>0</v>
      </c>
      <c r="BV15" s="71">
        <v>20</v>
      </c>
      <c r="BW15" s="68">
        <v>0</v>
      </c>
      <c r="BX15" s="68">
        <v>877854.31</v>
      </c>
      <c r="BY15" s="68">
        <v>0</v>
      </c>
      <c r="BZ15" s="68">
        <v>9810655.8599999994</v>
      </c>
      <c r="CA15" s="68">
        <v>10695656.880000001</v>
      </c>
    </row>
    <row r="16" spans="1:79" x14ac:dyDescent="0.25">
      <c r="A16" s="67" t="s">
        <v>183</v>
      </c>
      <c r="B16" s="67" t="s">
        <v>184</v>
      </c>
      <c r="C16" s="67" t="s">
        <v>185</v>
      </c>
      <c r="D16" s="68">
        <v>8241.61</v>
      </c>
      <c r="E16" s="68">
        <v>9855.6200000000008</v>
      </c>
      <c r="F16" s="69">
        <v>0.64</v>
      </c>
      <c r="G16" s="70">
        <v>1085.4838460000001</v>
      </c>
      <c r="H16" s="70">
        <v>531.11099100000001</v>
      </c>
      <c r="I16" s="68">
        <v>1830.46</v>
      </c>
      <c r="J16" s="68">
        <v>8369.14</v>
      </c>
      <c r="K16" s="68">
        <v>6538.68</v>
      </c>
      <c r="L16" s="83">
        <v>0.7812846</v>
      </c>
      <c r="M16" s="70">
        <v>226.29869199999999</v>
      </c>
      <c r="N16" s="70">
        <v>7</v>
      </c>
      <c r="O16" s="70">
        <v>164.57904400000001</v>
      </c>
      <c r="P16" s="70">
        <v>12.90432</v>
      </c>
      <c r="Q16" s="70">
        <v>0.98790999999999995</v>
      </c>
      <c r="R16" s="70">
        <v>10.016837000000001</v>
      </c>
      <c r="S16" s="70">
        <v>30.810580999999999</v>
      </c>
      <c r="T16" s="70">
        <v>1084.324783</v>
      </c>
      <c r="U16" s="69">
        <v>0.99893221529999998</v>
      </c>
      <c r="V16" s="71">
        <v>2.4361952413000001</v>
      </c>
      <c r="W16" s="70">
        <v>50.677694000000002</v>
      </c>
      <c r="X16" s="70">
        <v>8.5138619999999996</v>
      </c>
      <c r="Y16" s="70">
        <v>39.955694999999999</v>
      </c>
      <c r="Z16" s="70">
        <v>2.2081369999999998</v>
      </c>
      <c r="AA16" s="70">
        <v>15.131425</v>
      </c>
      <c r="AB16" s="70">
        <v>12.644339</v>
      </c>
      <c r="AC16" s="70">
        <v>2.4870860000000001</v>
      </c>
      <c r="AD16" s="70">
        <v>40.335208999999999</v>
      </c>
      <c r="AE16" s="70">
        <v>15.97907</v>
      </c>
      <c r="AF16" s="70">
        <v>24.356138999999999</v>
      </c>
      <c r="AG16" s="70">
        <v>0</v>
      </c>
      <c r="AH16" s="70">
        <v>0</v>
      </c>
      <c r="AI16" s="70">
        <v>0</v>
      </c>
      <c r="AJ16" s="70">
        <v>202.93689000000001</v>
      </c>
      <c r="AK16" s="70">
        <v>202.93689000000001</v>
      </c>
      <c r="AL16" s="68">
        <v>7097631.5099999998</v>
      </c>
      <c r="AM16" s="68">
        <v>3342245.11</v>
      </c>
      <c r="AN16" s="68">
        <v>1759500.36</v>
      </c>
      <c r="AO16" s="68">
        <v>10975.35</v>
      </c>
      <c r="AP16" s="68">
        <v>654808.12</v>
      </c>
      <c r="AQ16" s="68">
        <v>123349.29</v>
      </c>
      <c r="AR16" s="68">
        <v>12602.8</v>
      </c>
      <c r="AS16" s="68">
        <v>173050.4</v>
      </c>
      <c r="AT16" s="68">
        <v>784714.4</v>
      </c>
      <c r="AU16" s="68">
        <v>1114766.54</v>
      </c>
      <c r="AV16" s="68">
        <v>53604.04</v>
      </c>
      <c r="AW16" s="68">
        <v>11534.36</v>
      </c>
      <c r="AX16" s="68">
        <v>40572.49</v>
      </c>
      <c r="AY16" s="68">
        <v>1497.19</v>
      </c>
      <c r="AZ16" s="68">
        <v>87889.3</v>
      </c>
      <c r="BA16" s="68">
        <v>9958.77</v>
      </c>
      <c r="BB16" s="68">
        <v>2120.1799999999998</v>
      </c>
      <c r="BC16" s="68">
        <v>2374.6</v>
      </c>
      <c r="BD16" s="68">
        <v>73435.75</v>
      </c>
      <c r="BE16" s="68">
        <v>33507.730000000003</v>
      </c>
      <c r="BF16" s="68">
        <v>20948.900000000001</v>
      </c>
      <c r="BG16" s="68">
        <v>18979.12</v>
      </c>
      <c r="BH16" s="68">
        <v>196529.13</v>
      </c>
      <c r="BI16" s="68">
        <v>76653.64</v>
      </c>
      <c r="BJ16" s="68">
        <v>110744.35</v>
      </c>
      <c r="BK16" s="68">
        <v>0</v>
      </c>
      <c r="BL16" s="68">
        <v>0</v>
      </c>
      <c r="BM16" s="68">
        <v>0</v>
      </c>
      <c r="BN16" s="68">
        <v>9131.14</v>
      </c>
      <c r="BO16" s="68">
        <v>15917919.1</v>
      </c>
      <c r="BP16" s="68">
        <v>13652165.99</v>
      </c>
      <c r="BQ16" s="68">
        <v>27243966.289999999</v>
      </c>
      <c r="BR16" s="68">
        <v>1197545.18</v>
      </c>
      <c r="BS16" s="68">
        <v>26046421.109999999</v>
      </c>
      <c r="BT16" s="68">
        <v>11326047.189999999</v>
      </c>
      <c r="BU16" s="68">
        <v>0</v>
      </c>
      <c r="BV16" s="71">
        <v>20.293689000000001</v>
      </c>
      <c r="BW16" s="68">
        <v>597756.14</v>
      </c>
      <c r="BX16" s="68">
        <v>190689.92000000001</v>
      </c>
      <c r="BY16" s="68">
        <v>0</v>
      </c>
      <c r="BZ16" s="68">
        <v>27315782.82</v>
      </c>
      <c r="CA16" s="68">
        <v>28032412.350000001</v>
      </c>
    </row>
    <row r="17" spans="1:79" x14ac:dyDescent="0.25">
      <c r="A17" s="67" t="s">
        <v>186</v>
      </c>
      <c r="B17" s="67" t="s">
        <v>187</v>
      </c>
      <c r="C17" s="67" t="s">
        <v>188</v>
      </c>
      <c r="D17" s="68">
        <v>8241.61</v>
      </c>
      <c r="E17" s="68">
        <v>9855.6200000000008</v>
      </c>
      <c r="F17" s="69">
        <v>0.64</v>
      </c>
      <c r="G17" s="70">
        <v>3154.0038159999999</v>
      </c>
      <c r="H17" s="70">
        <v>1731.8297829999999</v>
      </c>
      <c r="I17" s="68">
        <v>1880.09</v>
      </c>
      <c r="J17" s="68">
        <v>8221.07</v>
      </c>
      <c r="K17" s="68">
        <v>6340.98</v>
      </c>
      <c r="L17" s="83">
        <v>0.77130840000000001</v>
      </c>
      <c r="M17" s="70">
        <v>614.21963900000003</v>
      </c>
      <c r="N17" s="70">
        <v>145.62961899999999</v>
      </c>
      <c r="O17" s="70">
        <v>353.50936000000002</v>
      </c>
      <c r="P17" s="70">
        <v>36.388112</v>
      </c>
      <c r="Q17" s="70">
        <v>0.39867799999999998</v>
      </c>
      <c r="R17" s="70">
        <v>8.0817820000000005</v>
      </c>
      <c r="S17" s="70">
        <v>70.212087999999994</v>
      </c>
      <c r="T17" s="70">
        <v>3117.5378879999998</v>
      </c>
      <c r="U17" s="69">
        <v>0.98843821060000003</v>
      </c>
      <c r="V17" s="71">
        <v>2.3852785549000002</v>
      </c>
      <c r="W17" s="70">
        <v>151.15006199999999</v>
      </c>
      <c r="X17" s="70">
        <v>87.267647999999994</v>
      </c>
      <c r="Y17" s="70">
        <v>58.376601000000001</v>
      </c>
      <c r="Z17" s="70">
        <v>5.5058129999999998</v>
      </c>
      <c r="AA17" s="70">
        <v>309.003559</v>
      </c>
      <c r="AB17" s="70">
        <v>190.89940200000001</v>
      </c>
      <c r="AC17" s="70">
        <v>118.104157</v>
      </c>
      <c r="AD17" s="70">
        <v>108.89184299999999</v>
      </c>
      <c r="AE17" s="70">
        <v>54.175851999999999</v>
      </c>
      <c r="AF17" s="70">
        <v>39.867995000000001</v>
      </c>
      <c r="AG17" s="70">
        <v>0</v>
      </c>
      <c r="AH17" s="70">
        <v>13.609168</v>
      </c>
      <c r="AI17" s="70">
        <v>1.238828</v>
      </c>
      <c r="AJ17" s="70">
        <v>199.95621299999999</v>
      </c>
      <c r="AK17" s="70">
        <v>199.95621299999999</v>
      </c>
      <c r="AL17" s="68">
        <v>19999475.120000001</v>
      </c>
      <c r="AM17" s="68">
        <v>7238009.9400000004</v>
      </c>
      <c r="AN17" s="68">
        <v>3865600.44</v>
      </c>
      <c r="AO17" s="68">
        <v>225418.11</v>
      </c>
      <c r="AP17" s="68">
        <v>1388542.68</v>
      </c>
      <c r="AQ17" s="68">
        <v>343383.83</v>
      </c>
      <c r="AR17" s="68">
        <v>5021.01</v>
      </c>
      <c r="AS17" s="68">
        <v>137837.67000000001</v>
      </c>
      <c r="AT17" s="68">
        <v>1765397.14</v>
      </c>
      <c r="AU17" s="68">
        <v>3138074.83</v>
      </c>
      <c r="AV17" s="68">
        <v>178924.65</v>
      </c>
      <c r="AW17" s="68">
        <v>116718.35</v>
      </c>
      <c r="AX17" s="68">
        <v>58520.85</v>
      </c>
      <c r="AY17" s="68">
        <v>3685.45</v>
      </c>
      <c r="AZ17" s="68">
        <v>254874.21</v>
      </c>
      <c r="BA17" s="68">
        <v>32058.6</v>
      </c>
      <c r="BB17" s="68">
        <v>6081.77</v>
      </c>
      <c r="BC17" s="68">
        <v>6811.59</v>
      </c>
      <c r="BD17" s="68">
        <v>209922.25</v>
      </c>
      <c r="BE17" s="68">
        <v>63232.76</v>
      </c>
      <c r="BF17" s="68">
        <v>94001.600000000006</v>
      </c>
      <c r="BG17" s="68">
        <v>52687.89</v>
      </c>
      <c r="BH17" s="68">
        <v>480276.83</v>
      </c>
      <c r="BI17" s="68">
        <v>256569.96</v>
      </c>
      <c r="BJ17" s="68">
        <v>178960.14</v>
      </c>
      <c r="BK17" s="68">
        <v>0</v>
      </c>
      <c r="BL17" s="68">
        <v>18931.919999999998</v>
      </c>
      <c r="BM17" s="68">
        <v>1478.5</v>
      </c>
      <c r="BN17" s="68">
        <v>24336.31</v>
      </c>
      <c r="BO17" s="68">
        <v>35173157.369999997</v>
      </c>
      <c r="BP17" s="68">
        <v>35155236.020000003</v>
      </c>
      <c r="BQ17" s="68">
        <v>35262742.649999999</v>
      </c>
      <c r="BR17" s="68">
        <v>3158682.24</v>
      </c>
      <c r="BS17" s="68">
        <v>32104060.41</v>
      </c>
      <c r="BT17" s="68">
        <v>89585.279999999999</v>
      </c>
      <c r="BU17" s="68">
        <v>0</v>
      </c>
      <c r="BV17" s="71">
        <v>20</v>
      </c>
      <c r="BW17" s="68">
        <v>1859366.55</v>
      </c>
      <c r="BX17" s="68">
        <v>806405.78</v>
      </c>
      <c r="BY17" s="68">
        <v>0</v>
      </c>
      <c r="BZ17" s="68">
        <v>36598576.649999999</v>
      </c>
      <c r="CA17" s="68">
        <v>37928514.979999997</v>
      </c>
    </row>
    <row r="18" spans="1:79" x14ac:dyDescent="0.25">
      <c r="A18" s="67" t="s">
        <v>189</v>
      </c>
      <c r="B18" s="67" t="s">
        <v>190</v>
      </c>
      <c r="C18" s="67" t="s">
        <v>164</v>
      </c>
      <c r="D18" s="68">
        <v>8241.61</v>
      </c>
      <c r="E18" s="68">
        <v>9855.6200000000008</v>
      </c>
      <c r="F18" s="69">
        <v>0.64</v>
      </c>
      <c r="G18" s="70">
        <v>3555.9107439999998</v>
      </c>
      <c r="H18" s="70">
        <v>1933.0875840000001</v>
      </c>
      <c r="I18" s="68">
        <v>1917.65</v>
      </c>
      <c r="J18" s="68">
        <v>8331</v>
      </c>
      <c r="K18" s="68">
        <v>6413.35</v>
      </c>
      <c r="L18" s="83">
        <v>0.76981750000000004</v>
      </c>
      <c r="M18" s="70">
        <v>460.891482</v>
      </c>
      <c r="N18" s="70">
        <v>58.724347000000002</v>
      </c>
      <c r="O18" s="70">
        <v>293.29852799999998</v>
      </c>
      <c r="P18" s="70">
        <v>17.403645999999998</v>
      </c>
      <c r="Q18" s="70">
        <v>2.8038029999999998</v>
      </c>
      <c r="R18" s="70">
        <v>23.013580000000001</v>
      </c>
      <c r="S18" s="70">
        <v>65.647577999999996</v>
      </c>
      <c r="T18" s="70">
        <v>3555.4769849999998</v>
      </c>
      <c r="U18" s="69">
        <v>0.99987801750000005</v>
      </c>
      <c r="V18" s="71">
        <v>2.4408106685000002</v>
      </c>
      <c r="W18" s="70">
        <v>242.93324200000001</v>
      </c>
      <c r="X18" s="70">
        <v>49.784081999999998</v>
      </c>
      <c r="Y18" s="70">
        <v>146.577842</v>
      </c>
      <c r="Z18" s="70">
        <v>46.571317999999998</v>
      </c>
      <c r="AA18" s="70">
        <v>227.75707600000001</v>
      </c>
      <c r="AB18" s="70">
        <v>117.62638699999999</v>
      </c>
      <c r="AC18" s="70">
        <v>110.130689</v>
      </c>
      <c r="AD18" s="70">
        <v>398.85899599999999</v>
      </c>
      <c r="AE18" s="70">
        <v>178.58025599999999</v>
      </c>
      <c r="AF18" s="70">
        <v>43.584035999999998</v>
      </c>
      <c r="AG18" s="70">
        <v>2.9800749999999998</v>
      </c>
      <c r="AH18" s="70">
        <v>159.030023</v>
      </c>
      <c r="AI18" s="70">
        <v>14.684606</v>
      </c>
      <c r="AJ18" s="70">
        <v>592.09987699999999</v>
      </c>
      <c r="AK18" s="70">
        <v>592.09987699999999</v>
      </c>
      <c r="AL18" s="68">
        <v>22805300.170000002</v>
      </c>
      <c r="AM18" s="68">
        <v>7460814.75</v>
      </c>
      <c r="AN18" s="68">
        <v>3478880.25</v>
      </c>
      <c r="AO18" s="68">
        <v>90722.92</v>
      </c>
      <c r="AP18" s="68">
        <v>1149814.8600000001</v>
      </c>
      <c r="AQ18" s="68">
        <v>163915.6</v>
      </c>
      <c r="AR18" s="68">
        <v>35243.230000000003</v>
      </c>
      <c r="AS18" s="68">
        <v>391746.11</v>
      </c>
      <c r="AT18" s="68">
        <v>1647437.53</v>
      </c>
      <c r="AU18" s="68">
        <v>3662219.88</v>
      </c>
      <c r="AV18" s="68">
        <v>244225.65</v>
      </c>
      <c r="AW18" s="68">
        <v>66456.289999999994</v>
      </c>
      <c r="AX18" s="68">
        <v>146656.01</v>
      </c>
      <c r="AY18" s="68">
        <v>31113.35</v>
      </c>
      <c r="AZ18" s="68">
        <v>228220.59</v>
      </c>
      <c r="BA18" s="68">
        <v>35714.99</v>
      </c>
      <c r="BB18" s="68">
        <v>6843.51</v>
      </c>
      <c r="BC18" s="68">
        <v>7664.73</v>
      </c>
      <c r="BD18" s="68">
        <v>177997.36</v>
      </c>
      <c r="BE18" s="68">
        <v>71152.55</v>
      </c>
      <c r="BF18" s="68">
        <v>57808.959999999999</v>
      </c>
      <c r="BG18" s="68">
        <v>49035.85</v>
      </c>
      <c r="BH18" s="68">
        <v>1371493.63</v>
      </c>
      <c r="BI18" s="68">
        <v>844098.67</v>
      </c>
      <c r="BJ18" s="68">
        <v>195262.6</v>
      </c>
      <c r="BK18" s="68">
        <v>4870.18</v>
      </c>
      <c r="BL18" s="68">
        <v>220801.46</v>
      </c>
      <c r="BM18" s="68">
        <v>17491.77</v>
      </c>
      <c r="BN18" s="68">
        <v>88968.95</v>
      </c>
      <c r="BO18" s="68">
        <v>37272157.990000002</v>
      </c>
      <c r="BP18" s="68">
        <v>39251154.920000002</v>
      </c>
      <c r="BQ18" s="68">
        <v>27379547.600000001</v>
      </c>
      <c r="BR18" s="68">
        <v>993990.96</v>
      </c>
      <c r="BS18" s="68">
        <v>26385556.640000001</v>
      </c>
      <c r="BT18" s="68">
        <v>0</v>
      </c>
      <c r="BU18" s="68">
        <v>0</v>
      </c>
      <c r="BV18" s="71">
        <v>59.209988000000003</v>
      </c>
      <c r="BW18" s="68">
        <v>0</v>
      </c>
      <c r="BX18" s="68">
        <v>1878023.16</v>
      </c>
      <c r="BY18" s="68">
        <v>0</v>
      </c>
      <c r="BZ18" s="68">
        <v>29520099.739999998</v>
      </c>
      <c r="CA18" s="68">
        <v>39150181.149999999</v>
      </c>
    </row>
    <row r="19" spans="1:79" x14ac:dyDescent="0.25">
      <c r="A19" s="62" t="s">
        <v>191</v>
      </c>
      <c r="B19" s="62" t="s">
        <v>192</v>
      </c>
      <c r="C19" s="62" t="s">
        <v>193</v>
      </c>
      <c r="D19" s="63">
        <v>8241.61</v>
      </c>
      <c r="E19" s="63">
        <v>9855.6200000000008</v>
      </c>
      <c r="F19" s="64">
        <v>0.64</v>
      </c>
      <c r="G19" s="65">
        <v>6847.8731889999999</v>
      </c>
      <c r="H19" s="65">
        <v>4104.1171619999996</v>
      </c>
      <c r="I19" s="63">
        <v>1936.06</v>
      </c>
      <c r="J19" s="63">
        <v>8150.15</v>
      </c>
      <c r="K19" s="63">
        <v>6214.09</v>
      </c>
      <c r="L19" s="83">
        <v>0.76245099999999999</v>
      </c>
      <c r="M19" s="65">
        <v>1141.0060060000001</v>
      </c>
      <c r="N19" s="65">
        <v>126.72904800000001</v>
      </c>
      <c r="O19" s="65">
        <v>752.979556</v>
      </c>
      <c r="P19" s="65">
        <v>27.753843</v>
      </c>
      <c r="Q19" s="65">
        <v>14.917877000000001</v>
      </c>
      <c r="R19" s="65">
        <v>49.987451</v>
      </c>
      <c r="S19" s="65">
        <v>168.63823099999999</v>
      </c>
      <c r="T19" s="65">
        <v>6814.9157359999999</v>
      </c>
      <c r="U19" s="64">
        <v>0.99518719870000005</v>
      </c>
      <c r="V19" s="66">
        <v>2.4179627941000001</v>
      </c>
      <c r="W19" s="65">
        <v>1275.2898170000001</v>
      </c>
      <c r="X19" s="65">
        <v>535.03479300000004</v>
      </c>
      <c r="Y19" s="65">
        <v>704.14338599999996</v>
      </c>
      <c r="Z19" s="65">
        <v>36.111637999999999</v>
      </c>
      <c r="AA19" s="65">
        <v>253.75400300000001</v>
      </c>
      <c r="AB19" s="65">
        <v>186.727701</v>
      </c>
      <c r="AC19" s="65">
        <v>67.026302000000001</v>
      </c>
      <c r="AD19" s="65">
        <v>0</v>
      </c>
      <c r="AE19" s="65">
        <v>0</v>
      </c>
      <c r="AF19" s="65">
        <v>0</v>
      </c>
      <c r="AG19" s="65">
        <v>0</v>
      </c>
      <c r="AH19" s="65">
        <v>0</v>
      </c>
      <c r="AI19" s="65">
        <v>0</v>
      </c>
      <c r="AJ19" s="65">
        <v>159.92507499999999</v>
      </c>
      <c r="AK19" s="65">
        <v>159.92507499999999</v>
      </c>
      <c r="AL19" s="63">
        <v>42553300.310000002</v>
      </c>
      <c r="AM19" s="63">
        <v>14547563.02</v>
      </c>
      <c r="AN19" s="63">
        <v>8596449.75</v>
      </c>
      <c r="AO19" s="63">
        <v>193909.52</v>
      </c>
      <c r="AP19" s="63">
        <v>2923649.98</v>
      </c>
      <c r="AQ19" s="63">
        <v>258897.18</v>
      </c>
      <c r="AR19" s="63">
        <v>185720.28</v>
      </c>
      <c r="AS19" s="63">
        <v>842763.39</v>
      </c>
      <c r="AT19" s="63">
        <v>4191509.4</v>
      </c>
      <c r="AU19" s="63">
        <v>6953805.7599999998</v>
      </c>
      <c r="AV19" s="63">
        <v>1429050.16</v>
      </c>
      <c r="AW19" s="63">
        <v>707378.34</v>
      </c>
      <c r="AX19" s="63">
        <v>697777.23</v>
      </c>
      <c r="AY19" s="63">
        <v>23894.59</v>
      </c>
      <c r="AZ19" s="63">
        <v>358934.58</v>
      </c>
      <c r="BA19" s="63">
        <v>75100.52</v>
      </c>
      <c r="BB19" s="63">
        <v>13052.92</v>
      </c>
      <c r="BC19" s="63">
        <v>14619.27</v>
      </c>
      <c r="BD19" s="63">
        <v>256161.87</v>
      </c>
      <c r="BE19" s="63">
        <v>135712.39000000001</v>
      </c>
      <c r="BF19" s="63">
        <v>90891.5</v>
      </c>
      <c r="BG19" s="63">
        <v>29557.98</v>
      </c>
      <c r="BH19" s="63">
        <v>0</v>
      </c>
      <c r="BI19" s="63">
        <v>0</v>
      </c>
      <c r="BJ19" s="63">
        <v>0</v>
      </c>
      <c r="BK19" s="63">
        <v>0</v>
      </c>
      <c r="BL19" s="63">
        <v>0</v>
      </c>
      <c r="BM19" s="63">
        <v>0</v>
      </c>
      <c r="BN19" s="63">
        <v>0</v>
      </c>
      <c r="BO19" s="63">
        <v>72770350.099999994</v>
      </c>
      <c r="BP19" s="63">
        <v>74439103.579999998</v>
      </c>
      <c r="BQ19" s="63">
        <v>64428584.850000001</v>
      </c>
      <c r="BR19" s="63">
        <v>6843943.7699999996</v>
      </c>
      <c r="BS19" s="63">
        <v>57584641.079999998</v>
      </c>
      <c r="BT19" s="63">
        <v>0</v>
      </c>
      <c r="BU19" s="63">
        <v>0</v>
      </c>
      <c r="BV19" s="66">
        <v>20</v>
      </c>
      <c r="BW19" s="63">
        <v>2656686.7599999998</v>
      </c>
      <c r="BX19" s="63">
        <v>1258885.8999999999</v>
      </c>
      <c r="BY19" s="63">
        <v>0</v>
      </c>
      <c r="BZ19" s="63">
        <v>66342738.259999998</v>
      </c>
      <c r="CA19" s="63">
        <v>76685922.760000005</v>
      </c>
    </row>
    <row r="20" spans="1:79" x14ac:dyDescent="0.25">
      <c r="A20" s="62" t="s">
        <v>194</v>
      </c>
      <c r="B20" s="62" t="s">
        <v>195</v>
      </c>
      <c r="C20" s="62" t="s">
        <v>164</v>
      </c>
      <c r="D20" s="63">
        <v>8241.61</v>
      </c>
      <c r="E20" s="63">
        <v>9855.6200000000008</v>
      </c>
      <c r="F20" s="64">
        <v>0.64</v>
      </c>
      <c r="G20" s="65">
        <v>2377.2247619999998</v>
      </c>
      <c r="H20" s="65">
        <v>1146.39402</v>
      </c>
      <c r="I20" s="63">
        <v>2026.92</v>
      </c>
      <c r="J20" s="63">
        <v>8096.91</v>
      </c>
      <c r="K20" s="63">
        <v>6069.99</v>
      </c>
      <c r="L20" s="83">
        <v>0.74966750000000004</v>
      </c>
      <c r="M20" s="65">
        <v>284.87243899999999</v>
      </c>
      <c r="N20" s="65">
        <v>17.966752</v>
      </c>
      <c r="O20" s="65">
        <v>184.321574</v>
      </c>
      <c r="P20" s="65">
        <v>22.486687</v>
      </c>
      <c r="Q20" s="65">
        <v>3</v>
      </c>
      <c r="R20" s="65">
        <v>11.928991999999999</v>
      </c>
      <c r="S20" s="65">
        <v>45.168433999999998</v>
      </c>
      <c r="T20" s="65">
        <v>2336.635593</v>
      </c>
      <c r="U20" s="64">
        <v>0.98292581769999998</v>
      </c>
      <c r="V20" s="66">
        <v>2.3587479566999998</v>
      </c>
      <c r="W20" s="65">
        <v>63.355572000000002</v>
      </c>
      <c r="X20" s="65">
        <v>22.038184000000001</v>
      </c>
      <c r="Y20" s="65">
        <v>38.317388000000001</v>
      </c>
      <c r="Z20" s="65">
        <v>3</v>
      </c>
      <c r="AA20" s="65">
        <v>74.755910999999998</v>
      </c>
      <c r="AB20" s="65">
        <v>50.800004000000001</v>
      </c>
      <c r="AC20" s="65">
        <v>23.955907</v>
      </c>
      <c r="AD20" s="65">
        <v>36.043531000000002</v>
      </c>
      <c r="AE20" s="65">
        <v>12.104009</v>
      </c>
      <c r="AF20" s="65">
        <v>16.154150000000001</v>
      </c>
      <c r="AG20" s="65">
        <v>0</v>
      </c>
      <c r="AH20" s="65">
        <v>7.7853719999999997</v>
      </c>
      <c r="AI20" s="65">
        <v>0</v>
      </c>
      <c r="AJ20" s="65">
        <v>161.134387</v>
      </c>
      <c r="AK20" s="65">
        <v>161.134387</v>
      </c>
      <c r="AL20" s="63">
        <v>14429730.529999999</v>
      </c>
      <c r="AM20" s="63">
        <v>5223251.58</v>
      </c>
      <c r="AN20" s="63">
        <v>2275263.79</v>
      </c>
      <c r="AO20" s="63">
        <v>27030.2</v>
      </c>
      <c r="AP20" s="63">
        <v>703679.84</v>
      </c>
      <c r="AQ20" s="63">
        <v>206246.42</v>
      </c>
      <c r="AR20" s="63">
        <v>36722.339999999997</v>
      </c>
      <c r="AS20" s="63">
        <v>197744.84</v>
      </c>
      <c r="AT20" s="63">
        <v>1103840.1499999999</v>
      </c>
      <c r="AU20" s="63">
        <v>2325867.5299999998</v>
      </c>
      <c r="AV20" s="63">
        <v>67934.64</v>
      </c>
      <c r="AW20" s="63">
        <v>28648.53</v>
      </c>
      <c r="AX20" s="63">
        <v>37334.33</v>
      </c>
      <c r="AY20" s="63">
        <v>1951.78</v>
      </c>
      <c r="AZ20" s="63">
        <v>118917.46</v>
      </c>
      <c r="BA20" s="63">
        <v>20625.939999999999</v>
      </c>
      <c r="BB20" s="63">
        <v>4455.32</v>
      </c>
      <c r="BC20" s="63">
        <v>4989.96</v>
      </c>
      <c r="BD20" s="63">
        <v>88846.24</v>
      </c>
      <c r="BE20" s="63">
        <v>46322.37</v>
      </c>
      <c r="BF20" s="63">
        <v>24312.799999999999</v>
      </c>
      <c r="BG20" s="63">
        <v>18211.07</v>
      </c>
      <c r="BH20" s="63">
        <v>144549.07999999999</v>
      </c>
      <c r="BI20" s="63">
        <v>55714.720000000001</v>
      </c>
      <c r="BJ20" s="63">
        <v>70478.5</v>
      </c>
      <c r="BK20" s="63">
        <v>0</v>
      </c>
      <c r="BL20" s="63">
        <v>10526.48</v>
      </c>
      <c r="BM20" s="63">
        <v>0</v>
      </c>
      <c r="BN20" s="63">
        <v>7829.38</v>
      </c>
      <c r="BO20" s="63">
        <v>24189285.899999999</v>
      </c>
      <c r="BP20" s="63">
        <v>24585514.609999999</v>
      </c>
      <c r="BQ20" s="63">
        <v>22208617.710000001</v>
      </c>
      <c r="BR20" s="63">
        <v>2572719.0499999998</v>
      </c>
      <c r="BS20" s="63">
        <v>19635898.66</v>
      </c>
      <c r="BT20" s="63">
        <v>0</v>
      </c>
      <c r="BU20" s="63">
        <v>0</v>
      </c>
      <c r="BV20" s="66">
        <v>20</v>
      </c>
      <c r="BW20" s="63">
        <v>938163.85</v>
      </c>
      <c r="BX20" s="63">
        <v>1283969.77</v>
      </c>
      <c r="BY20" s="63">
        <v>0</v>
      </c>
      <c r="BZ20" s="63">
        <v>24537462.489999998</v>
      </c>
      <c r="CA20" s="63">
        <v>26411419.52</v>
      </c>
    </row>
    <row r="21" spans="1:79" x14ac:dyDescent="0.25">
      <c r="A21" s="62" t="s">
        <v>196</v>
      </c>
      <c r="B21" s="62" t="s">
        <v>197</v>
      </c>
      <c r="C21" s="62" t="s">
        <v>198</v>
      </c>
      <c r="D21" s="63">
        <v>8241.61</v>
      </c>
      <c r="E21" s="63">
        <v>9855.6200000000008</v>
      </c>
      <c r="F21" s="64">
        <v>0.64</v>
      </c>
      <c r="G21" s="65">
        <v>688.03772000000004</v>
      </c>
      <c r="H21" s="65">
        <v>331.92837300000002</v>
      </c>
      <c r="I21" s="63">
        <v>2340.9899999999998</v>
      </c>
      <c r="J21" s="63">
        <v>9234.65</v>
      </c>
      <c r="K21" s="63">
        <v>6893.66</v>
      </c>
      <c r="L21" s="83">
        <v>0.74649929999999998</v>
      </c>
      <c r="M21" s="65">
        <v>154.915505</v>
      </c>
      <c r="N21" s="65">
        <v>15.494752</v>
      </c>
      <c r="O21" s="65">
        <v>113.36548500000001</v>
      </c>
      <c r="P21" s="65">
        <v>6.5748369999999996</v>
      </c>
      <c r="Q21" s="65">
        <v>0.29672199999999999</v>
      </c>
      <c r="R21" s="65">
        <v>8.9725260000000002</v>
      </c>
      <c r="S21" s="65">
        <v>10.211183</v>
      </c>
      <c r="T21" s="65">
        <v>677.39629500000001</v>
      </c>
      <c r="U21" s="64">
        <v>0.98453366050000002</v>
      </c>
      <c r="V21" s="66">
        <v>2.3664710169999998</v>
      </c>
      <c r="W21" s="65">
        <v>0</v>
      </c>
      <c r="X21" s="65">
        <v>0</v>
      </c>
      <c r="Y21" s="65">
        <v>0</v>
      </c>
      <c r="Z21" s="65">
        <v>0</v>
      </c>
      <c r="AA21" s="65">
        <v>34.313594000000002</v>
      </c>
      <c r="AB21" s="65">
        <v>16.251693</v>
      </c>
      <c r="AC21" s="65">
        <v>18.061900999999999</v>
      </c>
      <c r="AD21" s="65">
        <v>32.720480999999999</v>
      </c>
      <c r="AE21" s="65">
        <v>23.715088999999999</v>
      </c>
      <c r="AF21" s="65">
        <v>6.1987139999999998</v>
      </c>
      <c r="AG21" s="65">
        <v>0</v>
      </c>
      <c r="AH21" s="65">
        <v>2.8066779999999998</v>
      </c>
      <c r="AI21" s="65">
        <v>0</v>
      </c>
      <c r="AJ21" s="65">
        <v>68.671833000000007</v>
      </c>
      <c r="AK21" s="65">
        <v>68.671833000000007</v>
      </c>
      <c r="AL21" s="63">
        <v>4743098.1100000003</v>
      </c>
      <c r="AM21" s="63">
        <v>3491117.07</v>
      </c>
      <c r="AN21" s="63">
        <v>914438.95</v>
      </c>
      <c r="AO21" s="63">
        <v>23212.67</v>
      </c>
      <c r="AP21" s="63">
        <v>430963.52</v>
      </c>
      <c r="AQ21" s="63">
        <v>60049.120000000003</v>
      </c>
      <c r="AR21" s="63">
        <v>3616.76</v>
      </c>
      <c r="AS21" s="63">
        <v>148107.44</v>
      </c>
      <c r="AT21" s="63">
        <v>248489.44</v>
      </c>
      <c r="AU21" s="63">
        <v>676482.33</v>
      </c>
      <c r="AV21" s="63">
        <v>0</v>
      </c>
      <c r="AW21" s="63">
        <v>0</v>
      </c>
      <c r="AX21" s="63">
        <v>0</v>
      </c>
      <c r="AY21" s="63">
        <v>0</v>
      </c>
      <c r="AZ21" s="63">
        <v>78835.16</v>
      </c>
      <c r="BA21" s="63">
        <v>5946.82</v>
      </c>
      <c r="BB21" s="63">
        <v>1284.05</v>
      </c>
      <c r="BC21" s="63">
        <v>1438.14</v>
      </c>
      <c r="BD21" s="63">
        <v>70166.149999999994</v>
      </c>
      <c r="BE21" s="63">
        <v>32015.86</v>
      </c>
      <c r="BF21" s="63">
        <v>20016.18</v>
      </c>
      <c r="BG21" s="63">
        <v>18134.11</v>
      </c>
      <c r="BH21" s="63">
        <v>146485.4</v>
      </c>
      <c r="BI21" s="63">
        <v>108699.15</v>
      </c>
      <c r="BJ21" s="63">
        <v>26929.91</v>
      </c>
      <c r="BK21" s="63">
        <v>0</v>
      </c>
      <c r="BL21" s="63">
        <v>3778.83</v>
      </c>
      <c r="BM21" s="63">
        <v>0</v>
      </c>
      <c r="BN21" s="63">
        <v>7077.51</v>
      </c>
      <c r="BO21" s="63">
        <v>8960534.4499999993</v>
      </c>
      <c r="BP21" s="63">
        <v>10050457.02</v>
      </c>
      <c r="BQ21" s="63">
        <v>3512229.3</v>
      </c>
      <c r="BR21" s="63">
        <v>775614.95</v>
      </c>
      <c r="BS21" s="63">
        <v>2736614.35</v>
      </c>
      <c r="BT21" s="63">
        <v>0</v>
      </c>
      <c r="BU21" s="63">
        <v>0</v>
      </c>
      <c r="BV21" s="66">
        <v>20</v>
      </c>
      <c r="BW21" s="63">
        <v>0</v>
      </c>
      <c r="BX21" s="63">
        <v>740057.64</v>
      </c>
      <c r="BY21" s="63">
        <v>0</v>
      </c>
      <c r="BZ21" s="63">
        <v>3968132.45</v>
      </c>
      <c r="CA21" s="63">
        <v>9700592.0899999999</v>
      </c>
    </row>
    <row r="22" spans="1:79" x14ac:dyDescent="0.25">
      <c r="A22" s="62" t="s">
        <v>199</v>
      </c>
      <c r="B22" s="62" t="s">
        <v>200</v>
      </c>
      <c r="C22" s="62" t="s">
        <v>201</v>
      </c>
      <c r="D22" s="63">
        <v>8241.61</v>
      </c>
      <c r="E22" s="63">
        <v>9855.6200000000008</v>
      </c>
      <c r="F22" s="64">
        <v>0.64</v>
      </c>
      <c r="G22" s="65">
        <v>3760.3901110000002</v>
      </c>
      <c r="H22" s="65">
        <v>2285.088624</v>
      </c>
      <c r="I22" s="63">
        <v>2085.98</v>
      </c>
      <c r="J22" s="63">
        <v>8224.1200000000008</v>
      </c>
      <c r="K22" s="63">
        <v>6138.14</v>
      </c>
      <c r="L22" s="83">
        <v>0.74635830000000003</v>
      </c>
      <c r="M22" s="65">
        <v>771.03070700000001</v>
      </c>
      <c r="N22" s="65">
        <v>152.219224</v>
      </c>
      <c r="O22" s="65">
        <v>460.14687300000003</v>
      </c>
      <c r="P22" s="65">
        <v>25.215205000000001</v>
      </c>
      <c r="Q22" s="65">
        <v>12.95543</v>
      </c>
      <c r="R22" s="65">
        <v>25.072921999999998</v>
      </c>
      <c r="S22" s="65">
        <v>95.421053000000001</v>
      </c>
      <c r="T22" s="65">
        <v>3736.016427</v>
      </c>
      <c r="U22" s="64">
        <v>0.99351830969999999</v>
      </c>
      <c r="V22" s="66">
        <v>2.4098599408000001</v>
      </c>
      <c r="W22" s="65">
        <v>156.11645100000001</v>
      </c>
      <c r="X22" s="65">
        <v>34.607926999999997</v>
      </c>
      <c r="Y22" s="65">
        <v>105.034087</v>
      </c>
      <c r="Z22" s="65">
        <v>16.474437000000002</v>
      </c>
      <c r="AA22" s="65">
        <v>352.03344700000002</v>
      </c>
      <c r="AB22" s="65">
        <v>224.14433299999999</v>
      </c>
      <c r="AC22" s="65">
        <v>127.88911400000001</v>
      </c>
      <c r="AD22" s="65">
        <v>120.130782</v>
      </c>
      <c r="AE22" s="65">
        <v>55.742812000000001</v>
      </c>
      <c r="AF22" s="65">
        <v>11.767286</v>
      </c>
      <c r="AG22" s="65">
        <v>8.3699940000000002</v>
      </c>
      <c r="AH22" s="65">
        <v>27.928751999999999</v>
      </c>
      <c r="AI22" s="65">
        <v>16.321937999999999</v>
      </c>
      <c r="AJ22" s="65">
        <v>269.01328000000001</v>
      </c>
      <c r="AK22" s="65">
        <v>269.01328000000001</v>
      </c>
      <c r="AL22" s="63">
        <v>23081800.960000001</v>
      </c>
      <c r="AM22" s="63">
        <v>8566071.2899999991</v>
      </c>
      <c r="AN22" s="63">
        <v>5100499.26</v>
      </c>
      <c r="AO22" s="63">
        <v>227996.35</v>
      </c>
      <c r="AP22" s="63">
        <v>1748936.72</v>
      </c>
      <c r="AQ22" s="63">
        <v>230251.32</v>
      </c>
      <c r="AR22" s="63">
        <v>157884.53</v>
      </c>
      <c r="AS22" s="63">
        <v>413794.82</v>
      </c>
      <c r="AT22" s="63">
        <v>2321635.52</v>
      </c>
      <c r="AU22" s="63">
        <v>3799382.61</v>
      </c>
      <c r="AV22" s="63">
        <v>157348.41</v>
      </c>
      <c r="AW22" s="63">
        <v>44789.97</v>
      </c>
      <c r="AX22" s="63">
        <v>101887.61</v>
      </c>
      <c r="AY22" s="63">
        <v>10670.83</v>
      </c>
      <c r="AZ22" s="63">
        <v>290767.15000000002</v>
      </c>
      <c r="BA22" s="63">
        <v>40931.879999999997</v>
      </c>
      <c r="BB22" s="63">
        <v>7016.5</v>
      </c>
      <c r="BC22" s="63">
        <v>7858.48</v>
      </c>
      <c r="BD22" s="63">
        <v>234960.29</v>
      </c>
      <c r="BE22" s="63">
        <v>72951.149999999994</v>
      </c>
      <c r="BF22" s="63">
        <v>106801.59</v>
      </c>
      <c r="BG22" s="63">
        <v>55207.55</v>
      </c>
      <c r="BH22" s="63">
        <v>402250.29</v>
      </c>
      <c r="BI22" s="63">
        <v>255451.37</v>
      </c>
      <c r="BJ22" s="63">
        <v>51112.55</v>
      </c>
      <c r="BK22" s="63">
        <v>13261.79</v>
      </c>
      <c r="BL22" s="63">
        <v>37595.33</v>
      </c>
      <c r="BM22" s="63">
        <v>18849.62</v>
      </c>
      <c r="BN22" s="63">
        <v>25979.63</v>
      </c>
      <c r="BO22" s="63">
        <v>40802018.380000003</v>
      </c>
      <c r="BP22" s="63">
        <v>41398119.969999999</v>
      </c>
      <c r="BQ22" s="63">
        <v>37822225.560000002</v>
      </c>
      <c r="BR22" s="63">
        <v>4073832.41</v>
      </c>
      <c r="BS22" s="63">
        <v>33748393.149999999</v>
      </c>
      <c r="BT22" s="63">
        <v>0</v>
      </c>
      <c r="BU22" s="63">
        <v>0</v>
      </c>
      <c r="BV22" s="66">
        <v>26.901327999999999</v>
      </c>
      <c r="BW22" s="63">
        <v>1688405.28</v>
      </c>
      <c r="BX22" s="63">
        <v>1525236.33</v>
      </c>
      <c r="BY22" s="63">
        <v>0</v>
      </c>
      <c r="BZ22" s="63">
        <v>39510091.43</v>
      </c>
      <c r="CA22" s="63">
        <v>44015659.990000002</v>
      </c>
    </row>
    <row r="23" spans="1:79" x14ac:dyDescent="0.25">
      <c r="A23" s="62" t="s">
        <v>202</v>
      </c>
      <c r="B23" s="62" t="s">
        <v>203</v>
      </c>
      <c r="C23" s="62" t="s">
        <v>167</v>
      </c>
      <c r="D23" s="63">
        <v>8241.61</v>
      </c>
      <c r="E23" s="63">
        <v>9855.6200000000008</v>
      </c>
      <c r="F23" s="64">
        <v>0.64</v>
      </c>
      <c r="G23" s="65">
        <v>1885.7970749999999</v>
      </c>
      <c r="H23" s="65">
        <v>1020.143706</v>
      </c>
      <c r="I23" s="63">
        <v>2091.7800000000002</v>
      </c>
      <c r="J23" s="63">
        <v>8186.85</v>
      </c>
      <c r="K23" s="63">
        <v>6095.07</v>
      </c>
      <c r="L23" s="83">
        <v>0.74449509999999997</v>
      </c>
      <c r="M23" s="65">
        <v>421.93260400000003</v>
      </c>
      <c r="N23" s="65">
        <v>50.465789999999998</v>
      </c>
      <c r="O23" s="65">
        <v>273.00677300000001</v>
      </c>
      <c r="P23" s="65">
        <v>14.069054</v>
      </c>
      <c r="Q23" s="65">
        <v>1.117111</v>
      </c>
      <c r="R23" s="65">
        <v>7.9062289999999997</v>
      </c>
      <c r="S23" s="65">
        <v>75.367647000000005</v>
      </c>
      <c r="T23" s="65">
        <v>1882.162744</v>
      </c>
      <c r="U23" s="64">
        <v>0.99807278789999998</v>
      </c>
      <c r="V23" s="66">
        <v>2.4320051023000002</v>
      </c>
      <c r="W23" s="65">
        <v>11.718934000000001</v>
      </c>
      <c r="X23" s="65">
        <v>3.718934</v>
      </c>
      <c r="Y23" s="65">
        <v>7</v>
      </c>
      <c r="Z23" s="65">
        <v>1</v>
      </c>
      <c r="AA23" s="65">
        <v>112.361282</v>
      </c>
      <c r="AB23" s="65">
        <v>61.736274000000002</v>
      </c>
      <c r="AC23" s="65">
        <v>50.625008000000001</v>
      </c>
      <c r="AD23" s="65">
        <v>101.613265</v>
      </c>
      <c r="AE23" s="65">
        <v>35.057411000000002</v>
      </c>
      <c r="AF23" s="65">
        <v>44.712376999999996</v>
      </c>
      <c r="AG23" s="65">
        <v>0</v>
      </c>
      <c r="AH23" s="65">
        <v>10.678015</v>
      </c>
      <c r="AI23" s="65">
        <v>11.165462</v>
      </c>
      <c r="AJ23" s="65">
        <v>154.26218600000001</v>
      </c>
      <c r="AK23" s="65">
        <v>154.26218600000001</v>
      </c>
      <c r="AL23" s="63">
        <v>11494065.18</v>
      </c>
      <c r="AM23" s="63">
        <v>5085661.62</v>
      </c>
      <c r="AN23" s="63">
        <v>3211495.54</v>
      </c>
      <c r="AO23" s="63">
        <v>75399.759999999995</v>
      </c>
      <c r="AP23" s="63">
        <v>1035059.99</v>
      </c>
      <c r="AQ23" s="63">
        <v>128150.12</v>
      </c>
      <c r="AR23" s="63">
        <v>13579.96</v>
      </c>
      <c r="AS23" s="63">
        <v>130155.93</v>
      </c>
      <c r="AT23" s="63">
        <v>1829149.78</v>
      </c>
      <c r="AU23" s="63">
        <v>1931675.21</v>
      </c>
      <c r="AV23" s="63">
        <v>12220.52</v>
      </c>
      <c r="AW23" s="63">
        <v>4801.07</v>
      </c>
      <c r="AX23" s="63">
        <v>6773.35</v>
      </c>
      <c r="AY23" s="63">
        <v>646.1</v>
      </c>
      <c r="AZ23" s="63">
        <v>113304.18</v>
      </c>
      <c r="BA23" s="63">
        <v>18227.810000000001</v>
      </c>
      <c r="BB23" s="63">
        <v>3509.92</v>
      </c>
      <c r="BC23" s="63">
        <v>3931.11</v>
      </c>
      <c r="BD23" s="63">
        <v>87635.34</v>
      </c>
      <c r="BE23" s="63">
        <v>36492.92</v>
      </c>
      <c r="BF23" s="63">
        <v>29343.02</v>
      </c>
      <c r="BG23" s="63">
        <v>21799.4</v>
      </c>
      <c r="BH23" s="63">
        <v>403104.75</v>
      </c>
      <c r="BI23" s="63">
        <v>160255.76999999999</v>
      </c>
      <c r="BJ23" s="63">
        <v>193728.47</v>
      </c>
      <c r="BK23" s="63">
        <v>0</v>
      </c>
      <c r="BL23" s="63">
        <v>14337.96</v>
      </c>
      <c r="BM23" s="63">
        <v>12862.4</v>
      </c>
      <c r="BN23" s="63">
        <v>21920.15</v>
      </c>
      <c r="BO23" s="63">
        <v>21578212.93</v>
      </c>
      <c r="BP23" s="63">
        <v>22251527</v>
      </c>
      <c r="BQ23" s="63">
        <v>18212450.41</v>
      </c>
      <c r="BR23" s="63">
        <v>1864592.86</v>
      </c>
      <c r="BS23" s="63">
        <v>16347857.550000001</v>
      </c>
      <c r="BT23" s="63">
        <v>0</v>
      </c>
      <c r="BU23" s="63">
        <v>0</v>
      </c>
      <c r="BV23" s="66">
        <v>20</v>
      </c>
      <c r="BW23" s="63">
        <v>558512.96</v>
      </c>
      <c r="BX23" s="63">
        <v>1145976.4099999999</v>
      </c>
      <c r="BY23" s="63">
        <v>0</v>
      </c>
      <c r="BZ23" s="63">
        <v>19776323.289999999</v>
      </c>
      <c r="CA23" s="63">
        <v>23282702.300000001</v>
      </c>
    </row>
    <row r="24" spans="1:79" x14ac:dyDescent="0.25">
      <c r="A24" s="67" t="s">
        <v>204</v>
      </c>
      <c r="B24" s="67" t="s">
        <v>205</v>
      </c>
      <c r="C24" s="67" t="s">
        <v>161</v>
      </c>
      <c r="D24" s="68">
        <v>8241.61</v>
      </c>
      <c r="E24" s="68">
        <v>9855.6200000000008</v>
      </c>
      <c r="F24" s="69">
        <v>0.64</v>
      </c>
      <c r="G24" s="70">
        <v>4214.9748289999998</v>
      </c>
      <c r="H24" s="70">
        <v>2201.2745620000001</v>
      </c>
      <c r="I24" s="68">
        <v>2153.75</v>
      </c>
      <c r="J24" s="68">
        <v>8251.24</v>
      </c>
      <c r="K24" s="68">
        <v>6097.49</v>
      </c>
      <c r="L24" s="83">
        <v>0.73897860000000004</v>
      </c>
      <c r="M24" s="70">
        <v>683.39360399999998</v>
      </c>
      <c r="N24" s="70">
        <v>24.475746000000001</v>
      </c>
      <c r="O24" s="70">
        <v>482.04907300000002</v>
      </c>
      <c r="P24" s="70">
        <v>49.914453000000002</v>
      </c>
      <c r="Q24" s="70">
        <v>1.981222</v>
      </c>
      <c r="R24" s="70">
        <v>49.497751999999998</v>
      </c>
      <c r="S24" s="70">
        <v>75.475358</v>
      </c>
      <c r="T24" s="70">
        <v>4210.6719270000003</v>
      </c>
      <c r="U24" s="69">
        <v>0.99897913930000004</v>
      </c>
      <c r="V24" s="71">
        <v>2.4364241231000001</v>
      </c>
      <c r="W24" s="70">
        <v>397.86330199999998</v>
      </c>
      <c r="X24" s="70">
        <v>151.47762700000001</v>
      </c>
      <c r="Y24" s="70">
        <v>204.639096</v>
      </c>
      <c r="Z24" s="70">
        <v>41.746578999999997</v>
      </c>
      <c r="AA24" s="70">
        <v>147.97929500000001</v>
      </c>
      <c r="AB24" s="70">
        <v>91.753275000000002</v>
      </c>
      <c r="AC24" s="70">
        <v>56.226019999999998</v>
      </c>
      <c r="AD24" s="70">
        <v>143.03217599999999</v>
      </c>
      <c r="AE24" s="70">
        <v>53.412153000000004</v>
      </c>
      <c r="AF24" s="70">
        <v>74.683282000000005</v>
      </c>
      <c r="AG24" s="70">
        <v>7.0778049999999997</v>
      </c>
      <c r="AH24" s="70">
        <v>7.8589359999999999</v>
      </c>
      <c r="AI24" s="70">
        <v>0</v>
      </c>
      <c r="AJ24" s="70">
        <v>45.350326000000003</v>
      </c>
      <c r="AK24" s="70">
        <v>45.350326000000003</v>
      </c>
      <c r="AL24" s="68">
        <v>25700766.870000001</v>
      </c>
      <c r="AM24" s="68">
        <v>8263081.54</v>
      </c>
      <c r="AN24" s="68">
        <v>4952562.97</v>
      </c>
      <c r="AO24" s="68">
        <v>36297.68</v>
      </c>
      <c r="AP24" s="68">
        <v>1814067.19</v>
      </c>
      <c r="AQ24" s="68">
        <v>451284.52</v>
      </c>
      <c r="AR24" s="68">
        <v>23905.919999999998</v>
      </c>
      <c r="AS24" s="68">
        <v>808816.62</v>
      </c>
      <c r="AT24" s="68">
        <v>1818191.04</v>
      </c>
      <c r="AU24" s="68">
        <v>4329290.68</v>
      </c>
      <c r="AV24" s="68">
        <v>417424.41</v>
      </c>
      <c r="AW24" s="68">
        <v>194105.64</v>
      </c>
      <c r="AX24" s="68">
        <v>196546.01</v>
      </c>
      <c r="AY24" s="68">
        <v>26772.76</v>
      </c>
      <c r="AZ24" s="68">
        <v>203829.2</v>
      </c>
      <c r="BA24" s="68">
        <v>39040.68</v>
      </c>
      <c r="BB24" s="68">
        <v>7786.94</v>
      </c>
      <c r="BC24" s="68">
        <v>8721.3700000000008</v>
      </c>
      <c r="BD24" s="68">
        <v>148280.21</v>
      </c>
      <c r="BE24" s="68">
        <v>80961.53</v>
      </c>
      <c r="BF24" s="68">
        <v>43286.85</v>
      </c>
      <c r="BG24" s="68">
        <v>24031.83</v>
      </c>
      <c r="BH24" s="68">
        <v>615742.78</v>
      </c>
      <c r="BI24" s="68">
        <v>242350.51</v>
      </c>
      <c r="BJ24" s="68">
        <v>321187.84999999998</v>
      </c>
      <c r="BK24" s="68">
        <v>11103.51</v>
      </c>
      <c r="BL24" s="68">
        <v>10474.44</v>
      </c>
      <c r="BM24" s="68">
        <v>0</v>
      </c>
      <c r="BN24" s="68">
        <v>30626.47</v>
      </c>
      <c r="BO24" s="68">
        <v>45958408.740000002</v>
      </c>
      <c r="BP24" s="68">
        <v>44482698.450000003</v>
      </c>
      <c r="BQ24" s="68">
        <v>53335189.75</v>
      </c>
      <c r="BR24" s="68">
        <v>4344452.1900000004</v>
      </c>
      <c r="BS24" s="68">
        <v>48990737.560000002</v>
      </c>
      <c r="BT24" s="68">
        <v>7376781.0099999998</v>
      </c>
      <c r="BU24" s="68">
        <v>0</v>
      </c>
      <c r="BV24" s="71">
        <v>20</v>
      </c>
      <c r="BW24" s="68">
        <v>3161231.12</v>
      </c>
      <c r="BX24" s="68">
        <v>3829021.16</v>
      </c>
      <c r="BY24" s="68">
        <v>0</v>
      </c>
      <c r="BZ24" s="68">
        <v>58102191.329999998</v>
      </c>
      <c r="CA24" s="68">
        <v>60325442.030000001</v>
      </c>
    </row>
    <row r="25" spans="1:79" x14ac:dyDescent="0.25">
      <c r="A25" s="67" t="s">
        <v>206</v>
      </c>
      <c r="B25" s="67" t="s">
        <v>207</v>
      </c>
      <c r="C25" s="67" t="s">
        <v>179</v>
      </c>
      <c r="D25" s="68">
        <v>8241.61</v>
      </c>
      <c r="E25" s="68">
        <v>9855.6200000000008</v>
      </c>
      <c r="F25" s="69">
        <v>0.64</v>
      </c>
      <c r="G25" s="70">
        <v>515.51096399999994</v>
      </c>
      <c r="H25" s="70">
        <v>280.15680200000003</v>
      </c>
      <c r="I25" s="68">
        <v>2677.19</v>
      </c>
      <c r="J25" s="68">
        <v>9832.3799999999992</v>
      </c>
      <c r="K25" s="68">
        <v>7155.19</v>
      </c>
      <c r="L25" s="83">
        <v>0.72771699999999995</v>
      </c>
      <c r="M25" s="70">
        <v>59.039515999999999</v>
      </c>
      <c r="N25" s="70">
        <v>3.3950619999999998</v>
      </c>
      <c r="O25" s="70">
        <v>44.901235</v>
      </c>
      <c r="P25" s="70">
        <v>1.555555</v>
      </c>
      <c r="Q25" s="70">
        <v>0.99382700000000002</v>
      </c>
      <c r="R25" s="70">
        <v>2.7283949999999999</v>
      </c>
      <c r="S25" s="70">
        <v>5.4654420000000004</v>
      </c>
      <c r="T25" s="70">
        <v>506.48395299999999</v>
      </c>
      <c r="U25" s="69">
        <v>0.98248919690000003</v>
      </c>
      <c r="V25" s="71">
        <v>2.3566528857</v>
      </c>
      <c r="W25" s="70">
        <v>30.166664999999998</v>
      </c>
      <c r="X25" s="70">
        <v>2.8703699999999999</v>
      </c>
      <c r="Y25" s="70">
        <v>24.296295000000001</v>
      </c>
      <c r="Z25" s="70">
        <v>3</v>
      </c>
      <c r="AA25" s="70">
        <v>56.154321000000003</v>
      </c>
      <c r="AB25" s="70">
        <v>35.654321000000003</v>
      </c>
      <c r="AC25" s="70">
        <v>20.5</v>
      </c>
      <c r="AD25" s="70">
        <v>0</v>
      </c>
      <c r="AE25" s="70">
        <v>0</v>
      </c>
      <c r="AF25" s="70">
        <v>0</v>
      </c>
      <c r="AG25" s="70">
        <v>0</v>
      </c>
      <c r="AH25" s="70">
        <v>0</v>
      </c>
      <c r="AI25" s="70">
        <v>0</v>
      </c>
      <c r="AJ25" s="70">
        <v>229.97942800000001</v>
      </c>
      <c r="AK25" s="70">
        <v>229.97942800000001</v>
      </c>
      <c r="AL25" s="68">
        <v>3688578.89</v>
      </c>
      <c r="AM25" s="68">
        <v>1635285.78</v>
      </c>
      <c r="AN25" s="68">
        <v>370575.15</v>
      </c>
      <c r="AO25" s="68">
        <v>4958.17</v>
      </c>
      <c r="AP25" s="68">
        <v>166399.13</v>
      </c>
      <c r="AQ25" s="68">
        <v>13849.69</v>
      </c>
      <c r="AR25" s="68">
        <v>11809.02</v>
      </c>
      <c r="AS25" s="68">
        <v>43903.839999999997</v>
      </c>
      <c r="AT25" s="68">
        <v>129655.3</v>
      </c>
      <c r="AU25" s="68">
        <v>503702.1</v>
      </c>
      <c r="AV25" s="68">
        <v>28496.51</v>
      </c>
      <c r="AW25" s="68">
        <v>3622.08</v>
      </c>
      <c r="AX25" s="68">
        <v>22979.8</v>
      </c>
      <c r="AY25" s="68">
        <v>1894.63</v>
      </c>
      <c r="AZ25" s="68">
        <v>75375.820000000007</v>
      </c>
      <c r="BA25" s="68">
        <v>4893</v>
      </c>
      <c r="BB25" s="68">
        <v>937.87</v>
      </c>
      <c r="BC25" s="68">
        <v>1144.2</v>
      </c>
      <c r="BD25" s="68">
        <v>68400.75</v>
      </c>
      <c r="BE25" s="68">
        <v>31210.33</v>
      </c>
      <c r="BF25" s="68">
        <v>19512.57</v>
      </c>
      <c r="BG25" s="68">
        <v>17677.849999999999</v>
      </c>
      <c r="BH25" s="68">
        <v>0</v>
      </c>
      <c r="BI25" s="68">
        <v>0</v>
      </c>
      <c r="BJ25" s="68">
        <v>0</v>
      </c>
      <c r="BK25" s="68">
        <v>0</v>
      </c>
      <c r="BL25" s="68">
        <v>0</v>
      </c>
      <c r="BM25" s="68">
        <v>0</v>
      </c>
      <c r="BN25" s="68">
        <v>0</v>
      </c>
      <c r="BO25" s="68">
        <v>5901200.8300000001</v>
      </c>
      <c r="BP25" s="68">
        <v>6302014.25</v>
      </c>
      <c r="BQ25" s="68">
        <v>3897614.51</v>
      </c>
      <c r="BR25" s="68">
        <v>43384.33</v>
      </c>
      <c r="BS25" s="68">
        <v>3854230.18</v>
      </c>
      <c r="BT25" s="68">
        <v>0</v>
      </c>
      <c r="BU25" s="68">
        <v>0</v>
      </c>
      <c r="BV25" s="71">
        <v>22.997942999999999</v>
      </c>
      <c r="BW25" s="68">
        <v>0</v>
      </c>
      <c r="BX25" s="68">
        <v>17951.03</v>
      </c>
      <c r="BY25" s="68">
        <v>0</v>
      </c>
      <c r="BZ25" s="68">
        <v>3930054.6</v>
      </c>
      <c r="CA25" s="68">
        <v>5919151.8600000003</v>
      </c>
    </row>
    <row r="26" spans="1:79" x14ac:dyDescent="0.25">
      <c r="A26" s="67" t="s">
        <v>208</v>
      </c>
      <c r="B26" s="67" t="s">
        <v>209</v>
      </c>
      <c r="C26" s="67" t="s">
        <v>185</v>
      </c>
      <c r="D26" s="68">
        <v>8241.61</v>
      </c>
      <c r="E26" s="68">
        <v>9855.6200000000008</v>
      </c>
      <c r="F26" s="69">
        <v>0.64</v>
      </c>
      <c r="G26" s="70">
        <v>2811.5187070000002</v>
      </c>
      <c r="H26" s="70">
        <v>1508.185978</v>
      </c>
      <c r="I26" s="68">
        <v>2228.86</v>
      </c>
      <c r="J26" s="68">
        <v>8157.42</v>
      </c>
      <c r="K26" s="68">
        <v>5928.56</v>
      </c>
      <c r="L26" s="83">
        <v>0.726769</v>
      </c>
      <c r="M26" s="70">
        <v>534.08788900000002</v>
      </c>
      <c r="N26" s="70">
        <v>25.192401</v>
      </c>
      <c r="O26" s="70">
        <v>351.83019999999999</v>
      </c>
      <c r="P26" s="70">
        <v>45.259095000000002</v>
      </c>
      <c r="Q26" s="70">
        <v>1</v>
      </c>
      <c r="R26" s="70">
        <v>18.154285999999999</v>
      </c>
      <c r="S26" s="70">
        <v>92.651906999999994</v>
      </c>
      <c r="T26" s="70">
        <v>2805.3226070000001</v>
      </c>
      <c r="U26" s="69">
        <v>0.99779617330000003</v>
      </c>
      <c r="V26" s="71">
        <v>2.430657235</v>
      </c>
      <c r="W26" s="70">
        <v>32.287097000000003</v>
      </c>
      <c r="X26" s="70">
        <v>11.369870000000001</v>
      </c>
      <c r="Y26" s="70">
        <v>20.917227</v>
      </c>
      <c r="Z26" s="70">
        <v>0</v>
      </c>
      <c r="AA26" s="70">
        <v>45.423529000000002</v>
      </c>
      <c r="AB26" s="70">
        <v>30.967922000000002</v>
      </c>
      <c r="AC26" s="70">
        <v>14.455607000000001</v>
      </c>
      <c r="AD26" s="70">
        <v>99.993137000000004</v>
      </c>
      <c r="AE26" s="70">
        <v>14.375995</v>
      </c>
      <c r="AF26" s="70">
        <v>49.723578000000003</v>
      </c>
      <c r="AG26" s="70">
        <v>3.4037169999999999</v>
      </c>
      <c r="AH26" s="70">
        <v>32.489846999999997</v>
      </c>
      <c r="AI26" s="70">
        <v>0</v>
      </c>
      <c r="AJ26" s="70">
        <v>0</v>
      </c>
      <c r="AK26" s="70">
        <v>0</v>
      </c>
      <c r="AL26" s="68">
        <v>16668257.35</v>
      </c>
      <c r="AM26" s="68">
        <v>5504204.0800000001</v>
      </c>
      <c r="AN26" s="68">
        <v>4240033.01</v>
      </c>
      <c r="AO26" s="68">
        <v>36743.199999999997</v>
      </c>
      <c r="AP26" s="68">
        <v>1302146.25</v>
      </c>
      <c r="AQ26" s="68">
        <v>402433.87</v>
      </c>
      <c r="AR26" s="68">
        <v>11866.89</v>
      </c>
      <c r="AS26" s="68">
        <v>291748.28000000003</v>
      </c>
      <c r="AT26" s="68">
        <v>2195094.52</v>
      </c>
      <c r="AU26" s="68">
        <v>2877524.19</v>
      </c>
      <c r="AV26" s="68">
        <v>34086.86</v>
      </c>
      <c r="AW26" s="68">
        <v>14328.8</v>
      </c>
      <c r="AX26" s="68">
        <v>19758.060000000001</v>
      </c>
      <c r="AY26" s="68">
        <v>0</v>
      </c>
      <c r="AZ26" s="68">
        <v>127389.64</v>
      </c>
      <c r="BA26" s="68">
        <v>26306.47</v>
      </c>
      <c r="BB26" s="68">
        <v>5108.3100000000004</v>
      </c>
      <c r="BC26" s="68">
        <v>5721.31</v>
      </c>
      <c r="BD26" s="68">
        <v>90253.55</v>
      </c>
      <c r="BE26" s="68">
        <v>53111.58</v>
      </c>
      <c r="BF26" s="68">
        <v>19487.150000000001</v>
      </c>
      <c r="BG26" s="68">
        <v>17654.82</v>
      </c>
      <c r="BH26" s="68">
        <v>343358.45</v>
      </c>
      <c r="BI26" s="68">
        <v>64151.42</v>
      </c>
      <c r="BJ26" s="68">
        <v>210311.31</v>
      </c>
      <c r="BK26" s="68">
        <v>5251.45</v>
      </c>
      <c r="BL26" s="68">
        <v>42587.199999999997</v>
      </c>
      <c r="BM26" s="68">
        <v>0</v>
      </c>
      <c r="BN26" s="68">
        <v>21057.07</v>
      </c>
      <c r="BO26" s="68">
        <v>28095349.300000001</v>
      </c>
      <c r="BP26" s="68">
        <v>29794853.579999998</v>
      </c>
      <c r="BQ26" s="68">
        <v>19599866.890000001</v>
      </c>
      <c r="BR26" s="68">
        <v>2097368.86</v>
      </c>
      <c r="BS26" s="68">
        <v>17502498.030000001</v>
      </c>
      <c r="BT26" s="68">
        <v>0</v>
      </c>
      <c r="BU26" s="68">
        <v>0</v>
      </c>
      <c r="BV26" s="71">
        <v>20</v>
      </c>
      <c r="BW26" s="68">
        <v>1419771.98</v>
      </c>
      <c r="BX26" s="68">
        <v>690046.48</v>
      </c>
      <c r="BY26" s="68">
        <v>0</v>
      </c>
      <c r="BZ26" s="68">
        <v>20742296.760000002</v>
      </c>
      <c r="CA26" s="68">
        <v>30205167.760000002</v>
      </c>
    </row>
    <row r="27" spans="1:79" x14ac:dyDescent="0.25">
      <c r="A27" s="62" t="s">
        <v>210</v>
      </c>
      <c r="B27" s="62" t="s">
        <v>211</v>
      </c>
      <c r="C27" s="62" t="s">
        <v>212</v>
      </c>
      <c r="D27" s="63">
        <v>8241.61</v>
      </c>
      <c r="E27" s="63">
        <v>9855.6200000000008</v>
      </c>
      <c r="F27" s="64">
        <v>0.64</v>
      </c>
      <c r="G27" s="65">
        <v>982.45218199999999</v>
      </c>
      <c r="H27" s="65">
        <v>542.51504399999999</v>
      </c>
      <c r="I27" s="63">
        <v>2316.52</v>
      </c>
      <c r="J27" s="63">
        <v>8454</v>
      </c>
      <c r="K27" s="63">
        <v>6137.48</v>
      </c>
      <c r="L27" s="83">
        <v>0.72598529999999994</v>
      </c>
      <c r="M27" s="65">
        <v>150.878962</v>
      </c>
      <c r="N27" s="65">
        <v>23.073687</v>
      </c>
      <c r="O27" s="65">
        <v>90.396376000000004</v>
      </c>
      <c r="P27" s="65">
        <v>11.980897000000001</v>
      </c>
      <c r="Q27" s="65">
        <v>0</v>
      </c>
      <c r="R27" s="65">
        <v>9.7551819999999996</v>
      </c>
      <c r="S27" s="65">
        <v>15.67282</v>
      </c>
      <c r="T27" s="65">
        <v>959.07792700000005</v>
      </c>
      <c r="U27" s="64">
        <v>0.97620825170000003</v>
      </c>
      <c r="V27" s="66">
        <v>2.3266175554999999</v>
      </c>
      <c r="W27" s="65">
        <v>0</v>
      </c>
      <c r="X27" s="65">
        <v>0</v>
      </c>
      <c r="Y27" s="65">
        <v>0</v>
      </c>
      <c r="Z27" s="65">
        <v>0</v>
      </c>
      <c r="AA27" s="65">
        <v>167.49773300000001</v>
      </c>
      <c r="AB27" s="65">
        <v>116.716753</v>
      </c>
      <c r="AC27" s="65">
        <v>50.78098</v>
      </c>
      <c r="AD27" s="65">
        <v>5.2618919999999996</v>
      </c>
      <c r="AE27" s="65">
        <v>5.2618919999999996</v>
      </c>
      <c r="AF27" s="65">
        <v>0</v>
      </c>
      <c r="AG27" s="65">
        <v>0</v>
      </c>
      <c r="AH27" s="65">
        <v>0</v>
      </c>
      <c r="AI27" s="65">
        <v>0</v>
      </c>
      <c r="AJ27" s="65">
        <v>167.26001400000001</v>
      </c>
      <c r="AK27" s="65">
        <v>167.26001400000001</v>
      </c>
      <c r="AL27" s="63">
        <v>6029780.6200000001</v>
      </c>
      <c r="AM27" s="63">
        <v>4033236.74</v>
      </c>
      <c r="AN27" s="63">
        <v>1001754.52</v>
      </c>
      <c r="AO27" s="63">
        <v>33616.76</v>
      </c>
      <c r="AP27" s="63">
        <v>334202.03999999998</v>
      </c>
      <c r="AQ27" s="63">
        <v>106416.61</v>
      </c>
      <c r="AR27" s="63">
        <v>0</v>
      </c>
      <c r="AS27" s="63">
        <v>156601.51</v>
      </c>
      <c r="AT27" s="63">
        <v>370917.6</v>
      </c>
      <c r="AU27" s="63">
        <v>941653.98</v>
      </c>
      <c r="AV27" s="63">
        <v>0</v>
      </c>
      <c r="AW27" s="63">
        <v>0</v>
      </c>
      <c r="AX27" s="63">
        <v>0</v>
      </c>
      <c r="AY27" s="63">
        <v>0</v>
      </c>
      <c r="AZ27" s="63">
        <v>121195.3</v>
      </c>
      <c r="BA27" s="63">
        <v>9452.59</v>
      </c>
      <c r="BB27" s="63">
        <v>1783.11</v>
      </c>
      <c r="BC27" s="63">
        <v>3404.82</v>
      </c>
      <c r="BD27" s="63">
        <v>106554.78</v>
      </c>
      <c r="BE27" s="63">
        <v>31136.06</v>
      </c>
      <c r="BF27" s="63">
        <v>54095.81</v>
      </c>
      <c r="BG27" s="63">
        <v>21322.91</v>
      </c>
      <c r="BH27" s="63">
        <v>24562.22</v>
      </c>
      <c r="BI27" s="63">
        <v>23455.34</v>
      </c>
      <c r="BJ27" s="63">
        <v>0</v>
      </c>
      <c r="BK27" s="63">
        <v>0</v>
      </c>
      <c r="BL27" s="63">
        <v>0</v>
      </c>
      <c r="BM27" s="63">
        <v>0</v>
      </c>
      <c r="BN27" s="63">
        <v>1106.8800000000001</v>
      </c>
      <c r="BO27" s="63">
        <v>12244665.710000001</v>
      </c>
      <c r="BP27" s="63">
        <v>12152183.380000001</v>
      </c>
      <c r="BQ27" s="63">
        <v>12706966.41</v>
      </c>
      <c r="BR27" s="63">
        <v>1016726.28</v>
      </c>
      <c r="BS27" s="63">
        <v>11690240.130000001</v>
      </c>
      <c r="BT27" s="63">
        <v>462300.7</v>
      </c>
      <c r="BU27" s="63">
        <v>0</v>
      </c>
      <c r="BV27" s="66">
        <v>20</v>
      </c>
      <c r="BW27" s="63">
        <v>0</v>
      </c>
      <c r="BX27" s="63">
        <v>883971.02</v>
      </c>
      <c r="BY27" s="63">
        <v>395257.06000000401</v>
      </c>
      <c r="BZ27" s="63">
        <v>13986194.49</v>
      </c>
      <c r="CA27" s="63">
        <v>13986194.49</v>
      </c>
    </row>
    <row r="28" spans="1:79" x14ac:dyDescent="0.25">
      <c r="A28" s="67" t="s">
        <v>213</v>
      </c>
      <c r="B28" s="67" t="s">
        <v>214</v>
      </c>
      <c r="C28" s="67" t="s">
        <v>155</v>
      </c>
      <c r="D28" s="68">
        <v>8241.61</v>
      </c>
      <c r="E28" s="68">
        <v>9855.6200000000008</v>
      </c>
      <c r="F28" s="69">
        <v>0.64</v>
      </c>
      <c r="G28" s="70">
        <v>698.40619000000004</v>
      </c>
      <c r="H28" s="70">
        <v>383.13778600000001</v>
      </c>
      <c r="I28" s="68">
        <v>2493.5</v>
      </c>
      <c r="J28" s="68">
        <v>9089.5400000000009</v>
      </c>
      <c r="K28" s="68">
        <v>6596.04</v>
      </c>
      <c r="L28" s="83">
        <v>0.72567369999999998</v>
      </c>
      <c r="M28" s="70">
        <v>83.912524000000005</v>
      </c>
      <c r="N28" s="70">
        <v>22.937114999999999</v>
      </c>
      <c r="O28" s="70">
        <v>38.561619</v>
      </c>
      <c r="P28" s="70">
        <v>9.3365349999999996</v>
      </c>
      <c r="Q28" s="70">
        <v>0</v>
      </c>
      <c r="R28" s="70">
        <v>1.379788</v>
      </c>
      <c r="S28" s="70">
        <v>11.697467</v>
      </c>
      <c r="T28" s="70">
        <v>296.739194</v>
      </c>
      <c r="U28" s="69">
        <v>0.42488053260000003</v>
      </c>
      <c r="V28" s="71">
        <v>0.44073112060000003</v>
      </c>
      <c r="W28" s="70">
        <v>0</v>
      </c>
      <c r="X28" s="70">
        <v>0</v>
      </c>
      <c r="Y28" s="70">
        <v>0</v>
      </c>
      <c r="Z28" s="70">
        <v>0</v>
      </c>
      <c r="AA28" s="70">
        <v>87.796218999999994</v>
      </c>
      <c r="AB28" s="70">
        <v>39.888511999999999</v>
      </c>
      <c r="AC28" s="70">
        <v>47.907707000000002</v>
      </c>
      <c r="AD28" s="70">
        <v>0</v>
      </c>
      <c r="AE28" s="70">
        <v>0</v>
      </c>
      <c r="AF28" s="70">
        <v>0</v>
      </c>
      <c r="AG28" s="70">
        <v>0</v>
      </c>
      <c r="AH28" s="70">
        <v>0</v>
      </c>
      <c r="AI28" s="70">
        <v>0</v>
      </c>
      <c r="AJ28" s="70">
        <v>192.24550600000001</v>
      </c>
      <c r="AK28" s="70">
        <v>192.24550600000001</v>
      </c>
      <c r="AL28" s="68">
        <v>4606715.17</v>
      </c>
      <c r="AM28" s="68">
        <v>3367031.04</v>
      </c>
      <c r="AN28" s="68">
        <v>557658.03</v>
      </c>
      <c r="AO28" s="68">
        <v>33403.440000000002</v>
      </c>
      <c r="AP28" s="68">
        <v>142503.95000000001</v>
      </c>
      <c r="AQ28" s="68">
        <v>82893.289999999994</v>
      </c>
      <c r="AR28" s="68">
        <v>0</v>
      </c>
      <c r="AS28" s="68">
        <v>22140.45</v>
      </c>
      <c r="AT28" s="68">
        <v>276716.90000000002</v>
      </c>
      <c r="AU28" s="68">
        <v>55190.09</v>
      </c>
      <c r="AV28" s="68">
        <v>0</v>
      </c>
      <c r="AW28" s="68">
        <v>0</v>
      </c>
      <c r="AX28" s="68">
        <v>0</v>
      </c>
      <c r="AY28" s="68">
        <v>0</v>
      </c>
      <c r="AZ28" s="68">
        <v>80412.009999999995</v>
      </c>
      <c r="BA28" s="68">
        <v>6672.79</v>
      </c>
      <c r="BB28" s="68">
        <v>1267.04</v>
      </c>
      <c r="BC28" s="68">
        <v>1783.92</v>
      </c>
      <c r="BD28" s="68">
        <v>70688.259999999995</v>
      </c>
      <c r="BE28" s="68">
        <v>31122.69</v>
      </c>
      <c r="BF28" s="68">
        <v>19457.78</v>
      </c>
      <c r="BG28" s="68">
        <v>20107.79</v>
      </c>
      <c r="BH28" s="68">
        <v>0</v>
      </c>
      <c r="BI28" s="68">
        <v>0</v>
      </c>
      <c r="BJ28" s="68">
        <v>0</v>
      </c>
      <c r="BK28" s="68">
        <v>0</v>
      </c>
      <c r="BL28" s="68">
        <v>0</v>
      </c>
      <c r="BM28" s="68">
        <v>0</v>
      </c>
      <c r="BN28" s="68">
        <v>0</v>
      </c>
      <c r="BO28" s="68">
        <v>8292143.8799999999</v>
      </c>
      <c r="BP28" s="68">
        <v>8667006.3399999999</v>
      </c>
      <c r="BQ28" s="68">
        <v>6418281.2800000003</v>
      </c>
      <c r="BR28" s="68">
        <v>22701.25</v>
      </c>
      <c r="BS28" s="68">
        <v>6395580.0300000003</v>
      </c>
      <c r="BT28" s="68">
        <v>0</v>
      </c>
      <c r="BU28" s="68">
        <v>0</v>
      </c>
      <c r="BV28" s="71">
        <v>20</v>
      </c>
      <c r="BW28" s="68">
        <v>0</v>
      </c>
      <c r="BX28" s="68">
        <v>87236.65</v>
      </c>
      <c r="BY28" s="68">
        <v>0</v>
      </c>
      <c r="BZ28" s="68">
        <v>6613388.7599999998</v>
      </c>
      <c r="CA28" s="68">
        <v>8379380.5300000003</v>
      </c>
    </row>
    <row r="29" spans="1:79" x14ac:dyDescent="0.25">
      <c r="A29" s="62" t="s">
        <v>215</v>
      </c>
      <c r="B29" s="62" t="s">
        <v>216</v>
      </c>
      <c r="C29" s="62" t="s">
        <v>173</v>
      </c>
      <c r="D29" s="63">
        <v>8241.61</v>
      </c>
      <c r="E29" s="63">
        <v>9855.6200000000008</v>
      </c>
      <c r="F29" s="64">
        <v>0.64</v>
      </c>
      <c r="G29" s="65">
        <v>2586.205778</v>
      </c>
      <c r="H29" s="65">
        <v>1412.7369180000001</v>
      </c>
      <c r="I29" s="63">
        <v>2246.79</v>
      </c>
      <c r="J29" s="63">
        <v>8169.05</v>
      </c>
      <c r="K29" s="63">
        <v>5922.26</v>
      </c>
      <c r="L29" s="83">
        <v>0.72496309999999997</v>
      </c>
      <c r="M29" s="65">
        <v>528.76342299999999</v>
      </c>
      <c r="N29" s="65">
        <v>28.966632000000001</v>
      </c>
      <c r="O29" s="65">
        <v>405.52536400000002</v>
      </c>
      <c r="P29" s="65">
        <v>18.397743999999999</v>
      </c>
      <c r="Q29" s="65">
        <v>4</v>
      </c>
      <c r="R29" s="65">
        <v>14.980014000000001</v>
      </c>
      <c r="S29" s="65">
        <v>56.893669000000003</v>
      </c>
      <c r="T29" s="65">
        <v>2583.3843820000002</v>
      </c>
      <c r="U29" s="64">
        <v>0.99890905969999999</v>
      </c>
      <c r="V29" s="66">
        <v>2.4360822989000002</v>
      </c>
      <c r="W29" s="65">
        <v>9.8749920000000007</v>
      </c>
      <c r="X29" s="65">
        <v>3.8749920000000002</v>
      </c>
      <c r="Y29" s="65">
        <v>6</v>
      </c>
      <c r="Z29" s="65">
        <v>0</v>
      </c>
      <c r="AA29" s="65">
        <v>271.27892500000002</v>
      </c>
      <c r="AB29" s="65">
        <v>158.26485</v>
      </c>
      <c r="AC29" s="65">
        <v>113.01407500000001</v>
      </c>
      <c r="AD29" s="65">
        <v>102.136898</v>
      </c>
      <c r="AE29" s="65">
        <v>67.678881000000004</v>
      </c>
      <c r="AF29" s="65">
        <v>24.697561</v>
      </c>
      <c r="AG29" s="65">
        <v>0</v>
      </c>
      <c r="AH29" s="65">
        <v>9.7604559999999996</v>
      </c>
      <c r="AI29" s="65">
        <v>0</v>
      </c>
      <c r="AJ29" s="65">
        <v>194.82210799999999</v>
      </c>
      <c r="AK29" s="65">
        <v>194.82210799999999</v>
      </c>
      <c r="AL29" s="63">
        <v>15316183.029999999</v>
      </c>
      <c r="AM29" s="63">
        <v>5080065.66</v>
      </c>
      <c r="AN29" s="63">
        <v>3334525.38</v>
      </c>
      <c r="AO29" s="63">
        <v>42142.95</v>
      </c>
      <c r="AP29" s="63">
        <v>1497146.09</v>
      </c>
      <c r="AQ29" s="63">
        <v>163182.18</v>
      </c>
      <c r="AR29" s="63">
        <v>47349.599999999999</v>
      </c>
      <c r="AS29" s="63">
        <v>240137.98</v>
      </c>
      <c r="AT29" s="63">
        <v>1344566.58</v>
      </c>
      <c r="AU29" s="63">
        <v>2655788.2000000002</v>
      </c>
      <c r="AV29" s="63">
        <v>10524.72</v>
      </c>
      <c r="AW29" s="63">
        <v>4871.3</v>
      </c>
      <c r="AX29" s="63">
        <v>5653.42</v>
      </c>
      <c r="AY29" s="63">
        <v>0</v>
      </c>
      <c r="AZ29" s="63">
        <v>204145.12</v>
      </c>
      <c r="BA29" s="63">
        <v>24580.37</v>
      </c>
      <c r="BB29" s="63">
        <v>4687.26</v>
      </c>
      <c r="BC29" s="63">
        <v>5506.68</v>
      </c>
      <c r="BD29" s="63">
        <v>169370.81</v>
      </c>
      <c r="BE29" s="63">
        <v>48733.86</v>
      </c>
      <c r="BF29" s="63">
        <v>73249.210000000006</v>
      </c>
      <c r="BG29" s="63">
        <v>47387.74</v>
      </c>
      <c r="BH29" s="63">
        <v>439678.32</v>
      </c>
      <c r="BI29" s="63">
        <v>301259.71999999997</v>
      </c>
      <c r="BJ29" s="63">
        <v>104201.46</v>
      </c>
      <c r="BK29" s="63">
        <v>0</v>
      </c>
      <c r="BL29" s="63">
        <v>12762.07</v>
      </c>
      <c r="BM29" s="63">
        <v>0</v>
      </c>
      <c r="BN29" s="63">
        <v>21455.07</v>
      </c>
      <c r="BO29" s="63">
        <v>26324147.899999999</v>
      </c>
      <c r="BP29" s="63">
        <v>27040910.43</v>
      </c>
      <c r="BQ29" s="63">
        <v>22741195.260000002</v>
      </c>
      <c r="BR29" s="63">
        <v>2798196.6</v>
      </c>
      <c r="BS29" s="63">
        <v>19942998.66</v>
      </c>
      <c r="BT29" s="63">
        <v>0</v>
      </c>
      <c r="BU29" s="63">
        <v>0</v>
      </c>
      <c r="BV29" s="66">
        <v>20</v>
      </c>
      <c r="BW29" s="63">
        <v>0</v>
      </c>
      <c r="BX29" s="63">
        <v>1360626.06</v>
      </c>
      <c r="BY29" s="63">
        <v>0</v>
      </c>
      <c r="BZ29" s="63">
        <v>25036255.75</v>
      </c>
      <c r="CA29" s="63">
        <v>27684773.960000001</v>
      </c>
    </row>
    <row r="30" spans="1:79" x14ac:dyDescent="0.25">
      <c r="A30" s="62" t="s">
        <v>217</v>
      </c>
      <c r="B30" s="62" t="s">
        <v>218</v>
      </c>
      <c r="C30" s="62" t="s">
        <v>161</v>
      </c>
      <c r="D30" s="63">
        <v>8241.61</v>
      </c>
      <c r="E30" s="63">
        <v>9855.6200000000008</v>
      </c>
      <c r="F30" s="64">
        <v>0.64</v>
      </c>
      <c r="G30" s="65">
        <v>453.15105399999999</v>
      </c>
      <c r="H30" s="65">
        <v>245.72302500000001</v>
      </c>
      <c r="I30" s="63">
        <v>2932.53</v>
      </c>
      <c r="J30" s="63">
        <v>10591.73</v>
      </c>
      <c r="K30" s="63">
        <v>7659.2</v>
      </c>
      <c r="L30" s="83">
        <v>0.72313019999999995</v>
      </c>
      <c r="M30" s="65">
        <v>74.015759000000003</v>
      </c>
      <c r="N30" s="65">
        <v>15.148675000000001</v>
      </c>
      <c r="O30" s="65">
        <v>52.484237</v>
      </c>
      <c r="P30" s="65">
        <v>0</v>
      </c>
      <c r="Q30" s="65">
        <v>2</v>
      </c>
      <c r="R30" s="65">
        <v>1.1222000000000001</v>
      </c>
      <c r="S30" s="65">
        <v>3.2606470000000001</v>
      </c>
      <c r="T30" s="65">
        <v>252.51443800000001</v>
      </c>
      <c r="U30" s="64">
        <v>0.55724120200000005</v>
      </c>
      <c r="V30" s="66">
        <v>0.75809999309999998</v>
      </c>
      <c r="W30" s="65">
        <v>9.5071379999999994</v>
      </c>
      <c r="X30" s="65">
        <v>0</v>
      </c>
      <c r="Y30" s="65">
        <v>6</v>
      </c>
      <c r="Z30" s="65">
        <v>3.5071379999999999</v>
      </c>
      <c r="AA30" s="65">
        <v>26</v>
      </c>
      <c r="AB30" s="65">
        <v>14</v>
      </c>
      <c r="AC30" s="65">
        <v>12</v>
      </c>
      <c r="AD30" s="65">
        <v>0</v>
      </c>
      <c r="AE30" s="65">
        <v>0</v>
      </c>
      <c r="AF30" s="65">
        <v>0</v>
      </c>
      <c r="AG30" s="65">
        <v>0</v>
      </c>
      <c r="AH30" s="65">
        <v>0</v>
      </c>
      <c r="AI30" s="65">
        <v>0</v>
      </c>
      <c r="AJ30" s="65">
        <v>218.13043999999999</v>
      </c>
      <c r="AK30" s="65">
        <v>218.13043999999999</v>
      </c>
      <c r="AL30" s="63">
        <v>3470774.55</v>
      </c>
      <c r="AM30" s="63">
        <v>964622.69</v>
      </c>
      <c r="AN30" s="63">
        <v>333681.65999999997</v>
      </c>
      <c r="AO30" s="63">
        <v>21983.77</v>
      </c>
      <c r="AP30" s="63">
        <v>193274.98</v>
      </c>
      <c r="AQ30" s="63">
        <v>0</v>
      </c>
      <c r="AR30" s="63">
        <v>23614.94</v>
      </c>
      <c r="AS30" s="63">
        <v>17944.009999999998</v>
      </c>
      <c r="AT30" s="63">
        <v>76863.960000000006</v>
      </c>
      <c r="AU30" s="63">
        <v>80783.960000000006</v>
      </c>
      <c r="AV30" s="63">
        <v>7840.07</v>
      </c>
      <c r="AW30" s="63">
        <v>0</v>
      </c>
      <c r="AX30" s="63">
        <v>5639.12</v>
      </c>
      <c r="AY30" s="63">
        <v>2200.9499999999998</v>
      </c>
      <c r="AZ30" s="63">
        <v>73970.899999999994</v>
      </c>
      <c r="BA30" s="63">
        <v>4264.55</v>
      </c>
      <c r="BB30" s="63">
        <v>819.22</v>
      </c>
      <c r="BC30" s="63">
        <v>917.52</v>
      </c>
      <c r="BD30" s="63">
        <v>67969.61</v>
      </c>
      <c r="BE30" s="63">
        <v>31013.61</v>
      </c>
      <c r="BF30" s="63">
        <v>19389.580000000002</v>
      </c>
      <c r="BG30" s="63">
        <v>17566.419999999998</v>
      </c>
      <c r="BH30" s="63">
        <v>0</v>
      </c>
      <c r="BI30" s="63">
        <v>0</v>
      </c>
      <c r="BJ30" s="63">
        <v>0</v>
      </c>
      <c r="BK30" s="63">
        <v>0</v>
      </c>
      <c r="BL30" s="63">
        <v>0</v>
      </c>
      <c r="BM30" s="63">
        <v>0</v>
      </c>
      <c r="BN30" s="63">
        <v>0</v>
      </c>
      <c r="BO30" s="63">
        <v>4651447.42</v>
      </c>
      <c r="BP30" s="63">
        <v>4931673.83</v>
      </c>
      <c r="BQ30" s="63">
        <v>3250651.58</v>
      </c>
      <c r="BR30" s="63">
        <v>18852.060000000001</v>
      </c>
      <c r="BS30" s="63">
        <v>3231799.52</v>
      </c>
      <c r="BT30" s="63">
        <v>0</v>
      </c>
      <c r="BU30" s="63">
        <v>0</v>
      </c>
      <c r="BV30" s="66">
        <v>21.813044000000001</v>
      </c>
      <c r="BW30" s="63">
        <v>0</v>
      </c>
      <c r="BX30" s="63">
        <v>134448.42000000001</v>
      </c>
      <c r="BY30" s="63">
        <v>0</v>
      </c>
      <c r="BZ30" s="63">
        <v>3516343.42</v>
      </c>
      <c r="CA30" s="63">
        <v>4785895.84</v>
      </c>
    </row>
    <row r="31" spans="1:79" x14ac:dyDescent="0.25">
      <c r="A31" s="67" t="s">
        <v>219</v>
      </c>
      <c r="B31" s="67" t="s">
        <v>220</v>
      </c>
      <c r="C31" s="67" t="s">
        <v>143</v>
      </c>
      <c r="D31" s="68">
        <v>8241.61</v>
      </c>
      <c r="E31" s="68">
        <v>9855.6200000000008</v>
      </c>
      <c r="F31" s="69">
        <v>0.64</v>
      </c>
      <c r="G31" s="70">
        <v>1062.376489</v>
      </c>
      <c r="H31" s="70">
        <v>625.372974</v>
      </c>
      <c r="I31" s="68">
        <v>2305.6999999999998</v>
      </c>
      <c r="J31" s="68">
        <v>8314.19</v>
      </c>
      <c r="K31" s="68">
        <v>6008.49</v>
      </c>
      <c r="L31" s="83">
        <v>0.72267890000000001</v>
      </c>
      <c r="M31" s="70">
        <v>206.23800299999999</v>
      </c>
      <c r="N31" s="70">
        <v>42.367170000000002</v>
      </c>
      <c r="O31" s="70">
        <v>95.226011999999997</v>
      </c>
      <c r="P31" s="70">
        <v>14.833436000000001</v>
      </c>
      <c r="Q31" s="70">
        <v>0</v>
      </c>
      <c r="R31" s="70">
        <v>11.863982</v>
      </c>
      <c r="S31" s="70">
        <v>41.947403000000001</v>
      </c>
      <c r="T31" s="70">
        <v>1036.1827760000001</v>
      </c>
      <c r="U31" s="69">
        <v>0.97534422750000005</v>
      </c>
      <c r="V31" s="71">
        <v>2.3225008842000001</v>
      </c>
      <c r="W31" s="70">
        <v>0</v>
      </c>
      <c r="X31" s="70">
        <v>0</v>
      </c>
      <c r="Y31" s="70">
        <v>0</v>
      </c>
      <c r="Z31" s="70">
        <v>0</v>
      </c>
      <c r="AA31" s="70">
        <v>92.443117000000001</v>
      </c>
      <c r="AB31" s="70">
        <v>53.986913000000001</v>
      </c>
      <c r="AC31" s="70">
        <v>38.456204</v>
      </c>
      <c r="AD31" s="70">
        <v>0</v>
      </c>
      <c r="AE31" s="70">
        <v>0</v>
      </c>
      <c r="AF31" s="70">
        <v>0</v>
      </c>
      <c r="AG31" s="70">
        <v>0</v>
      </c>
      <c r="AH31" s="70">
        <v>0</v>
      </c>
      <c r="AI31" s="70">
        <v>0</v>
      </c>
      <c r="AJ31" s="70">
        <v>132.53178</v>
      </c>
      <c r="AK31" s="70">
        <v>132.53178</v>
      </c>
      <c r="AL31" s="68">
        <v>6383278.5099999998</v>
      </c>
      <c r="AM31" s="68">
        <v>3878386.56</v>
      </c>
      <c r="AN31" s="68">
        <v>1720857.8</v>
      </c>
      <c r="AO31" s="68">
        <v>61444.9</v>
      </c>
      <c r="AP31" s="68">
        <v>350454.17</v>
      </c>
      <c r="AQ31" s="68">
        <v>131153.35</v>
      </c>
      <c r="AR31" s="68">
        <v>0</v>
      </c>
      <c r="AS31" s="68">
        <v>189587.01</v>
      </c>
      <c r="AT31" s="68">
        <v>988218.37</v>
      </c>
      <c r="AU31" s="68">
        <v>1015557.94</v>
      </c>
      <c r="AV31" s="68">
        <v>0</v>
      </c>
      <c r="AW31" s="68">
        <v>0</v>
      </c>
      <c r="AX31" s="68">
        <v>0</v>
      </c>
      <c r="AY31" s="68">
        <v>0</v>
      </c>
      <c r="AZ31" s="68">
        <v>88373.33</v>
      </c>
      <c r="BA31" s="68">
        <v>10846.65</v>
      </c>
      <c r="BB31" s="68">
        <v>1919.39</v>
      </c>
      <c r="BC31" s="68">
        <v>2149.7199999999998</v>
      </c>
      <c r="BD31" s="68">
        <v>73457.570000000007</v>
      </c>
      <c r="BE31" s="68">
        <v>30994.25</v>
      </c>
      <c r="BF31" s="68">
        <v>24907.86</v>
      </c>
      <c r="BG31" s="68">
        <v>17555.46</v>
      </c>
      <c r="BH31" s="68">
        <v>0</v>
      </c>
      <c r="BI31" s="68">
        <v>0</v>
      </c>
      <c r="BJ31" s="68">
        <v>0</v>
      </c>
      <c r="BK31" s="68">
        <v>0</v>
      </c>
      <c r="BL31" s="68">
        <v>0</v>
      </c>
      <c r="BM31" s="68">
        <v>0</v>
      </c>
      <c r="BN31" s="68">
        <v>0</v>
      </c>
      <c r="BO31" s="68">
        <v>13211384.35</v>
      </c>
      <c r="BP31" s="68">
        <v>13086454.140000001</v>
      </c>
      <c r="BQ31" s="68">
        <v>13835885.49</v>
      </c>
      <c r="BR31" s="68">
        <v>1039886.06</v>
      </c>
      <c r="BS31" s="68">
        <v>12795999.43</v>
      </c>
      <c r="BT31" s="68">
        <v>624501.14</v>
      </c>
      <c r="BU31" s="68">
        <v>0</v>
      </c>
      <c r="BV31" s="71">
        <v>20</v>
      </c>
      <c r="BW31" s="68">
        <v>0</v>
      </c>
      <c r="BX31" s="68">
        <v>1181655.48</v>
      </c>
      <c r="BY31" s="68">
        <v>447450.340000002</v>
      </c>
      <c r="BZ31" s="68">
        <v>15464991.310000001</v>
      </c>
      <c r="CA31" s="68">
        <v>15464991.310000001</v>
      </c>
    </row>
    <row r="32" spans="1:79" x14ac:dyDescent="0.25">
      <c r="A32" s="62" t="s">
        <v>221</v>
      </c>
      <c r="B32" s="62" t="s">
        <v>222</v>
      </c>
      <c r="C32" s="62" t="s">
        <v>223</v>
      </c>
      <c r="D32" s="63">
        <v>8241.61</v>
      </c>
      <c r="E32" s="63">
        <v>9855.6200000000008</v>
      </c>
      <c r="F32" s="64">
        <v>0.64</v>
      </c>
      <c r="G32" s="65">
        <v>415.30321900000001</v>
      </c>
      <c r="H32" s="65">
        <v>204.03399099999999</v>
      </c>
      <c r="I32" s="63">
        <v>2960.29</v>
      </c>
      <c r="J32" s="63">
        <v>10633.95</v>
      </c>
      <c r="K32" s="63">
        <v>7673.66</v>
      </c>
      <c r="L32" s="83">
        <v>0.72161900000000001</v>
      </c>
      <c r="M32" s="65">
        <v>73.041927999999999</v>
      </c>
      <c r="N32" s="65">
        <v>2.4558179999999998</v>
      </c>
      <c r="O32" s="65">
        <v>50.644855</v>
      </c>
      <c r="P32" s="65">
        <v>7.9573</v>
      </c>
      <c r="Q32" s="65">
        <v>1.182857</v>
      </c>
      <c r="R32" s="65">
        <v>2.4826169999999999</v>
      </c>
      <c r="S32" s="65">
        <v>8.3184810000000002</v>
      </c>
      <c r="T32" s="65">
        <v>408.24161099999998</v>
      </c>
      <c r="U32" s="64">
        <v>0.9829965007</v>
      </c>
      <c r="V32" s="66">
        <v>2.3590872079</v>
      </c>
      <c r="W32" s="65">
        <v>76.659060999999994</v>
      </c>
      <c r="X32" s="65">
        <v>19.133537</v>
      </c>
      <c r="Y32" s="65">
        <v>47.022565</v>
      </c>
      <c r="Z32" s="65">
        <v>10.502959000000001</v>
      </c>
      <c r="AA32" s="65">
        <v>5</v>
      </c>
      <c r="AB32" s="65">
        <v>1</v>
      </c>
      <c r="AC32" s="65">
        <v>4</v>
      </c>
      <c r="AD32" s="65">
        <v>0</v>
      </c>
      <c r="AE32" s="65">
        <v>0</v>
      </c>
      <c r="AF32" s="65">
        <v>0</v>
      </c>
      <c r="AG32" s="65">
        <v>0</v>
      </c>
      <c r="AH32" s="65">
        <v>0</v>
      </c>
      <c r="AI32" s="65">
        <v>0</v>
      </c>
      <c r="AJ32" s="65">
        <v>62.763638999999998</v>
      </c>
      <c r="AK32" s="65">
        <v>62.763638999999998</v>
      </c>
      <c r="AL32" s="63">
        <v>3186895.7</v>
      </c>
      <c r="AM32" s="63">
        <v>841833.17</v>
      </c>
      <c r="AN32" s="63">
        <v>509156.38</v>
      </c>
      <c r="AO32" s="63">
        <v>3556.44</v>
      </c>
      <c r="AP32" s="63">
        <v>186111.64</v>
      </c>
      <c r="AQ32" s="63">
        <v>70253.17</v>
      </c>
      <c r="AR32" s="63">
        <v>13937.36</v>
      </c>
      <c r="AS32" s="63">
        <v>39614.160000000003</v>
      </c>
      <c r="AT32" s="63">
        <v>195683.61</v>
      </c>
      <c r="AU32" s="63">
        <v>406418.73</v>
      </c>
      <c r="AV32" s="63">
        <v>74621.490000000005</v>
      </c>
      <c r="AW32" s="63">
        <v>23942.03</v>
      </c>
      <c r="AX32" s="63">
        <v>44101.97</v>
      </c>
      <c r="AY32" s="63">
        <v>6577.49</v>
      </c>
      <c r="AZ32" s="63">
        <v>72949.570000000007</v>
      </c>
      <c r="BA32" s="63">
        <v>3533.64</v>
      </c>
      <c r="BB32" s="63">
        <v>749.23</v>
      </c>
      <c r="BC32" s="63">
        <v>839.13</v>
      </c>
      <c r="BD32" s="63">
        <v>67827.570000000007</v>
      </c>
      <c r="BE32" s="63">
        <v>30948.799999999999</v>
      </c>
      <c r="BF32" s="63">
        <v>19349.060000000001</v>
      </c>
      <c r="BG32" s="63">
        <v>17529.71</v>
      </c>
      <c r="BH32" s="63">
        <v>0</v>
      </c>
      <c r="BI32" s="63">
        <v>0</v>
      </c>
      <c r="BJ32" s="63">
        <v>0</v>
      </c>
      <c r="BK32" s="63">
        <v>0</v>
      </c>
      <c r="BL32" s="63">
        <v>0</v>
      </c>
      <c r="BM32" s="63">
        <v>0</v>
      </c>
      <c r="BN32" s="63">
        <v>0</v>
      </c>
      <c r="BO32" s="63">
        <v>4830628.93</v>
      </c>
      <c r="BP32" s="63">
        <v>5091875.04</v>
      </c>
      <c r="BQ32" s="63">
        <v>3524711.79</v>
      </c>
      <c r="BR32" s="63">
        <v>345391.76</v>
      </c>
      <c r="BS32" s="63">
        <v>3179320.03</v>
      </c>
      <c r="BT32" s="63">
        <v>0</v>
      </c>
      <c r="BU32" s="63">
        <v>0</v>
      </c>
      <c r="BV32" s="66">
        <v>20</v>
      </c>
      <c r="BW32" s="63">
        <v>56614.43</v>
      </c>
      <c r="BX32" s="63">
        <v>11535.76</v>
      </c>
      <c r="BY32" s="63">
        <v>0</v>
      </c>
      <c r="BZ32" s="63">
        <v>3644946.59</v>
      </c>
      <c r="CA32" s="63">
        <v>4898779.12</v>
      </c>
    </row>
    <row r="33" spans="1:79" x14ac:dyDescent="0.25">
      <c r="A33" s="67" t="s">
        <v>224</v>
      </c>
      <c r="B33" s="67" t="s">
        <v>225</v>
      </c>
      <c r="C33" s="67" t="s">
        <v>149</v>
      </c>
      <c r="D33" s="68">
        <v>8241.61</v>
      </c>
      <c r="E33" s="68">
        <v>9855.6200000000008</v>
      </c>
      <c r="F33" s="69">
        <v>0.64</v>
      </c>
      <c r="G33" s="70">
        <v>5753.2988910000004</v>
      </c>
      <c r="H33" s="70">
        <v>3099.4036430000001</v>
      </c>
      <c r="I33" s="68">
        <v>2297.33</v>
      </c>
      <c r="J33" s="68">
        <v>8195.81</v>
      </c>
      <c r="K33" s="68">
        <v>5898.48</v>
      </c>
      <c r="L33" s="83">
        <v>0.71969459999999996</v>
      </c>
      <c r="M33" s="70">
        <v>1091.446749</v>
      </c>
      <c r="N33" s="70">
        <v>69.322601000000006</v>
      </c>
      <c r="O33" s="70">
        <v>695.91669000000002</v>
      </c>
      <c r="P33" s="70">
        <v>70.501791999999995</v>
      </c>
      <c r="Q33" s="70">
        <v>6.2334269999999998</v>
      </c>
      <c r="R33" s="70">
        <v>43.677044000000002</v>
      </c>
      <c r="S33" s="70">
        <v>205.79519500000001</v>
      </c>
      <c r="T33" s="70">
        <v>5752.5667489999996</v>
      </c>
      <c r="U33" s="69">
        <v>0.99987274400000004</v>
      </c>
      <c r="V33" s="71">
        <v>2.4407849222000002</v>
      </c>
      <c r="W33" s="70">
        <v>512.62363000000005</v>
      </c>
      <c r="X33" s="70">
        <v>66.416565000000006</v>
      </c>
      <c r="Y33" s="70">
        <v>400.02670000000001</v>
      </c>
      <c r="Z33" s="70">
        <v>46.180365000000002</v>
      </c>
      <c r="AA33" s="70">
        <v>426.36240700000002</v>
      </c>
      <c r="AB33" s="70">
        <v>264.47018200000002</v>
      </c>
      <c r="AC33" s="70">
        <v>161.892225</v>
      </c>
      <c r="AD33" s="70">
        <v>157.52252300000001</v>
      </c>
      <c r="AE33" s="70">
        <v>90.665317999999999</v>
      </c>
      <c r="AF33" s="70">
        <v>53.383969999999998</v>
      </c>
      <c r="AG33" s="70">
        <v>0</v>
      </c>
      <c r="AH33" s="70">
        <v>0</v>
      </c>
      <c r="AI33" s="70">
        <v>13.473235000000001</v>
      </c>
      <c r="AJ33" s="70">
        <v>134.021297</v>
      </c>
      <c r="AK33" s="70">
        <v>134.021297</v>
      </c>
      <c r="AL33" s="68">
        <v>33935718.439999998</v>
      </c>
      <c r="AM33" s="68">
        <v>11599846.84</v>
      </c>
      <c r="AN33" s="68">
        <v>8868006.5800000001</v>
      </c>
      <c r="AO33" s="68">
        <v>100123.06</v>
      </c>
      <c r="AP33" s="68">
        <v>2550561.21</v>
      </c>
      <c r="AQ33" s="68">
        <v>620784.21</v>
      </c>
      <c r="AR33" s="68">
        <v>73251.33</v>
      </c>
      <c r="AS33" s="68">
        <v>695079.08</v>
      </c>
      <c r="AT33" s="68">
        <v>4828207.6900000004</v>
      </c>
      <c r="AU33" s="68">
        <v>5925208.3899999997</v>
      </c>
      <c r="AV33" s="68">
        <v>485909.96</v>
      </c>
      <c r="AW33" s="68">
        <v>82886.240000000005</v>
      </c>
      <c r="AX33" s="68">
        <v>374180.35</v>
      </c>
      <c r="AY33" s="68">
        <v>28843.37</v>
      </c>
      <c r="AZ33" s="68">
        <v>372010</v>
      </c>
      <c r="BA33" s="68">
        <v>53534.98</v>
      </c>
      <c r="BB33" s="68">
        <v>10351.549999999999</v>
      </c>
      <c r="BC33" s="68">
        <v>11593.73</v>
      </c>
      <c r="BD33" s="68">
        <v>296529.74</v>
      </c>
      <c r="BE33" s="68">
        <v>107625.96</v>
      </c>
      <c r="BF33" s="68">
        <v>121514.35</v>
      </c>
      <c r="BG33" s="68">
        <v>67389.429999999993</v>
      </c>
      <c r="BH33" s="68">
        <v>672094.91</v>
      </c>
      <c r="BI33" s="68">
        <v>400646.57</v>
      </c>
      <c r="BJ33" s="68">
        <v>223595.45</v>
      </c>
      <c r="BK33" s="68">
        <v>0</v>
      </c>
      <c r="BL33" s="68">
        <v>0</v>
      </c>
      <c r="BM33" s="68">
        <v>15003.89</v>
      </c>
      <c r="BN33" s="68">
        <v>32849</v>
      </c>
      <c r="BO33" s="68">
        <v>61453578.200000003</v>
      </c>
      <c r="BP33" s="68">
        <v>61858795.119999997</v>
      </c>
      <c r="BQ33" s="68">
        <v>59427979.75</v>
      </c>
      <c r="BR33" s="68">
        <v>6025130.3899999997</v>
      </c>
      <c r="BS33" s="68">
        <v>53402849.359999999</v>
      </c>
      <c r="BT33" s="68">
        <v>0</v>
      </c>
      <c r="BU33" s="68">
        <v>0</v>
      </c>
      <c r="BV33" s="71">
        <v>20</v>
      </c>
      <c r="BW33" s="68">
        <v>3497050.82</v>
      </c>
      <c r="BX33" s="68">
        <v>1595601.87</v>
      </c>
      <c r="BY33" s="68">
        <v>0</v>
      </c>
      <c r="BZ33" s="68">
        <v>60807516.729999997</v>
      </c>
      <c r="CA33" s="68">
        <v>66546230.890000001</v>
      </c>
    </row>
    <row r="34" spans="1:79" x14ac:dyDescent="0.25">
      <c r="A34" s="67" t="s">
        <v>226</v>
      </c>
      <c r="B34" s="67" t="s">
        <v>227</v>
      </c>
      <c r="C34" s="67" t="s">
        <v>228</v>
      </c>
      <c r="D34" s="68">
        <v>8241.61</v>
      </c>
      <c r="E34" s="68">
        <v>9855.6200000000008</v>
      </c>
      <c r="F34" s="69">
        <v>0.64</v>
      </c>
      <c r="G34" s="70">
        <v>426.35015900000002</v>
      </c>
      <c r="H34" s="70">
        <v>248.64798099999999</v>
      </c>
      <c r="I34" s="68">
        <v>3078.47</v>
      </c>
      <c r="J34" s="68">
        <v>10959.38</v>
      </c>
      <c r="K34" s="68">
        <v>7880.91</v>
      </c>
      <c r="L34" s="83">
        <v>0.71910180000000001</v>
      </c>
      <c r="M34" s="70">
        <v>89.072253000000003</v>
      </c>
      <c r="N34" s="70">
        <v>14.357576</v>
      </c>
      <c r="O34" s="70">
        <v>48.157120999999997</v>
      </c>
      <c r="P34" s="70">
        <v>4.9506030000000001</v>
      </c>
      <c r="Q34" s="70">
        <v>1</v>
      </c>
      <c r="R34" s="70">
        <v>3.9764710000000001</v>
      </c>
      <c r="S34" s="70">
        <v>16.630482000000001</v>
      </c>
      <c r="T34" s="70">
        <v>420.42602099999999</v>
      </c>
      <c r="U34" s="69">
        <v>0.98610499399999996</v>
      </c>
      <c r="V34" s="71">
        <v>2.3740309063999998</v>
      </c>
      <c r="W34" s="70">
        <v>1</v>
      </c>
      <c r="X34" s="70">
        <v>0.2</v>
      </c>
      <c r="Y34" s="70">
        <v>0.8</v>
      </c>
      <c r="Z34" s="70">
        <v>0</v>
      </c>
      <c r="AA34" s="70">
        <v>28.474867</v>
      </c>
      <c r="AB34" s="70">
        <v>20.545453999999999</v>
      </c>
      <c r="AC34" s="70">
        <v>7.9294130000000003</v>
      </c>
      <c r="AD34" s="70">
        <v>0</v>
      </c>
      <c r="AE34" s="70">
        <v>0</v>
      </c>
      <c r="AF34" s="70">
        <v>0</v>
      </c>
      <c r="AG34" s="70">
        <v>0</v>
      </c>
      <c r="AH34" s="70">
        <v>0</v>
      </c>
      <c r="AI34" s="70">
        <v>0</v>
      </c>
      <c r="AJ34" s="70">
        <v>79.342607000000001</v>
      </c>
      <c r="AK34" s="70">
        <v>79.342607000000001</v>
      </c>
      <c r="AL34" s="68">
        <v>3360027.23</v>
      </c>
      <c r="AM34" s="68">
        <v>1187938.08</v>
      </c>
      <c r="AN34" s="68">
        <v>705448.73</v>
      </c>
      <c r="AO34" s="68">
        <v>20719.66</v>
      </c>
      <c r="AP34" s="68">
        <v>176352.31</v>
      </c>
      <c r="AQ34" s="68">
        <v>43555.27</v>
      </c>
      <c r="AR34" s="68">
        <v>11741.69</v>
      </c>
      <c r="AS34" s="68">
        <v>63229.67</v>
      </c>
      <c r="AT34" s="68">
        <v>389850.13</v>
      </c>
      <c r="AU34" s="68">
        <v>421200.04</v>
      </c>
      <c r="AV34" s="68">
        <v>997.08</v>
      </c>
      <c r="AW34" s="68">
        <v>249.39</v>
      </c>
      <c r="AX34" s="68">
        <v>747.69</v>
      </c>
      <c r="AY34" s="68">
        <v>0</v>
      </c>
      <c r="AZ34" s="68">
        <v>73507.16</v>
      </c>
      <c r="BA34" s="68">
        <v>4291.28</v>
      </c>
      <c r="BB34" s="68">
        <v>766.47</v>
      </c>
      <c r="BC34" s="68">
        <v>858.45</v>
      </c>
      <c r="BD34" s="68">
        <v>67590.960000000006</v>
      </c>
      <c r="BE34" s="68">
        <v>30840.84</v>
      </c>
      <c r="BF34" s="68">
        <v>19281.560000000001</v>
      </c>
      <c r="BG34" s="68">
        <v>17468.560000000001</v>
      </c>
      <c r="BH34" s="68">
        <v>0</v>
      </c>
      <c r="BI34" s="68">
        <v>0</v>
      </c>
      <c r="BJ34" s="68">
        <v>0</v>
      </c>
      <c r="BK34" s="68">
        <v>0</v>
      </c>
      <c r="BL34" s="68">
        <v>0</v>
      </c>
      <c r="BM34" s="68">
        <v>0</v>
      </c>
      <c r="BN34" s="68">
        <v>0</v>
      </c>
      <c r="BO34" s="68">
        <v>5648131.7300000004</v>
      </c>
      <c r="BP34" s="68">
        <v>5749118.3200000003</v>
      </c>
      <c r="BQ34" s="68">
        <v>5143319.8600000003</v>
      </c>
      <c r="BR34" s="68">
        <v>380786.22</v>
      </c>
      <c r="BS34" s="68">
        <v>4762533.6399999997</v>
      </c>
      <c r="BT34" s="68">
        <v>0</v>
      </c>
      <c r="BU34" s="68">
        <v>0</v>
      </c>
      <c r="BV34" s="71">
        <v>20</v>
      </c>
      <c r="BW34" s="68">
        <v>36901.32</v>
      </c>
      <c r="BX34" s="68">
        <v>242846.17</v>
      </c>
      <c r="BY34" s="68">
        <v>0</v>
      </c>
      <c r="BZ34" s="68">
        <v>5358527.6399999997</v>
      </c>
      <c r="CA34" s="68">
        <v>5927879.2199999997</v>
      </c>
    </row>
    <row r="35" spans="1:79" x14ac:dyDescent="0.25">
      <c r="A35" s="67" t="s">
        <v>229</v>
      </c>
      <c r="B35" s="67" t="s">
        <v>230</v>
      </c>
      <c r="C35" s="67" t="s">
        <v>155</v>
      </c>
      <c r="D35" s="68">
        <v>8241.61</v>
      </c>
      <c r="E35" s="68">
        <v>9855.6200000000008</v>
      </c>
      <c r="F35" s="69">
        <v>0.64</v>
      </c>
      <c r="G35" s="70">
        <v>1489.2083250000001</v>
      </c>
      <c r="H35" s="70">
        <v>848.98330599999997</v>
      </c>
      <c r="I35" s="68">
        <v>2294.2600000000002</v>
      </c>
      <c r="J35" s="68">
        <v>8166.38</v>
      </c>
      <c r="K35" s="68">
        <v>5872.12</v>
      </c>
      <c r="L35" s="83">
        <v>0.71906029999999999</v>
      </c>
      <c r="M35" s="70">
        <v>259.31269700000001</v>
      </c>
      <c r="N35" s="70">
        <v>49.667979000000003</v>
      </c>
      <c r="O35" s="70">
        <v>147.21630200000001</v>
      </c>
      <c r="P35" s="70">
        <v>10.198562000000001</v>
      </c>
      <c r="Q35" s="70">
        <v>2.4528490000000001</v>
      </c>
      <c r="R35" s="70">
        <v>22.883184</v>
      </c>
      <c r="S35" s="70">
        <v>26.893820999999999</v>
      </c>
      <c r="T35" s="70">
        <v>959.06827999999996</v>
      </c>
      <c r="U35" s="69">
        <v>0.64401216670000005</v>
      </c>
      <c r="V35" s="71">
        <v>1.0125773213</v>
      </c>
      <c r="W35" s="70">
        <v>14.322248999999999</v>
      </c>
      <c r="X35" s="70">
        <v>2.3222489999999998</v>
      </c>
      <c r="Y35" s="70">
        <v>11</v>
      </c>
      <c r="Z35" s="70">
        <v>1</v>
      </c>
      <c r="AA35" s="70">
        <v>158.93529100000001</v>
      </c>
      <c r="AB35" s="70">
        <v>95.666837000000001</v>
      </c>
      <c r="AC35" s="70">
        <v>63.268453999999998</v>
      </c>
      <c r="AD35" s="70">
        <v>35.762751999999999</v>
      </c>
      <c r="AE35" s="70">
        <v>9.6080260000000006</v>
      </c>
      <c r="AF35" s="70">
        <v>6.1260000000000002E-2</v>
      </c>
      <c r="AG35" s="70">
        <v>6.1165839999999996</v>
      </c>
      <c r="AH35" s="70">
        <v>5.6986559999999997</v>
      </c>
      <c r="AI35" s="70">
        <v>14.278226</v>
      </c>
      <c r="AJ35" s="70">
        <v>262.56493499999999</v>
      </c>
      <c r="AK35" s="70">
        <v>262.56493499999999</v>
      </c>
      <c r="AL35" s="68">
        <v>8744809.9900000002</v>
      </c>
      <c r="AM35" s="68">
        <v>3829203.23</v>
      </c>
      <c r="AN35" s="68">
        <v>1723520.14</v>
      </c>
      <c r="AO35" s="68">
        <v>71672.539999999994</v>
      </c>
      <c r="AP35" s="68">
        <v>539077.82999999996</v>
      </c>
      <c r="AQ35" s="68">
        <v>89721.5</v>
      </c>
      <c r="AR35" s="68">
        <v>28798.94</v>
      </c>
      <c r="AS35" s="68">
        <v>363843.4</v>
      </c>
      <c r="AT35" s="68">
        <v>630405.93000000005</v>
      </c>
      <c r="AU35" s="68">
        <v>409817.19</v>
      </c>
      <c r="AV35" s="68">
        <v>13799.79</v>
      </c>
      <c r="AW35" s="68">
        <v>2895.56</v>
      </c>
      <c r="AX35" s="68">
        <v>10280.200000000001</v>
      </c>
      <c r="AY35" s="68">
        <v>624.03</v>
      </c>
      <c r="AZ35" s="68">
        <v>121597.01</v>
      </c>
      <c r="BA35" s="68">
        <v>14651.28</v>
      </c>
      <c r="BB35" s="68">
        <v>2677.08</v>
      </c>
      <c r="BC35" s="68">
        <v>3199.95</v>
      </c>
      <c r="BD35" s="68">
        <v>101068.7</v>
      </c>
      <c r="BE35" s="68">
        <v>30839.06</v>
      </c>
      <c r="BF35" s="68">
        <v>43916.66</v>
      </c>
      <c r="BG35" s="68">
        <v>26312.98</v>
      </c>
      <c r="BH35" s="68">
        <v>82741.38</v>
      </c>
      <c r="BI35" s="68">
        <v>42420.08</v>
      </c>
      <c r="BJ35" s="68">
        <v>256.36</v>
      </c>
      <c r="BK35" s="68">
        <v>9336.93</v>
      </c>
      <c r="BL35" s="68">
        <v>7390.48</v>
      </c>
      <c r="BM35" s="68">
        <v>15886.31</v>
      </c>
      <c r="BN35" s="68">
        <v>7451.22</v>
      </c>
      <c r="BO35" s="68">
        <v>14500957.550000001</v>
      </c>
      <c r="BP35" s="68">
        <v>14925488.73</v>
      </c>
      <c r="BQ35" s="68">
        <v>12378810.99</v>
      </c>
      <c r="BR35" s="68">
        <v>455684.68</v>
      </c>
      <c r="BS35" s="68">
        <v>11923126.310000001</v>
      </c>
      <c r="BT35" s="68">
        <v>0</v>
      </c>
      <c r="BU35" s="68">
        <v>0</v>
      </c>
      <c r="BV35" s="71">
        <v>26.256494</v>
      </c>
      <c r="BW35" s="68">
        <v>0</v>
      </c>
      <c r="BX35" s="68">
        <v>856540.89</v>
      </c>
      <c r="BY35" s="68">
        <v>0</v>
      </c>
      <c r="BZ35" s="68">
        <v>13623014.59</v>
      </c>
      <c r="CA35" s="68">
        <v>15357498.439999999</v>
      </c>
    </row>
    <row r="36" spans="1:79" x14ac:dyDescent="0.25">
      <c r="A36" s="62" t="s">
        <v>231</v>
      </c>
      <c r="B36" s="62" t="s">
        <v>232</v>
      </c>
      <c r="C36" s="62" t="s">
        <v>233</v>
      </c>
      <c r="D36" s="63">
        <v>8241.61</v>
      </c>
      <c r="E36" s="63">
        <v>9855.6200000000008</v>
      </c>
      <c r="F36" s="64">
        <v>0.64</v>
      </c>
      <c r="G36" s="65">
        <v>557.333168</v>
      </c>
      <c r="H36" s="65">
        <v>312.78510799999998</v>
      </c>
      <c r="I36" s="63">
        <v>2757.29</v>
      </c>
      <c r="J36" s="63">
        <v>9807.07</v>
      </c>
      <c r="K36" s="63">
        <v>7049.78</v>
      </c>
      <c r="L36" s="83">
        <v>0.71884669999999995</v>
      </c>
      <c r="M36" s="65">
        <v>138.50116399999999</v>
      </c>
      <c r="N36" s="65">
        <v>17.548370999999999</v>
      </c>
      <c r="O36" s="65">
        <v>96.432671999999997</v>
      </c>
      <c r="P36" s="65">
        <v>4.9808490000000001</v>
      </c>
      <c r="Q36" s="65">
        <v>0</v>
      </c>
      <c r="R36" s="65">
        <v>3.86</v>
      </c>
      <c r="S36" s="65">
        <v>15.679271999999999</v>
      </c>
      <c r="T36" s="65">
        <v>547.60052399999995</v>
      </c>
      <c r="U36" s="64">
        <v>0.9825371168</v>
      </c>
      <c r="V36" s="66">
        <v>2.3568827782000001</v>
      </c>
      <c r="W36" s="65">
        <v>0</v>
      </c>
      <c r="X36" s="65">
        <v>0</v>
      </c>
      <c r="Y36" s="65">
        <v>0</v>
      </c>
      <c r="Z36" s="65">
        <v>0</v>
      </c>
      <c r="AA36" s="65">
        <v>67.797792000000001</v>
      </c>
      <c r="AB36" s="65">
        <v>48.518549</v>
      </c>
      <c r="AC36" s="65">
        <v>19.279243000000001</v>
      </c>
      <c r="AD36" s="65">
        <v>8.1567509999999999</v>
      </c>
      <c r="AE36" s="65">
        <v>8.1567509999999999</v>
      </c>
      <c r="AF36" s="65">
        <v>0</v>
      </c>
      <c r="AG36" s="65">
        <v>0</v>
      </c>
      <c r="AH36" s="65">
        <v>0</v>
      </c>
      <c r="AI36" s="65">
        <v>0</v>
      </c>
      <c r="AJ36" s="65">
        <v>27.91432</v>
      </c>
      <c r="AK36" s="65">
        <v>27.91432</v>
      </c>
      <c r="AL36" s="63">
        <v>3929076.22</v>
      </c>
      <c r="AM36" s="63">
        <v>2962779.07</v>
      </c>
      <c r="AN36" s="63">
        <v>850911.69</v>
      </c>
      <c r="AO36" s="63">
        <v>25315.360000000001</v>
      </c>
      <c r="AP36" s="63">
        <v>353013.03</v>
      </c>
      <c r="AQ36" s="63">
        <v>43805.83</v>
      </c>
      <c r="AR36" s="63">
        <v>0</v>
      </c>
      <c r="AS36" s="63">
        <v>61355.9</v>
      </c>
      <c r="AT36" s="63">
        <v>367421.57</v>
      </c>
      <c r="AU36" s="63">
        <v>544645.96</v>
      </c>
      <c r="AV36" s="63">
        <v>0</v>
      </c>
      <c r="AW36" s="63">
        <v>0</v>
      </c>
      <c r="AX36" s="63">
        <v>0</v>
      </c>
      <c r="AY36" s="63">
        <v>0</v>
      </c>
      <c r="AZ36" s="63">
        <v>78320.97</v>
      </c>
      <c r="BA36" s="63">
        <v>5396.27</v>
      </c>
      <c r="BB36" s="63">
        <v>1001.59</v>
      </c>
      <c r="BC36" s="63">
        <v>1364.61</v>
      </c>
      <c r="BD36" s="63">
        <v>70558.5</v>
      </c>
      <c r="BE36" s="63">
        <v>30829.9</v>
      </c>
      <c r="BF36" s="63">
        <v>22266.23</v>
      </c>
      <c r="BG36" s="63">
        <v>17462.37</v>
      </c>
      <c r="BH36" s="63">
        <v>37700.879999999997</v>
      </c>
      <c r="BI36" s="63">
        <v>36001.910000000003</v>
      </c>
      <c r="BJ36" s="63">
        <v>0</v>
      </c>
      <c r="BK36" s="63">
        <v>0</v>
      </c>
      <c r="BL36" s="63">
        <v>0</v>
      </c>
      <c r="BM36" s="63">
        <v>0</v>
      </c>
      <c r="BN36" s="63">
        <v>1698.97</v>
      </c>
      <c r="BO36" s="63">
        <v>8223510.8899999997</v>
      </c>
      <c r="BP36" s="63">
        <v>8403434.7899999991</v>
      </c>
      <c r="BQ36" s="63">
        <v>7324107.2999999998</v>
      </c>
      <c r="BR36" s="63">
        <v>776974.83</v>
      </c>
      <c r="BS36" s="63">
        <v>6547132.4699999997</v>
      </c>
      <c r="BT36" s="63">
        <v>0</v>
      </c>
      <c r="BU36" s="63">
        <v>0</v>
      </c>
      <c r="BV36" s="66">
        <v>20</v>
      </c>
      <c r="BW36" s="63">
        <v>161837.28</v>
      </c>
      <c r="BX36" s="63">
        <v>735188.04</v>
      </c>
      <c r="BY36" s="63">
        <v>0</v>
      </c>
      <c r="BZ36" s="63">
        <v>8322619.0700000003</v>
      </c>
      <c r="CA36" s="63">
        <v>9120536.2100000009</v>
      </c>
    </row>
    <row r="37" spans="1:79" x14ac:dyDescent="0.25">
      <c r="A37" s="62" t="s">
        <v>234</v>
      </c>
      <c r="B37" s="62" t="s">
        <v>235</v>
      </c>
      <c r="C37" s="62" t="s">
        <v>161</v>
      </c>
      <c r="D37" s="63">
        <v>8241.61</v>
      </c>
      <c r="E37" s="63">
        <v>9855.6200000000008</v>
      </c>
      <c r="F37" s="64">
        <v>0.64</v>
      </c>
      <c r="G37" s="65">
        <v>1583.09204</v>
      </c>
      <c r="H37" s="65">
        <v>894.34720300000004</v>
      </c>
      <c r="I37" s="63">
        <v>2365.62</v>
      </c>
      <c r="J37" s="63">
        <v>8128.3</v>
      </c>
      <c r="K37" s="63">
        <v>5762.68</v>
      </c>
      <c r="L37" s="83">
        <v>0.70896499999999996</v>
      </c>
      <c r="M37" s="65">
        <v>221.553327</v>
      </c>
      <c r="N37" s="65">
        <v>13.849617</v>
      </c>
      <c r="O37" s="65">
        <v>168.69818900000001</v>
      </c>
      <c r="P37" s="65">
        <v>4.4793279999999998</v>
      </c>
      <c r="Q37" s="65">
        <v>0</v>
      </c>
      <c r="R37" s="65">
        <v>9.8734739999999999</v>
      </c>
      <c r="S37" s="65">
        <v>24.652719000000001</v>
      </c>
      <c r="T37" s="65">
        <v>1564.977537</v>
      </c>
      <c r="U37" s="64">
        <v>0.98855751749999998</v>
      </c>
      <c r="V37" s="66">
        <v>2.3858544076000001</v>
      </c>
      <c r="W37" s="65">
        <v>27.816196999999999</v>
      </c>
      <c r="X37" s="65">
        <v>6.0338560000000001</v>
      </c>
      <c r="Y37" s="65">
        <v>18.474357999999999</v>
      </c>
      <c r="Z37" s="65">
        <v>3.3079830000000001</v>
      </c>
      <c r="AA37" s="65">
        <v>100.414706</v>
      </c>
      <c r="AB37" s="65">
        <v>69.063749000000001</v>
      </c>
      <c r="AC37" s="65">
        <v>31.350957000000001</v>
      </c>
      <c r="AD37" s="65">
        <v>23.823585999999999</v>
      </c>
      <c r="AE37" s="65">
        <v>0</v>
      </c>
      <c r="AF37" s="65">
        <v>0</v>
      </c>
      <c r="AG37" s="65">
        <v>2.8873289999999998</v>
      </c>
      <c r="AH37" s="65">
        <v>0</v>
      </c>
      <c r="AI37" s="65">
        <v>20.936257000000001</v>
      </c>
      <c r="AJ37" s="65">
        <v>305.22017</v>
      </c>
      <c r="AK37" s="65">
        <v>305.22017</v>
      </c>
      <c r="AL37" s="63">
        <v>9122852.8399999999</v>
      </c>
      <c r="AM37" s="63">
        <v>3799029.62</v>
      </c>
      <c r="AN37" s="63">
        <v>1392170.61</v>
      </c>
      <c r="AO37" s="63">
        <v>19704.87</v>
      </c>
      <c r="AP37" s="63">
        <v>609067.56000000006</v>
      </c>
      <c r="AQ37" s="63">
        <v>38853.480000000003</v>
      </c>
      <c r="AR37" s="63">
        <v>0</v>
      </c>
      <c r="AS37" s="63">
        <v>154784.51999999999</v>
      </c>
      <c r="AT37" s="63">
        <v>569760.18000000005</v>
      </c>
      <c r="AU37" s="63">
        <v>1575667.21</v>
      </c>
      <c r="AV37" s="63">
        <v>26476.21</v>
      </c>
      <c r="AW37" s="63">
        <v>7417.84</v>
      </c>
      <c r="AX37" s="63">
        <v>17023.07</v>
      </c>
      <c r="AY37" s="63">
        <v>2035.3</v>
      </c>
      <c r="AZ37" s="63">
        <v>100053.54</v>
      </c>
      <c r="BA37" s="63">
        <v>15217.46</v>
      </c>
      <c r="BB37" s="63">
        <v>2805.89</v>
      </c>
      <c r="BC37" s="63">
        <v>3142.6</v>
      </c>
      <c r="BD37" s="63">
        <v>78887.59</v>
      </c>
      <c r="BE37" s="63">
        <v>30406.09</v>
      </c>
      <c r="BF37" s="63">
        <v>31259.18</v>
      </c>
      <c r="BG37" s="63">
        <v>17222.32</v>
      </c>
      <c r="BH37" s="63">
        <v>32206.77</v>
      </c>
      <c r="BI37" s="63">
        <v>0</v>
      </c>
      <c r="BJ37" s="63">
        <v>0</v>
      </c>
      <c r="BK37" s="63">
        <v>4345.6099999999997</v>
      </c>
      <c r="BL37" s="63">
        <v>0</v>
      </c>
      <c r="BM37" s="63">
        <v>22967.17</v>
      </c>
      <c r="BN37" s="63">
        <v>4893.99</v>
      </c>
      <c r="BO37" s="63">
        <v>15557450.52</v>
      </c>
      <c r="BP37" s="63">
        <v>16048456.800000001</v>
      </c>
      <c r="BQ37" s="63">
        <v>13103008.16</v>
      </c>
      <c r="BR37" s="63">
        <v>755255.79</v>
      </c>
      <c r="BS37" s="63">
        <v>12347752.369999999</v>
      </c>
      <c r="BT37" s="63">
        <v>0</v>
      </c>
      <c r="BU37" s="63">
        <v>0</v>
      </c>
      <c r="BV37" s="66">
        <v>30.522017000000002</v>
      </c>
      <c r="BW37" s="63">
        <v>0</v>
      </c>
      <c r="BX37" s="63">
        <v>374917.21</v>
      </c>
      <c r="BY37" s="63">
        <v>0</v>
      </c>
      <c r="BZ37" s="63">
        <v>13897249.91</v>
      </c>
      <c r="CA37" s="63">
        <v>15932367.73</v>
      </c>
    </row>
    <row r="38" spans="1:79" x14ac:dyDescent="0.25">
      <c r="A38" s="62" t="s">
        <v>236</v>
      </c>
      <c r="B38" s="62" t="s">
        <v>237</v>
      </c>
      <c r="C38" s="62" t="s">
        <v>182</v>
      </c>
      <c r="D38" s="63">
        <v>8241.61</v>
      </c>
      <c r="E38" s="63">
        <v>9855.6200000000008</v>
      </c>
      <c r="F38" s="64">
        <v>0.64</v>
      </c>
      <c r="G38" s="65">
        <v>725.26479200000006</v>
      </c>
      <c r="H38" s="65">
        <v>411.57106399999998</v>
      </c>
      <c r="I38" s="63">
        <v>2697.84</v>
      </c>
      <c r="J38" s="63">
        <v>9217.85</v>
      </c>
      <c r="K38" s="63">
        <v>6520.01</v>
      </c>
      <c r="L38" s="83">
        <v>0.70732439999999996</v>
      </c>
      <c r="M38" s="65">
        <v>99.973617000000004</v>
      </c>
      <c r="N38" s="65">
        <v>11.897945</v>
      </c>
      <c r="O38" s="65">
        <v>67.677131000000003</v>
      </c>
      <c r="P38" s="65">
        <v>6</v>
      </c>
      <c r="Q38" s="65">
        <v>0</v>
      </c>
      <c r="R38" s="65">
        <v>1.495487</v>
      </c>
      <c r="S38" s="65">
        <v>12.903053999999999</v>
      </c>
      <c r="T38" s="65">
        <v>708.74247300000002</v>
      </c>
      <c r="U38" s="64">
        <v>0.9772189148</v>
      </c>
      <c r="V38" s="66">
        <v>2.3314375183</v>
      </c>
      <c r="W38" s="65">
        <v>0</v>
      </c>
      <c r="X38" s="65">
        <v>0</v>
      </c>
      <c r="Y38" s="65">
        <v>0</v>
      </c>
      <c r="Z38" s="65">
        <v>0</v>
      </c>
      <c r="AA38" s="65">
        <v>101.37007699999999</v>
      </c>
      <c r="AB38" s="65">
        <v>53.370077000000002</v>
      </c>
      <c r="AC38" s="65">
        <v>48</v>
      </c>
      <c r="AD38" s="65">
        <v>9.0559550000000009</v>
      </c>
      <c r="AE38" s="65">
        <v>9.0559550000000009</v>
      </c>
      <c r="AF38" s="65">
        <v>0</v>
      </c>
      <c r="AG38" s="65">
        <v>0</v>
      </c>
      <c r="AH38" s="65">
        <v>0</v>
      </c>
      <c r="AI38" s="65">
        <v>0</v>
      </c>
      <c r="AJ38" s="65">
        <v>163.002959</v>
      </c>
      <c r="AK38" s="65">
        <v>163.002959</v>
      </c>
      <c r="AL38" s="63">
        <v>4728733.7</v>
      </c>
      <c r="AM38" s="63">
        <v>3444246.63</v>
      </c>
      <c r="AN38" s="63">
        <v>633496.59</v>
      </c>
      <c r="AO38" s="63">
        <v>16888.91</v>
      </c>
      <c r="AP38" s="63">
        <v>243775.94</v>
      </c>
      <c r="AQ38" s="63">
        <v>51923.28</v>
      </c>
      <c r="AR38" s="63">
        <v>0</v>
      </c>
      <c r="AS38" s="63">
        <v>23390.2</v>
      </c>
      <c r="AT38" s="63">
        <v>297518.26</v>
      </c>
      <c r="AU38" s="63">
        <v>697308.07</v>
      </c>
      <c r="AV38" s="63">
        <v>0</v>
      </c>
      <c r="AW38" s="63">
        <v>0</v>
      </c>
      <c r="AX38" s="63">
        <v>0</v>
      </c>
      <c r="AY38" s="63">
        <v>0</v>
      </c>
      <c r="AZ38" s="63">
        <v>84349.81</v>
      </c>
      <c r="BA38" s="63">
        <v>6986.74</v>
      </c>
      <c r="BB38" s="63">
        <v>1282.49</v>
      </c>
      <c r="BC38" s="63">
        <v>2007.64</v>
      </c>
      <c r="BD38" s="63">
        <v>74072.94</v>
      </c>
      <c r="BE38" s="63">
        <v>30335.73</v>
      </c>
      <c r="BF38" s="63">
        <v>24100.11</v>
      </c>
      <c r="BG38" s="63">
        <v>19637.099999999999</v>
      </c>
      <c r="BH38" s="63">
        <v>41186.120000000003</v>
      </c>
      <c r="BI38" s="63">
        <v>39330.089999999997</v>
      </c>
      <c r="BJ38" s="63">
        <v>0</v>
      </c>
      <c r="BK38" s="63">
        <v>0</v>
      </c>
      <c r="BL38" s="63">
        <v>0</v>
      </c>
      <c r="BM38" s="63">
        <v>0</v>
      </c>
      <c r="BN38" s="63">
        <v>1856.03</v>
      </c>
      <c r="BO38" s="63">
        <v>9526264.4900000002</v>
      </c>
      <c r="BP38" s="63">
        <v>9629320.9199999999</v>
      </c>
      <c r="BQ38" s="63">
        <v>9011106.0099999998</v>
      </c>
      <c r="BR38" s="63">
        <v>762509.16</v>
      </c>
      <c r="BS38" s="63">
        <v>8248596.8499999996</v>
      </c>
      <c r="BT38" s="63">
        <v>0</v>
      </c>
      <c r="BU38" s="63">
        <v>0</v>
      </c>
      <c r="BV38" s="66">
        <v>20</v>
      </c>
      <c r="BW38" s="63">
        <v>0</v>
      </c>
      <c r="BX38" s="63">
        <v>924479.25</v>
      </c>
      <c r="BY38" s="63">
        <v>0</v>
      </c>
      <c r="BZ38" s="63">
        <v>10262709.460000001</v>
      </c>
      <c r="CA38" s="63">
        <v>10450743.74</v>
      </c>
    </row>
    <row r="39" spans="1:79" x14ac:dyDescent="0.25">
      <c r="A39" s="62" t="s">
        <v>238</v>
      </c>
      <c r="B39" s="62" t="s">
        <v>239</v>
      </c>
      <c r="C39" s="62" t="s">
        <v>240</v>
      </c>
      <c r="D39" s="63">
        <v>8241.61</v>
      </c>
      <c r="E39" s="63">
        <v>9855.6200000000008</v>
      </c>
      <c r="F39" s="64">
        <v>0.64</v>
      </c>
      <c r="G39" s="65">
        <v>1476.5779480000001</v>
      </c>
      <c r="H39" s="65">
        <v>777.22925699999996</v>
      </c>
      <c r="I39" s="63">
        <v>2421.09</v>
      </c>
      <c r="J39" s="63">
        <v>8235.24</v>
      </c>
      <c r="K39" s="63">
        <v>5814.15</v>
      </c>
      <c r="L39" s="83">
        <v>0.70600859999999999</v>
      </c>
      <c r="M39" s="65">
        <v>279.89667200000002</v>
      </c>
      <c r="N39" s="65">
        <v>51.281722000000002</v>
      </c>
      <c r="O39" s="65">
        <v>154.43499199999999</v>
      </c>
      <c r="P39" s="65">
        <v>14.784611999999999</v>
      </c>
      <c r="Q39" s="65">
        <v>0</v>
      </c>
      <c r="R39" s="65">
        <v>11.472632000000001</v>
      </c>
      <c r="S39" s="65">
        <v>47.922713999999999</v>
      </c>
      <c r="T39" s="65">
        <v>1475.465586</v>
      </c>
      <c r="U39" s="64">
        <v>0.99924666220000002</v>
      </c>
      <c r="V39" s="66">
        <v>2.4377292282999998</v>
      </c>
      <c r="W39" s="65">
        <v>2.5274549999999998</v>
      </c>
      <c r="X39" s="65">
        <v>0</v>
      </c>
      <c r="Y39" s="65">
        <v>2.5274549999999998</v>
      </c>
      <c r="Z39" s="65">
        <v>0</v>
      </c>
      <c r="AA39" s="65">
        <v>75.483067000000005</v>
      </c>
      <c r="AB39" s="65">
        <v>32</v>
      </c>
      <c r="AC39" s="65">
        <v>43.483066999999998</v>
      </c>
      <c r="AD39" s="65">
        <v>98.815751000000006</v>
      </c>
      <c r="AE39" s="65">
        <v>48.359935999999998</v>
      </c>
      <c r="AF39" s="65">
        <v>28.469056999999999</v>
      </c>
      <c r="AG39" s="65">
        <v>0</v>
      </c>
      <c r="AH39" s="65">
        <v>21.986757999999998</v>
      </c>
      <c r="AI39" s="65">
        <v>0</v>
      </c>
      <c r="AJ39" s="65">
        <v>135.993359</v>
      </c>
      <c r="AK39" s="65">
        <v>135.993359</v>
      </c>
      <c r="AL39" s="63">
        <v>8585045.6799999997</v>
      </c>
      <c r="AM39" s="63">
        <v>4068273.05</v>
      </c>
      <c r="AN39" s="63">
        <v>2037660.18</v>
      </c>
      <c r="AO39" s="63">
        <v>72658.03</v>
      </c>
      <c r="AP39" s="63">
        <v>555246.66</v>
      </c>
      <c r="AQ39" s="63">
        <v>127706.26</v>
      </c>
      <c r="AR39" s="63">
        <v>0</v>
      </c>
      <c r="AS39" s="63">
        <v>179104.21</v>
      </c>
      <c r="AT39" s="63">
        <v>1102945.02</v>
      </c>
      <c r="AU39" s="63">
        <v>1517843.52</v>
      </c>
      <c r="AV39" s="63">
        <v>2319.19</v>
      </c>
      <c r="AW39" s="63">
        <v>0</v>
      </c>
      <c r="AX39" s="63">
        <v>2319.19</v>
      </c>
      <c r="AY39" s="63">
        <v>0</v>
      </c>
      <c r="AZ39" s="63">
        <v>85660.55</v>
      </c>
      <c r="BA39" s="63">
        <v>13169.53</v>
      </c>
      <c r="BB39" s="63">
        <v>2606.19</v>
      </c>
      <c r="BC39" s="63">
        <v>2918.93</v>
      </c>
      <c r="BD39" s="63">
        <v>66965.899999999994</v>
      </c>
      <c r="BE39" s="63">
        <v>30279.3</v>
      </c>
      <c r="BF39" s="63">
        <v>18930.490000000002</v>
      </c>
      <c r="BG39" s="63">
        <v>17756.11</v>
      </c>
      <c r="BH39" s="63">
        <v>374821.61</v>
      </c>
      <c r="BI39" s="63">
        <v>209636.89</v>
      </c>
      <c r="BJ39" s="63">
        <v>116973.35</v>
      </c>
      <c r="BK39" s="63">
        <v>0</v>
      </c>
      <c r="BL39" s="63">
        <v>27996.66</v>
      </c>
      <c r="BM39" s="63">
        <v>0</v>
      </c>
      <c r="BN39" s="63">
        <v>20214.71</v>
      </c>
      <c r="BO39" s="63">
        <v>16396313.390000001</v>
      </c>
      <c r="BP39" s="63">
        <v>16671623.779999999</v>
      </c>
      <c r="BQ39" s="63">
        <v>15020091.73</v>
      </c>
      <c r="BR39" s="63">
        <v>1631982.82</v>
      </c>
      <c r="BS39" s="63">
        <v>13388108.91</v>
      </c>
      <c r="BT39" s="63">
        <v>0</v>
      </c>
      <c r="BU39" s="63">
        <v>0</v>
      </c>
      <c r="BV39" s="66">
        <v>20</v>
      </c>
      <c r="BW39" s="63">
        <v>0</v>
      </c>
      <c r="BX39" s="63">
        <v>1783393.98</v>
      </c>
      <c r="BY39" s="63">
        <v>0</v>
      </c>
      <c r="BZ39" s="63">
        <v>17103269.420000002</v>
      </c>
      <c r="CA39" s="63">
        <v>18179707.370000001</v>
      </c>
    </row>
    <row r="40" spans="1:79" x14ac:dyDescent="0.25">
      <c r="A40" s="67" t="s">
        <v>241</v>
      </c>
      <c r="B40" s="67" t="s">
        <v>242</v>
      </c>
      <c r="C40" s="67" t="s">
        <v>158</v>
      </c>
      <c r="D40" s="68">
        <v>8241.61</v>
      </c>
      <c r="E40" s="68">
        <v>9855.6200000000008</v>
      </c>
      <c r="F40" s="69">
        <v>0.64</v>
      </c>
      <c r="G40" s="70">
        <v>941.57696399999998</v>
      </c>
      <c r="H40" s="70">
        <v>511.38646799999998</v>
      </c>
      <c r="I40" s="68">
        <v>2507.27</v>
      </c>
      <c r="J40" s="68">
        <v>8494.39</v>
      </c>
      <c r="K40" s="68">
        <v>5987.12</v>
      </c>
      <c r="L40" s="83">
        <v>0.70483220000000002</v>
      </c>
      <c r="M40" s="70">
        <v>226.25295499999999</v>
      </c>
      <c r="N40" s="70">
        <v>23.961382</v>
      </c>
      <c r="O40" s="70">
        <v>170.29908800000001</v>
      </c>
      <c r="P40" s="70">
        <v>4.9821770000000001</v>
      </c>
      <c r="Q40" s="70">
        <v>0</v>
      </c>
      <c r="R40" s="70">
        <v>1.9263239999999999</v>
      </c>
      <c r="S40" s="70">
        <v>25.083984000000001</v>
      </c>
      <c r="T40" s="70">
        <v>922.03177400000004</v>
      </c>
      <c r="U40" s="69">
        <v>0.97924206859999996</v>
      </c>
      <c r="V40" s="71">
        <v>2.3411011449000001</v>
      </c>
      <c r="W40" s="70">
        <v>0</v>
      </c>
      <c r="X40" s="70">
        <v>0</v>
      </c>
      <c r="Y40" s="70">
        <v>0</v>
      </c>
      <c r="Z40" s="70">
        <v>0</v>
      </c>
      <c r="AA40" s="70">
        <v>75.257917000000006</v>
      </c>
      <c r="AB40" s="70">
        <v>47.025596999999998</v>
      </c>
      <c r="AC40" s="70">
        <v>28.232320000000001</v>
      </c>
      <c r="AD40" s="70">
        <v>19.853490000000001</v>
      </c>
      <c r="AE40" s="70">
        <v>3.785256</v>
      </c>
      <c r="AF40" s="70">
        <v>0</v>
      </c>
      <c r="AG40" s="70">
        <v>0</v>
      </c>
      <c r="AH40" s="70">
        <v>2.3848389999999999</v>
      </c>
      <c r="AI40" s="70">
        <v>13.683395000000001</v>
      </c>
      <c r="AJ40" s="70">
        <v>94.290289000000001</v>
      </c>
      <c r="AK40" s="70">
        <v>94.290289000000001</v>
      </c>
      <c r="AL40" s="68">
        <v>5637334.2699999996</v>
      </c>
      <c r="AM40" s="68">
        <v>3236660.54</v>
      </c>
      <c r="AN40" s="68">
        <v>1294489.9099999999</v>
      </c>
      <c r="AO40" s="68">
        <v>33892.89</v>
      </c>
      <c r="AP40" s="68">
        <v>611263.29</v>
      </c>
      <c r="AQ40" s="68">
        <v>42963.25</v>
      </c>
      <c r="AR40" s="68">
        <v>0</v>
      </c>
      <c r="AS40" s="68">
        <v>30022.57</v>
      </c>
      <c r="AT40" s="68">
        <v>576347.91</v>
      </c>
      <c r="AU40" s="68">
        <v>910916.39</v>
      </c>
      <c r="AV40" s="68">
        <v>0</v>
      </c>
      <c r="AW40" s="68">
        <v>0</v>
      </c>
      <c r="AX40" s="68">
        <v>0</v>
      </c>
      <c r="AY40" s="68">
        <v>0</v>
      </c>
      <c r="AZ40" s="68">
        <v>80679.06</v>
      </c>
      <c r="BA40" s="68">
        <v>8650.6</v>
      </c>
      <c r="BB40" s="68">
        <v>1659.13</v>
      </c>
      <c r="BC40" s="68">
        <v>1858.23</v>
      </c>
      <c r="BD40" s="68">
        <v>68511.100000000006</v>
      </c>
      <c r="BE40" s="68">
        <v>30228.84</v>
      </c>
      <c r="BF40" s="68">
        <v>21160.34</v>
      </c>
      <c r="BG40" s="68">
        <v>17121.919999999998</v>
      </c>
      <c r="BH40" s="68">
        <v>38391.019999999997</v>
      </c>
      <c r="BI40" s="68">
        <v>16381.47</v>
      </c>
      <c r="BJ40" s="68">
        <v>0</v>
      </c>
      <c r="BK40" s="68">
        <v>0</v>
      </c>
      <c r="BL40" s="68">
        <v>3031.66</v>
      </c>
      <c r="BM40" s="68">
        <v>14923.24</v>
      </c>
      <c r="BN40" s="68">
        <v>4054.65</v>
      </c>
      <c r="BO40" s="68">
        <v>11020421.85</v>
      </c>
      <c r="BP40" s="68">
        <v>11198471.189999999</v>
      </c>
      <c r="BQ40" s="68">
        <v>10130388.76</v>
      </c>
      <c r="BR40" s="68">
        <v>1203391.8999999999</v>
      </c>
      <c r="BS40" s="68">
        <v>8926996.8599999994</v>
      </c>
      <c r="BT40" s="68">
        <v>0</v>
      </c>
      <c r="BU40" s="68">
        <v>0</v>
      </c>
      <c r="BV40" s="71">
        <v>20</v>
      </c>
      <c r="BW40" s="68">
        <v>0</v>
      </c>
      <c r="BX40" s="68">
        <v>726999.41</v>
      </c>
      <c r="BY40" s="68">
        <v>0</v>
      </c>
      <c r="BZ40" s="68">
        <v>11133110.630000001</v>
      </c>
      <c r="CA40" s="68">
        <v>11747421.26</v>
      </c>
    </row>
    <row r="41" spans="1:79" x14ac:dyDescent="0.25">
      <c r="A41" s="62" t="s">
        <v>243</v>
      </c>
      <c r="B41" s="62" t="s">
        <v>244</v>
      </c>
      <c r="C41" s="62" t="s">
        <v>143</v>
      </c>
      <c r="D41" s="63">
        <v>8241.61</v>
      </c>
      <c r="E41" s="63">
        <v>9855.6200000000008</v>
      </c>
      <c r="F41" s="64">
        <v>0.64</v>
      </c>
      <c r="G41" s="65">
        <v>568.61723900000004</v>
      </c>
      <c r="H41" s="65">
        <v>329.74031500000001</v>
      </c>
      <c r="I41" s="63">
        <v>2924.8</v>
      </c>
      <c r="J41" s="63">
        <v>9855.23</v>
      </c>
      <c r="K41" s="63">
        <v>6930.43</v>
      </c>
      <c r="L41" s="83">
        <v>0.70322359999999995</v>
      </c>
      <c r="M41" s="65">
        <v>85.714862999999994</v>
      </c>
      <c r="N41" s="65">
        <v>7.2786390000000001</v>
      </c>
      <c r="O41" s="65">
        <v>49.687649</v>
      </c>
      <c r="P41" s="65">
        <v>10.139224</v>
      </c>
      <c r="Q41" s="65">
        <v>0.71806899999999996</v>
      </c>
      <c r="R41" s="65">
        <v>5.5324780000000002</v>
      </c>
      <c r="S41" s="65">
        <v>12.358803999999999</v>
      </c>
      <c r="T41" s="65">
        <v>387.30312500000002</v>
      </c>
      <c r="U41" s="64">
        <v>0.68113152119999998</v>
      </c>
      <c r="V41" s="66">
        <v>1.1326663799000001</v>
      </c>
      <c r="W41" s="65">
        <v>1</v>
      </c>
      <c r="X41" s="65">
        <v>0</v>
      </c>
      <c r="Y41" s="65">
        <v>1</v>
      </c>
      <c r="Z41" s="65">
        <v>0</v>
      </c>
      <c r="AA41" s="65">
        <v>54.186245999999997</v>
      </c>
      <c r="AB41" s="65">
        <v>41.990628999999998</v>
      </c>
      <c r="AC41" s="65">
        <v>12.195617</v>
      </c>
      <c r="AD41" s="65">
        <v>0</v>
      </c>
      <c r="AE41" s="65">
        <v>0</v>
      </c>
      <c r="AF41" s="65">
        <v>0</v>
      </c>
      <c r="AG41" s="65">
        <v>0</v>
      </c>
      <c r="AH41" s="65">
        <v>0</v>
      </c>
      <c r="AI41" s="65">
        <v>0</v>
      </c>
      <c r="AJ41" s="65">
        <v>269.69589300000001</v>
      </c>
      <c r="AK41" s="65">
        <v>269.69589300000001</v>
      </c>
      <c r="AL41" s="63">
        <v>3940761.97</v>
      </c>
      <c r="AM41" s="63">
        <v>2597677.2400000002</v>
      </c>
      <c r="AN41" s="63">
        <v>653037.52</v>
      </c>
      <c r="AO41" s="63">
        <v>10271.99</v>
      </c>
      <c r="AP41" s="63">
        <v>177939.41</v>
      </c>
      <c r="AQ41" s="63">
        <v>87234.93</v>
      </c>
      <c r="AR41" s="63">
        <v>8245.18</v>
      </c>
      <c r="AS41" s="63">
        <v>86029.2</v>
      </c>
      <c r="AT41" s="63">
        <v>283316.81</v>
      </c>
      <c r="AU41" s="63">
        <v>185125.17</v>
      </c>
      <c r="AV41" s="63">
        <v>913.98</v>
      </c>
      <c r="AW41" s="63">
        <v>0</v>
      </c>
      <c r="AX41" s="63">
        <v>913.98</v>
      </c>
      <c r="AY41" s="63">
        <v>0</v>
      </c>
      <c r="AZ41" s="63">
        <v>73782.95</v>
      </c>
      <c r="BA41" s="63">
        <v>5565.15</v>
      </c>
      <c r="BB41" s="63">
        <v>999.66</v>
      </c>
      <c r="BC41" s="63">
        <v>1119.6199999999999</v>
      </c>
      <c r="BD41" s="63">
        <v>66098.52</v>
      </c>
      <c r="BE41" s="63">
        <v>30159.85</v>
      </c>
      <c r="BF41" s="63">
        <v>18855.82</v>
      </c>
      <c r="BG41" s="63">
        <v>17082.849999999999</v>
      </c>
      <c r="BH41" s="63">
        <v>0</v>
      </c>
      <c r="BI41" s="63">
        <v>0</v>
      </c>
      <c r="BJ41" s="63">
        <v>0</v>
      </c>
      <c r="BK41" s="63">
        <v>0</v>
      </c>
      <c r="BL41" s="63">
        <v>0</v>
      </c>
      <c r="BM41" s="63">
        <v>0</v>
      </c>
      <c r="BN41" s="63">
        <v>0</v>
      </c>
      <c r="BO41" s="63">
        <v>6953010.21</v>
      </c>
      <c r="BP41" s="63">
        <v>7451298.8300000001</v>
      </c>
      <c r="BQ41" s="63">
        <v>4462164.93</v>
      </c>
      <c r="BR41" s="63">
        <v>134875.79</v>
      </c>
      <c r="BS41" s="63">
        <v>4327289.1399999997</v>
      </c>
      <c r="BT41" s="63">
        <v>0</v>
      </c>
      <c r="BU41" s="63">
        <v>0</v>
      </c>
      <c r="BV41" s="66">
        <v>26.969588999999999</v>
      </c>
      <c r="BW41" s="63">
        <v>0</v>
      </c>
      <c r="BX41" s="63">
        <v>399231.97</v>
      </c>
      <c r="BY41" s="63">
        <v>0</v>
      </c>
      <c r="BZ41" s="63">
        <v>4591363.9800000004</v>
      </c>
      <c r="CA41" s="63">
        <v>7352242.1799999997</v>
      </c>
    </row>
    <row r="42" spans="1:79" x14ac:dyDescent="0.25">
      <c r="A42" s="62" t="s">
        <v>245</v>
      </c>
      <c r="B42" s="62" t="s">
        <v>246</v>
      </c>
      <c r="C42" s="62" t="s">
        <v>161</v>
      </c>
      <c r="D42" s="63">
        <v>8241.61</v>
      </c>
      <c r="E42" s="63">
        <v>9855.6200000000008</v>
      </c>
      <c r="F42" s="64">
        <v>0.64</v>
      </c>
      <c r="G42" s="65">
        <v>364.15252700000002</v>
      </c>
      <c r="H42" s="65">
        <v>215.14619300000001</v>
      </c>
      <c r="I42" s="63">
        <v>3542.84</v>
      </c>
      <c r="J42" s="63">
        <v>11726.7</v>
      </c>
      <c r="K42" s="63">
        <v>8183.86</v>
      </c>
      <c r="L42" s="83">
        <v>0.69788260000000002</v>
      </c>
      <c r="M42" s="65">
        <v>74.161520999999993</v>
      </c>
      <c r="N42" s="65">
        <v>8.3105919999999998</v>
      </c>
      <c r="O42" s="65">
        <v>44.843055999999997</v>
      </c>
      <c r="P42" s="65">
        <v>5.8592500000000003</v>
      </c>
      <c r="Q42" s="65">
        <v>0</v>
      </c>
      <c r="R42" s="65">
        <v>1</v>
      </c>
      <c r="S42" s="65">
        <v>14.148623000000001</v>
      </c>
      <c r="T42" s="65">
        <v>360.08339799999999</v>
      </c>
      <c r="U42" s="64">
        <v>0.98882575650000004</v>
      </c>
      <c r="V42" s="66">
        <v>2.3871493573000002</v>
      </c>
      <c r="W42" s="65">
        <v>4</v>
      </c>
      <c r="X42" s="65">
        <v>1</v>
      </c>
      <c r="Y42" s="65">
        <v>1</v>
      </c>
      <c r="Z42" s="65">
        <v>2</v>
      </c>
      <c r="AA42" s="65">
        <v>27.604498</v>
      </c>
      <c r="AB42" s="65">
        <v>19.040921999999998</v>
      </c>
      <c r="AC42" s="65">
        <v>8.5635759999999994</v>
      </c>
      <c r="AD42" s="65">
        <v>0.236063</v>
      </c>
      <c r="AE42" s="65">
        <v>0.236063</v>
      </c>
      <c r="AF42" s="65">
        <v>0</v>
      </c>
      <c r="AG42" s="65">
        <v>0</v>
      </c>
      <c r="AH42" s="65">
        <v>0</v>
      </c>
      <c r="AI42" s="65">
        <v>0</v>
      </c>
      <c r="AJ42" s="65">
        <v>77.767735000000002</v>
      </c>
      <c r="AK42" s="65">
        <v>77.767735000000002</v>
      </c>
      <c r="AL42" s="63">
        <v>2980173.3</v>
      </c>
      <c r="AM42" s="63">
        <v>628909.41</v>
      </c>
      <c r="AN42" s="63">
        <v>558353.6</v>
      </c>
      <c r="AO42" s="63">
        <v>11639.26</v>
      </c>
      <c r="AP42" s="63">
        <v>159370.46</v>
      </c>
      <c r="AQ42" s="63">
        <v>50028.41</v>
      </c>
      <c r="AR42" s="63">
        <v>0</v>
      </c>
      <c r="AS42" s="63">
        <v>15431.75</v>
      </c>
      <c r="AT42" s="63">
        <v>321883.71999999997</v>
      </c>
      <c r="AU42" s="63">
        <v>362739.74</v>
      </c>
      <c r="AV42" s="63">
        <v>3328.49</v>
      </c>
      <c r="AW42" s="63">
        <v>1210.1500000000001</v>
      </c>
      <c r="AX42" s="63">
        <v>907.04</v>
      </c>
      <c r="AY42" s="63">
        <v>1211.3</v>
      </c>
      <c r="AZ42" s="63">
        <v>70546.94</v>
      </c>
      <c r="BA42" s="63">
        <v>3603.52</v>
      </c>
      <c r="BB42" s="63">
        <v>635.34</v>
      </c>
      <c r="BC42" s="63">
        <v>711.58</v>
      </c>
      <c r="BD42" s="63">
        <v>65596.5</v>
      </c>
      <c r="BE42" s="63">
        <v>29930.79</v>
      </c>
      <c r="BF42" s="63">
        <v>18712.61</v>
      </c>
      <c r="BG42" s="63">
        <v>16953.099999999999</v>
      </c>
      <c r="BH42" s="63">
        <v>1059.28</v>
      </c>
      <c r="BI42" s="63">
        <v>1011.54</v>
      </c>
      <c r="BJ42" s="63">
        <v>0</v>
      </c>
      <c r="BK42" s="63">
        <v>0</v>
      </c>
      <c r="BL42" s="63">
        <v>0</v>
      </c>
      <c r="BM42" s="63">
        <v>0</v>
      </c>
      <c r="BN42" s="63">
        <v>47.74</v>
      </c>
      <c r="BO42" s="63">
        <v>4606115.8600000003</v>
      </c>
      <c r="BP42" s="63">
        <v>4605110.76</v>
      </c>
      <c r="BQ42" s="63">
        <v>4611140.1100000003</v>
      </c>
      <c r="BR42" s="63">
        <v>352549.49</v>
      </c>
      <c r="BS42" s="63">
        <v>4258590.62</v>
      </c>
      <c r="BT42" s="63">
        <v>5024.25</v>
      </c>
      <c r="BU42" s="63">
        <v>0</v>
      </c>
      <c r="BV42" s="66">
        <v>20</v>
      </c>
      <c r="BW42" s="63">
        <v>0</v>
      </c>
      <c r="BX42" s="63">
        <v>102490.12</v>
      </c>
      <c r="BY42" s="63">
        <v>289853.46999999997</v>
      </c>
      <c r="BZ42" s="63">
        <v>5003483.7</v>
      </c>
      <c r="CA42" s="63">
        <v>5003483.7</v>
      </c>
    </row>
    <row r="43" spans="1:79" x14ac:dyDescent="0.25">
      <c r="A43" s="62" t="s">
        <v>247</v>
      </c>
      <c r="B43" s="62" t="s">
        <v>248</v>
      </c>
      <c r="C43" s="62" t="s">
        <v>233</v>
      </c>
      <c r="D43" s="63">
        <v>8241.61</v>
      </c>
      <c r="E43" s="63">
        <v>9855.6200000000008</v>
      </c>
      <c r="F43" s="64">
        <v>0.64</v>
      </c>
      <c r="G43" s="65">
        <v>1014.152816</v>
      </c>
      <c r="H43" s="65">
        <v>563.36149399999999</v>
      </c>
      <c r="I43" s="63">
        <v>2618.56</v>
      </c>
      <c r="J43" s="63">
        <v>8432.85</v>
      </c>
      <c r="K43" s="63">
        <v>5814.29</v>
      </c>
      <c r="L43" s="83">
        <v>0.68948100000000001</v>
      </c>
      <c r="M43" s="65">
        <v>204.54825700000001</v>
      </c>
      <c r="N43" s="65">
        <v>25.153063</v>
      </c>
      <c r="O43" s="65">
        <v>131.87349399999999</v>
      </c>
      <c r="P43" s="65">
        <v>9.2219350000000002</v>
      </c>
      <c r="Q43" s="65">
        <v>0.85317200000000004</v>
      </c>
      <c r="R43" s="65">
        <v>18.289688999999999</v>
      </c>
      <c r="S43" s="65">
        <v>19.156904000000001</v>
      </c>
      <c r="T43" s="65">
        <v>1001.716795</v>
      </c>
      <c r="U43" s="64">
        <v>0.98773752749999999</v>
      </c>
      <c r="V43" s="66">
        <v>2.3818980060000001</v>
      </c>
      <c r="W43" s="65">
        <v>0.95775200000000005</v>
      </c>
      <c r="X43" s="65">
        <v>0</v>
      </c>
      <c r="Y43" s="65">
        <v>0.95775200000000005</v>
      </c>
      <c r="Z43" s="65">
        <v>0</v>
      </c>
      <c r="AA43" s="65">
        <v>63.284837000000003</v>
      </c>
      <c r="AB43" s="65">
        <v>29.802941000000001</v>
      </c>
      <c r="AC43" s="65">
        <v>33.481895999999999</v>
      </c>
      <c r="AD43" s="65">
        <v>18.292209</v>
      </c>
      <c r="AE43" s="65">
        <v>9.7262400000000007</v>
      </c>
      <c r="AF43" s="65">
        <v>0.31840400000000002</v>
      </c>
      <c r="AG43" s="65">
        <v>0</v>
      </c>
      <c r="AH43" s="65">
        <v>8.2475649999999998</v>
      </c>
      <c r="AI43" s="65">
        <v>0</v>
      </c>
      <c r="AJ43" s="65">
        <v>203.28555299999999</v>
      </c>
      <c r="AK43" s="65">
        <v>203.28555299999999</v>
      </c>
      <c r="AL43" s="63">
        <v>5896578.5800000001</v>
      </c>
      <c r="AM43" s="63">
        <v>3659858.26</v>
      </c>
      <c r="AN43" s="63">
        <v>1294652.24</v>
      </c>
      <c r="AO43" s="63">
        <v>34803.599999999999</v>
      </c>
      <c r="AP43" s="63">
        <v>463031</v>
      </c>
      <c r="AQ43" s="63">
        <v>77792.3</v>
      </c>
      <c r="AR43" s="63">
        <v>9605.0400000000009</v>
      </c>
      <c r="AS43" s="63">
        <v>278844.03000000003</v>
      </c>
      <c r="AT43" s="63">
        <v>430576.27</v>
      </c>
      <c r="AU43" s="63">
        <v>1006886.61</v>
      </c>
      <c r="AV43" s="63">
        <v>858.26</v>
      </c>
      <c r="AW43" s="63">
        <v>0</v>
      </c>
      <c r="AX43" s="63">
        <v>858.26</v>
      </c>
      <c r="AY43" s="63">
        <v>0</v>
      </c>
      <c r="AZ43" s="63">
        <v>77835.02</v>
      </c>
      <c r="BA43" s="63">
        <v>9322.25</v>
      </c>
      <c r="BB43" s="63">
        <v>1748.1</v>
      </c>
      <c r="BC43" s="63">
        <v>1957.87</v>
      </c>
      <c r="BD43" s="63">
        <v>64806.8</v>
      </c>
      <c r="BE43" s="63">
        <v>29570.46</v>
      </c>
      <c r="BF43" s="63">
        <v>18487.330000000002</v>
      </c>
      <c r="BG43" s="63">
        <v>16749.009999999998</v>
      </c>
      <c r="BH43" s="63">
        <v>56363.72</v>
      </c>
      <c r="BI43" s="63">
        <v>41175.54</v>
      </c>
      <c r="BJ43" s="63">
        <v>1277.6300000000001</v>
      </c>
      <c r="BK43" s="63">
        <v>0</v>
      </c>
      <c r="BL43" s="63">
        <v>10256.120000000001</v>
      </c>
      <c r="BM43" s="63">
        <v>0</v>
      </c>
      <c r="BN43" s="63">
        <v>3654.43</v>
      </c>
      <c r="BO43" s="63">
        <v>11641504.689999999</v>
      </c>
      <c r="BP43" s="63">
        <v>11993032.689999999</v>
      </c>
      <c r="BQ43" s="63">
        <v>9884286.4299999997</v>
      </c>
      <c r="BR43" s="63">
        <v>954622.43</v>
      </c>
      <c r="BS43" s="63">
        <v>8929664</v>
      </c>
      <c r="BT43" s="63">
        <v>0</v>
      </c>
      <c r="BU43" s="63">
        <v>0</v>
      </c>
      <c r="BV43" s="66">
        <v>20.328555000000001</v>
      </c>
      <c r="BW43" s="63">
        <v>0</v>
      </c>
      <c r="BX43" s="63">
        <v>702085.18</v>
      </c>
      <c r="BY43" s="63">
        <v>0</v>
      </c>
      <c r="BZ43" s="63">
        <v>10977711.85</v>
      </c>
      <c r="CA43" s="63">
        <v>12343589.869999999</v>
      </c>
    </row>
    <row r="44" spans="1:79" x14ac:dyDescent="0.25">
      <c r="A44" s="67" t="s">
        <v>249</v>
      </c>
      <c r="B44" s="67" t="s">
        <v>250</v>
      </c>
      <c r="C44" s="67" t="s">
        <v>164</v>
      </c>
      <c r="D44" s="68">
        <v>8241.61</v>
      </c>
      <c r="E44" s="68">
        <v>9855.6200000000008</v>
      </c>
      <c r="F44" s="69">
        <v>0.64</v>
      </c>
      <c r="G44" s="70">
        <v>12167.412354</v>
      </c>
      <c r="H44" s="70">
        <v>6483.186436</v>
      </c>
      <c r="I44" s="68">
        <v>2539.58</v>
      </c>
      <c r="J44" s="68">
        <v>8154.08</v>
      </c>
      <c r="K44" s="68">
        <v>5614.5</v>
      </c>
      <c r="L44" s="83">
        <v>0.68855100000000002</v>
      </c>
      <c r="M44" s="70">
        <v>2028.254942</v>
      </c>
      <c r="N44" s="70">
        <v>166.72859500000001</v>
      </c>
      <c r="O44" s="70">
        <v>1248.849434</v>
      </c>
      <c r="P44" s="70">
        <v>175.62984499999999</v>
      </c>
      <c r="Q44" s="70">
        <v>19.674334000000002</v>
      </c>
      <c r="R44" s="70">
        <v>124.679585</v>
      </c>
      <c r="S44" s="70">
        <v>292.69314900000001</v>
      </c>
      <c r="T44" s="70">
        <v>11831.202757999999</v>
      </c>
      <c r="U44" s="69">
        <v>0.9723680281</v>
      </c>
      <c r="V44" s="71">
        <v>2.3083485891</v>
      </c>
      <c r="W44" s="70">
        <v>2672.7756939999999</v>
      </c>
      <c r="X44" s="70">
        <v>498.77283699999998</v>
      </c>
      <c r="Y44" s="70">
        <v>2006.4255559999999</v>
      </c>
      <c r="Z44" s="70">
        <v>167.57730100000001</v>
      </c>
      <c r="AA44" s="70">
        <v>411.08705400000002</v>
      </c>
      <c r="AB44" s="70">
        <v>288.41983499999998</v>
      </c>
      <c r="AC44" s="70">
        <v>122.667219</v>
      </c>
      <c r="AD44" s="70">
        <v>388.15475900000001</v>
      </c>
      <c r="AE44" s="70">
        <v>280.86713099999997</v>
      </c>
      <c r="AF44" s="70">
        <v>101.273368</v>
      </c>
      <c r="AG44" s="70">
        <v>0</v>
      </c>
      <c r="AH44" s="70">
        <v>6.0142600000000002</v>
      </c>
      <c r="AI44" s="70">
        <v>0</v>
      </c>
      <c r="AJ44" s="70">
        <v>196.43360300000001</v>
      </c>
      <c r="AK44" s="70">
        <v>196.43360300000001</v>
      </c>
      <c r="AL44" s="68">
        <v>68313936.659999996</v>
      </c>
      <c r="AM44" s="68">
        <v>20538763.66</v>
      </c>
      <c r="AN44" s="68">
        <v>14778219.210000001</v>
      </c>
      <c r="AO44" s="68">
        <v>230386.61</v>
      </c>
      <c r="AP44" s="68">
        <v>4379015.17</v>
      </c>
      <c r="AQ44" s="68">
        <v>1479539.94</v>
      </c>
      <c r="AR44" s="68">
        <v>221195.62</v>
      </c>
      <c r="AS44" s="68">
        <v>1898297.14</v>
      </c>
      <c r="AT44" s="68">
        <v>6569784.7300000004</v>
      </c>
      <c r="AU44" s="68">
        <v>11525047.960000001</v>
      </c>
      <c r="AV44" s="68">
        <v>2491229.2000000002</v>
      </c>
      <c r="AW44" s="68">
        <v>595520.48</v>
      </c>
      <c r="AX44" s="68">
        <v>1795572.38</v>
      </c>
      <c r="AY44" s="68">
        <v>100136.34</v>
      </c>
      <c r="AZ44" s="68">
        <v>544938.75</v>
      </c>
      <c r="BA44" s="68">
        <v>107136.11</v>
      </c>
      <c r="BB44" s="68">
        <v>20944.71</v>
      </c>
      <c r="BC44" s="68">
        <v>23458.080000000002</v>
      </c>
      <c r="BD44" s="68">
        <v>393399.85</v>
      </c>
      <c r="BE44" s="68">
        <v>217764.05</v>
      </c>
      <c r="BF44" s="68">
        <v>126783.82</v>
      </c>
      <c r="BG44" s="68">
        <v>48851.98</v>
      </c>
      <c r="BH44" s="68">
        <v>1678164.5</v>
      </c>
      <c r="BI44" s="68">
        <v>1187432.76</v>
      </c>
      <c r="BJ44" s="68">
        <v>405821.66</v>
      </c>
      <c r="BK44" s="68">
        <v>0</v>
      </c>
      <c r="BL44" s="68">
        <v>7468.84</v>
      </c>
      <c r="BM44" s="68">
        <v>0</v>
      </c>
      <c r="BN44" s="68">
        <v>77441.240000000005</v>
      </c>
      <c r="BO44" s="68">
        <v>117614150.61</v>
      </c>
      <c r="BP44" s="68">
        <v>119870299.94</v>
      </c>
      <c r="BQ44" s="68">
        <v>106336110.84999999</v>
      </c>
      <c r="BR44" s="68">
        <v>9594941.0299999993</v>
      </c>
      <c r="BS44" s="68">
        <v>96741169.819999993</v>
      </c>
      <c r="BT44" s="68">
        <v>0</v>
      </c>
      <c r="BU44" s="68">
        <v>0</v>
      </c>
      <c r="BV44" s="71">
        <v>20</v>
      </c>
      <c r="BW44" s="68">
        <v>5853134.6399999997</v>
      </c>
      <c r="BX44" s="68">
        <v>10149342.949999999</v>
      </c>
      <c r="BY44" s="68">
        <v>0</v>
      </c>
      <c r="BZ44" s="68">
        <v>117204189.95999999</v>
      </c>
      <c r="CA44" s="68">
        <v>133616628.2</v>
      </c>
    </row>
    <row r="45" spans="1:79" x14ac:dyDescent="0.25">
      <c r="A45" s="67" t="s">
        <v>251</v>
      </c>
      <c r="B45" s="67" t="s">
        <v>252</v>
      </c>
      <c r="C45" s="67" t="s">
        <v>253</v>
      </c>
      <c r="D45" s="68">
        <v>8241.61</v>
      </c>
      <c r="E45" s="68">
        <v>9855.6200000000008</v>
      </c>
      <c r="F45" s="69">
        <v>0.64</v>
      </c>
      <c r="G45" s="70">
        <v>19851.771637000002</v>
      </c>
      <c r="H45" s="70">
        <v>11010.538947999999</v>
      </c>
      <c r="I45" s="68">
        <v>2571.81</v>
      </c>
      <c r="J45" s="68">
        <v>8251.5400000000009</v>
      </c>
      <c r="K45" s="68">
        <v>5679.73</v>
      </c>
      <c r="L45" s="83">
        <v>0.68832360000000004</v>
      </c>
      <c r="M45" s="70">
        <v>4061.0839769999998</v>
      </c>
      <c r="N45" s="70">
        <v>218.70972699999999</v>
      </c>
      <c r="O45" s="70">
        <v>2867.322717</v>
      </c>
      <c r="P45" s="70">
        <v>313.80678499999999</v>
      </c>
      <c r="Q45" s="70">
        <v>5.2882340000000001</v>
      </c>
      <c r="R45" s="70">
        <v>170.16922400000001</v>
      </c>
      <c r="S45" s="70">
        <v>485.78728999999998</v>
      </c>
      <c r="T45" s="70">
        <v>19746.461915</v>
      </c>
      <c r="U45" s="69">
        <v>0.99469519780000004</v>
      </c>
      <c r="V45" s="71">
        <v>2.4155725988999999</v>
      </c>
      <c r="W45" s="70">
        <v>598.23304399999995</v>
      </c>
      <c r="X45" s="70">
        <v>172.05990399999999</v>
      </c>
      <c r="Y45" s="70">
        <v>365.79933999999997</v>
      </c>
      <c r="Z45" s="70">
        <v>60.373800000000003</v>
      </c>
      <c r="AA45" s="70">
        <v>817.11361799999997</v>
      </c>
      <c r="AB45" s="70">
        <v>608.67042900000001</v>
      </c>
      <c r="AC45" s="70">
        <v>208.44318899999999</v>
      </c>
      <c r="AD45" s="70">
        <v>1628.237826</v>
      </c>
      <c r="AE45" s="70">
        <v>513.68017499999996</v>
      </c>
      <c r="AF45" s="70">
        <v>295.506978</v>
      </c>
      <c r="AG45" s="70">
        <v>0</v>
      </c>
      <c r="AH45" s="70">
        <v>726.92355099999997</v>
      </c>
      <c r="AI45" s="70">
        <v>92.127122</v>
      </c>
      <c r="AJ45" s="70">
        <v>363.75841800000001</v>
      </c>
      <c r="AK45" s="70">
        <v>363.75841800000001</v>
      </c>
      <c r="AL45" s="68">
        <v>112752702.92</v>
      </c>
      <c r="AM45" s="68">
        <v>34116582.469999999</v>
      </c>
      <c r="AN45" s="68">
        <v>26545430.289999999</v>
      </c>
      <c r="AO45" s="68">
        <v>302114.65000000002</v>
      </c>
      <c r="AP45" s="68">
        <v>10050773.6</v>
      </c>
      <c r="AQ45" s="68">
        <v>2642696.27</v>
      </c>
      <c r="AR45" s="68">
        <v>59435.199999999997</v>
      </c>
      <c r="AS45" s="68">
        <v>2590039.64</v>
      </c>
      <c r="AT45" s="68">
        <v>10900370.93</v>
      </c>
      <c r="AU45" s="68">
        <v>20128983.199999999</v>
      </c>
      <c r="AV45" s="68">
        <v>568681.15</v>
      </c>
      <c r="AW45" s="68">
        <v>205366.75</v>
      </c>
      <c r="AX45" s="68">
        <v>327249.76</v>
      </c>
      <c r="AY45" s="68">
        <v>36064.639999999999</v>
      </c>
      <c r="AZ45" s="68">
        <v>959945.37</v>
      </c>
      <c r="BA45" s="68">
        <v>181891.53</v>
      </c>
      <c r="BB45" s="68">
        <v>34161.11</v>
      </c>
      <c r="BC45" s="68">
        <v>38260.44</v>
      </c>
      <c r="BD45" s="68">
        <v>705632.29</v>
      </c>
      <c r="BE45" s="68">
        <v>355176.14</v>
      </c>
      <c r="BF45" s="68">
        <v>267471.46999999997</v>
      </c>
      <c r="BG45" s="68">
        <v>82984.679999999993</v>
      </c>
      <c r="BH45" s="68">
        <v>4680051.75</v>
      </c>
      <c r="BI45" s="68">
        <v>2170988.19</v>
      </c>
      <c r="BJ45" s="68">
        <v>1183761.6100000001</v>
      </c>
      <c r="BK45" s="68">
        <v>0</v>
      </c>
      <c r="BL45" s="68">
        <v>902436.06</v>
      </c>
      <c r="BM45" s="68">
        <v>98121.41</v>
      </c>
      <c r="BN45" s="68">
        <v>324744.48</v>
      </c>
      <c r="BO45" s="68">
        <v>195424112.71000001</v>
      </c>
      <c r="BP45" s="68">
        <v>199752377.15000001</v>
      </c>
      <c r="BQ45" s="68">
        <v>173787983.37</v>
      </c>
      <c r="BR45" s="68">
        <v>16733132.199999999</v>
      </c>
      <c r="BS45" s="68">
        <v>157054851.16999999</v>
      </c>
      <c r="BT45" s="68">
        <v>0</v>
      </c>
      <c r="BU45" s="68">
        <v>0</v>
      </c>
      <c r="BV45" s="71">
        <v>36.375841999999999</v>
      </c>
      <c r="BW45" s="68">
        <v>5799229.7699999996</v>
      </c>
      <c r="BX45" s="68">
        <v>9944945.6300000008</v>
      </c>
      <c r="BY45" s="68">
        <v>0</v>
      </c>
      <c r="BZ45" s="68">
        <v>189116571.09</v>
      </c>
      <c r="CA45" s="68">
        <v>211168288.11000001</v>
      </c>
    </row>
    <row r="46" spans="1:79" x14ac:dyDescent="0.25">
      <c r="A46" s="67" t="s">
        <v>254</v>
      </c>
      <c r="B46" s="67" t="s">
        <v>255</v>
      </c>
      <c r="C46" s="67" t="s">
        <v>256</v>
      </c>
      <c r="D46" s="68">
        <v>8241.61</v>
      </c>
      <c r="E46" s="68">
        <v>9855.6200000000008</v>
      </c>
      <c r="F46" s="69">
        <v>0.64</v>
      </c>
      <c r="G46" s="70">
        <v>1416.0601630000001</v>
      </c>
      <c r="H46" s="70">
        <v>812.32954400000006</v>
      </c>
      <c r="I46" s="68">
        <v>2541.31</v>
      </c>
      <c r="J46" s="68">
        <v>8138.75</v>
      </c>
      <c r="K46" s="68">
        <v>5597.44</v>
      </c>
      <c r="L46" s="83">
        <v>0.68775180000000002</v>
      </c>
      <c r="M46" s="70">
        <v>315.24964199999999</v>
      </c>
      <c r="N46" s="70">
        <v>58.660832999999997</v>
      </c>
      <c r="O46" s="70">
        <v>205.445368</v>
      </c>
      <c r="P46" s="70">
        <v>6.6471879999999999</v>
      </c>
      <c r="Q46" s="70">
        <v>1</v>
      </c>
      <c r="R46" s="70">
        <v>8.48001</v>
      </c>
      <c r="S46" s="70">
        <v>35.016243000000003</v>
      </c>
      <c r="T46" s="70">
        <v>1389.583916</v>
      </c>
      <c r="U46" s="69">
        <v>0.98130287989999998</v>
      </c>
      <c r="V46" s="71">
        <v>2.3509651905000002</v>
      </c>
      <c r="W46" s="70">
        <v>5.9153399999999996</v>
      </c>
      <c r="X46" s="70">
        <v>3.91534</v>
      </c>
      <c r="Y46" s="70">
        <v>0</v>
      </c>
      <c r="Z46" s="70">
        <v>2</v>
      </c>
      <c r="AA46" s="70">
        <v>121.343112</v>
      </c>
      <c r="AB46" s="70">
        <v>54.995502000000002</v>
      </c>
      <c r="AC46" s="70">
        <v>66.347610000000003</v>
      </c>
      <c r="AD46" s="70">
        <v>13.901652</v>
      </c>
      <c r="AE46" s="70">
        <v>4.2643880000000003</v>
      </c>
      <c r="AF46" s="70">
        <v>0</v>
      </c>
      <c r="AG46" s="70">
        <v>5.8453780000000002</v>
      </c>
      <c r="AH46" s="70">
        <v>0</v>
      </c>
      <c r="AI46" s="70">
        <v>3.7918859999999999</v>
      </c>
      <c r="AJ46" s="70">
        <v>100.184433</v>
      </c>
      <c r="AK46" s="70">
        <v>100.184433</v>
      </c>
      <c r="AL46" s="68">
        <v>7926311.7999999998</v>
      </c>
      <c r="AM46" s="68">
        <v>3958853.61</v>
      </c>
      <c r="AN46" s="68">
        <v>1781694.82</v>
      </c>
      <c r="AO46" s="68">
        <v>80963.820000000007</v>
      </c>
      <c r="AP46" s="68">
        <v>719545.64</v>
      </c>
      <c r="AQ46" s="68">
        <v>55932.21</v>
      </c>
      <c r="AR46" s="68">
        <v>11229.8</v>
      </c>
      <c r="AS46" s="68">
        <v>128961.72</v>
      </c>
      <c r="AT46" s="68">
        <v>785061.63</v>
      </c>
      <c r="AU46" s="68">
        <v>1378616.36</v>
      </c>
      <c r="AV46" s="68">
        <v>5863.1</v>
      </c>
      <c r="AW46" s="68">
        <v>4669.38</v>
      </c>
      <c r="AX46" s="68">
        <v>0</v>
      </c>
      <c r="AY46" s="68">
        <v>1193.72</v>
      </c>
      <c r="AZ46" s="68">
        <v>98605.35</v>
      </c>
      <c r="BA46" s="68">
        <v>13408.35</v>
      </c>
      <c r="BB46" s="68">
        <v>2434.7399999999998</v>
      </c>
      <c r="BC46" s="68">
        <v>2726.91</v>
      </c>
      <c r="BD46" s="68">
        <v>80035.350000000006</v>
      </c>
      <c r="BE46" s="68">
        <v>29496.3</v>
      </c>
      <c r="BF46" s="68">
        <v>24146.91</v>
      </c>
      <c r="BG46" s="68">
        <v>26392.14</v>
      </c>
      <c r="BH46" s="68">
        <v>33347.78</v>
      </c>
      <c r="BI46" s="68">
        <v>18007.79</v>
      </c>
      <c r="BJ46" s="68">
        <v>0</v>
      </c>
      <c r="BK46" s="68">
        <v>8534.42</v>
      </c>
      <c r="BL46" s="68">
        <v>0</v>
      </c>
      <c r="BM46" s="68">
        <v>4035.25</v>
      </c>
      <c r="BN46" s="68">
        <v>2770.32</v>
      </c>
      <c r="BO46" s="68">
        <v>14357685.23</v>
      </c>
      <c r="BP46" s="68">
        <v>15183292.82</v>
      </c>
      <c r="BQ46" s="68">
        <v>10230637.83</v>
      </c>
      <c r="BR46" s="68">
        <v>1465611.3</v>
      </c>
      <c r="BS46" s="68">
        <v>8765026.5299999993</v>
      </c>
      <c r="BT46" s="68">
        <v>0</v>
      </c>
      <c r="BU46" s="68">
        <v>0</v>
      </c>
      <c r="BV46" s="71">
        <v>20</v>
      </c>
      <c r="BW46" s="68">
        <v>123658.49</v>
      </c>
      <c r="BX46" s="68">
        <v>750072.12</v>
      </c>
      <c r="BY46" s="68">
        <v>0</v>
      </c>
      <c r="BZ46" s="68">
        <v>11196667.859999999</v>
      </c>
      <c r="CA46" s="68">
        <v>15231415.84</v>
      </c>
    </row>
    <row r="47" spans="1:79" x14ac:dyDescent="0.25">
      <c r="A47" s="62" t="s">
        <v>257</v>
      </c>
      <c r="B47" s="62" t="s">
        <v>258</v>
      </c>
      <c r="C47" s="62" t="s">
        <v>223</v>
      </c>
      <c r="D47" s="63">
        <v>8241.61</v>
      </c>
      <c r="E47" s="63">
        <v>9855.6200000000008</v>
      </c>
      <c r="F47" s="64">
        <v>0.64</v>
      </c>
      <c r="G47" s="65">
        <v>1297.603337</v>
      </c>
      <c r="H47" s="65">
        <v>668.10304499999995</v>
      </c>
      <c r="I47" s="63">
        <v>2559.6799999999998</v>
      </c>
      <c r="J47" s="63">
        <v>8163.22</v>
      </c>
      <c r="K47" s="63">
        <v>5603.54</v>
      </c>
      <c r="L47" s="83">
        <v>0.68643750000000003</v>
      </c>
      <c r="M47" s="65">
        <v>270.156453</v>
      </c>
      <c r="N47" s="65">
        <v>10.835146</v>
      </c>
      <c r="O47" s="65">
        <v>196.44268099999999</v>
      </c>
      <c r="P47" s="65">
        <v>16.335322000000001</v>
      </c>
      <c r="Q47" s="65">
        <v>0.92004300000000006</v>
      </c>
      <c r="R47" s="65">
        <v>10.685808</v>
      </c>
      <c r="S47" s="65">
        <v>34.937452999999998</v>
      </c>
      <c r="T47" s="65">
        <v>1247.076552</v>
      </c>
      <c r="U47" s="64">
        <v>0.96106145570000001</v>
      </c>
      <c r="V47" s="66">
        <v>2.2549783244000001</v>
      </c>
      <c r="W47" s="65">
        <v>56.706201999999998</v>
      </c>
      <c r="X47" s="65">
        <v>6.20756</v>
      </c>
      <c r="Y47" s="65">
        <v>48.070295999999999</v>
      </c>
      <c r="Z47" s="65">
        <v>2.4283459999999999</v>
      </c>
      <c r="AA47" s="65">
        <v>41.411974000000001</v>
      </c>
      <c r="AB47" s="65">
        <v>32.410068000000003</v>
      </c>
      <c r="AC47" s="65">
        <v>9.001906</v>
      </c>
      <c r="AD47" s="65">
        <v>0</v>
      </c>
      <c r="AE47" s="65">
        <v>0</v>
      </c>
      <c r="AF47" s="65">
        <v>0</v>
      </c>
      <c r="AG47" s="65">
        <v>0</v>
      </c>
      <c r="AH47" s="65">
        <v>0</v>
      </c>
      <c r="AI47" s="65">
        <v>0</v>
      </c>
      <c r="AJ47" s="65">
        <v>40.718026000000002</v>
      </c>
      <c r="AK47" s="65">
        <v>40.718026000000002</v>
      </c>
      <c r="AL47" s="63">
        <v>7271172.2000000002</v>
      </c>
      <c r="AM47" s="63">
        <v>3772757.25</v>
      </c>
      <c r="AN47" s="63">
        <v>1793122.55</v>
      </c>
      <c r="AO47" s="63">
        <v>14926.12</v>
      </c>
      <c r="AP47" s="63">
        <v>686700.1</v>
      </c>
      <c r="AQ47" s="63">
        <v>137189.53</v>
      </c>
      <c r="AR47" s="63">
        <v>10312.16</v>
      </c>
      <c r="AS47" s="63">
        <v>162196.35999999999</v>
      </c>
      <c r="AT47" s="63">
        <v>781798.28</v>
      </c>
      <c r="AU47" s="63">
        <v>1186719.1100000001</v>
      </c>
      <c r="AV47" s="63">
        <v>51722.1</v>
      </c>
      <c r="AW47" s="63">
        <v>7388.9</v>
      </c>
      <c r="AX47" s="63">
        <v>42886.59</v>
      </c>
      <c r="AY47" s="63">
        <v>1446.61</v>
      </c>
      <c r="AZ47" s="63">
        <v>80248.23</v>
      </c>
      <c r="BA47" s="63">
        <v>11006.66</v>
      </c>
      <c r="BB47" s="63">
        <v>2226.81</v>
      </c>
      <c r="BC47" s="63">
        <v>2494.0300000000002</v>
      </c>
      <c r="BD47" s="63">
        <v>64520.73</v>
      </c>
      <c r="BE47" s="63">
        <v>29439.93</v>
      </c>
      <c r="BF47" s="63">
        <v>18405.72</v>
      </c>
      <c r="BG47" s="63">
        <v>16675.080000000002</v>
      </c>
      <c r="BH47" s="63">
        <v>0</v>
      </c>
      <c r="BI47" s="63">
        <v>0</v>
      </c>
      <c r="BJ47" s="63">
        <v>0</v>
      </c>
      <c r="BK47" s="63">
        <v>0</v>
      </c>
      <c r="BL47" s="63">
        <v>0</v>
      </c>
      <c r="BM47" s="63">
        <v>0</v>
      </c>
      <c r="BN47" s="63">
        <v>0</v>
      </c>
      <c r="BO47" s="63">
        <v>13575429.550000001</v>
      </c>
      <c r="BP47" s="63">
        <v>14155741.439999999</v>
      </c>
      <c r="BQ47" s="63">
        <v>10674566.300000001</v>
      </c>
      <c r="BR47" s="63">
        <v>414750.19</v>
      </c>
      <c r="BS47" s="63">
        <v>10259816.109999999</v>
      </c>
      <c r="BT47" s="63">
        <v>0</v>
      </c>
      <c r="BU47" s="63">
        <v>0</v>
      </c>
      <c r="BV47" s="66">
        <v>20</v>
      </c>
      <c r="BW47" s="63">
        <v>410747.25</v>
      </c>
      <c r="BX47" s="63">
        <v>68916.13</v>
      </c>
      <c r="BY47" s="63">
        <v>0</v>
      </c>
      <c r="BZ47" s="63">
        <v>10364968.08</v>
      </c>
      <c r="CA47" s="63">
        <v>14055092.93</v>
      </c>
    </row>
    <row r="48" spans="1:79" x14ac:dyDescent="0.25">
      <c r="A48" s="67" t="s">
        <v>259</v>
      </c>
      <c r="B48" s="67" t="s">
        <v>260</v>
      </c>
      <c r="C48" s="67" t="s">
        <v>143</v>
      </c>
      <c r="D48" s="68">
        <v>8241.61</v>
      </c>
      <c r="E48" s="68">
        <v>9855.6200000000008</v>
      </c>
      <c r="F48" s="69">
        <v>0.64</v>
      </c>
      <c r="G48" s="70">
        <v>734.19284900000002</v>
      </c>
      <c r="H48" s="70">
        <v>443.86508700000002</v>
      </c>
      <c r="I48" s="68">
        <v>2829.78</v>
      </c>
      <c r="J48" s="68">
        <v>8995.64</v>
      </c>
      <c r="K48" s="68">
        <v>6165.86</v>
      </c>
      <c r="L48" s="83">
        <v>0.68542760000000003</v>
      </c>
      <c r="M48" s="70">
        <v>103.304614</v>
      </c>
      <c r="N48" s="70">
        <v>14.973660000000001</v>
      </c>
      <c r="O48" s="70">
        <v>55.679837999999997</v>
      </c>
      <c r="P48" s="70">
        <v>7.1225319999999996</v>
      </c>
      <c r="Q48" s="70">
        <v>0.52527900000000005</v>
      </c>
      <c r="R48" s="70">
        <v>11.779404</v>
      </c>
      <c r="S48" s="70">
        <v>13.223901</v>
      </c>
      <c r="T48" s="70">
        <v>722.51314400000001</v>
      </c>
      <c r="U48" s="69">
        <v>0.984091775</v>
      </c>
      <c r="V48" s="71">
        <v>2.3643472210000001</v>
      </c>
      <c r="W48" s="70">
        <v>4</v>
      </c>
      <c r="X48" s="70">
        <v>1</v>
      </c>
      <c r="Y48" s="70">
        <v>1</v>
      </c>
      <c r="Z48" s="70">
        <v>2</v>
      </c>
      <c r="AA48" s="70">
        <v>33.110128000000003</v>
      </c>
      <c r="AB48" s="70">
        <v>23.240127999999999</v>
      </c>
      <c r="AC48" s="70">
        <v>9.8699999999999992</v>
      </c>
      <c r="AD48" s="70">
        <v>0</v>
      </c>
      <c r="AE48" s="70">
        <v>0</v>
      </c>
      <c r="AF48" s="70">
        <v>0</v>
      </c>
      <c r="AG48" s="70">
        <v>0</v>
      </c>
      <c r="AH48" s="70">
        <v>0</v>
      </c>
      <c r="AI48" s="70">
        <v>0</v>
      </c>
      <c r="AJ48" s="70">
        <v>162.13426899999999</v>
      </c>
      <c r="AK48" s="70">
        <v>162.13426899999999</v>
      </c>
      <c r="AL48" s="68">
        <v>4526930.32</v>
      </c>
      <c r="AM48" s="68">
        <v>3439065.18</v>
      </c>
      <c r="AN48" s="68">
        <v>754567.06</v>
      </c>
      <c r="AO48" s="68">
        <v>20596.84</v>
      </c>
      <c r="AP48" s="68">
        <v>194352.35</v>
      </c>
      <c r="AQ48" s="68">
        <v>59729.41</v>
      </c>
      <c r="AR48" s="68">
        <v>5878.84</v>
      </c>
      <c r="AS48" s="68">
        <v>178532.64</v>
      </c>
      <c r="AT48" s="68">
        <v>295476.98</v>
      </c>
      <c r="AU48" s="68">
        <v>720890.76</v>
      </c>
      <c r="AV48" s="68">
        <v>3269.1</v>
      </c>
      <c r="AW48" s="68">
        <v>1188.56</v>
      </c>
      <c r="AX48" s="68">
        <v>890.85</v>
      </c>
      <c r="AY48" s="68">
        <v>1189.69</v>
      </c>
      <c r="AZ48" s="68">
        <v>74394.649999999994</v>
      </c>
      <c r="BA48" s="68">
        <v>7301.7</v>
      </c>
      <c r="BB48" s="68">
        <v>1258.0899999999999</v>
      </c>
      <c r="BC48" s="68">
        <v>1409.06</v>
      </c>
      <c r="BD48" s="68">
        <v>64425.8</v>
      </c>
      <c r="BE48" s="68">
        <v>29396.62</v>
      </c>
      <c r="BF48" s="68">
        <v>18378.64</v>
      </c>
      <c r="BG48" s="68">
        <v>16650.54</v>
      </c>
      <c r="BH48" s="68">
        <v>0</v>
      </c>
      <c r="BI48" s="68">
        <v>0</v>
      </c>
      <c r="BJ48" s="68">
        <v>0</v>
      </c>
      <c r="BK48" s="68">
        <v>0</v>
      </c>
      <c r="BL48" s="68">
        <v>0</v>
      </c>
      <c r="BM48" s="68">
        <v>0</v>
      </c>
      <c r="BN48" s="68">
        <v>0</v>
      </c>
      <c r="BO48" s="68">
        <v>9207570.8100000005</v>
      </c>
      <c r="BP48" s="68">
        <v>9519117.0700000003</v>
      </c>
      <c r="BQ48" s="68">
        <v>7650213.25</v>
      </c>
      <c r="BR48" s="68">
        <v>115162.96</v>
      </c>
      <c r="BS48" s="68">
        <v>7535050.29</v>
      </c>
      <c r="BT48" s="68">
        <v>0</v>
      </c>
      <c r="BU48" s="68">
        <v>0</v>
      </c>
      <c r="BV48" s="71">
        <v>20</v>
      </c>
      <c r="BW48" s="68">
        <v>0</v>
      </c>
      <c r="BX48" s="68">
        <v>1047119.7</v>
      </c>
      <c r="BY48" s="68">
        <v>0</v>
      </c>
      <c r="BZ48" s="68">
        <v>8846031.3200000003</v>
      </c>
      <c r="CA48" s="68">
        <v>10254690.51</v>
      </c>
    </row>
    <row r="49" spans="1:79" x14ac:dyDescent="0.25">
      <c r="A49" s="67" t="s">
        <v>261</v>
      </c>
      <c r="B49" s="67" t="s">
        <v>262</v>
      </c>
      <c r="C49" s="67" t="s">
        <v>263</v>
      </c>
      <c r="D49" s="68">
        <v>8241.61</v>
      </c>
      <c r="E49" s="68">
        <v>9855.6200000000008</v>
      </c>
      <c r="F49" s="69">
        <v>0.64</v>
      </c>
      <c r="G49" s="70">
        <v>1043.894503</v>
      </c>
      <c r="H49" s="70">
        <v>608.60194799999999</v>
      </c>
      <c r="I49" s="68">
        <v>2645.88</v>
      </c>
      <c r="J49" s="68">
        <v>8364.09</v>
      </c>
      <c r="K49" s="68">
        <v>5718.21</v>
      </c>
      <c r="L49" s="83">
        <v>0.68366190000000004</v>
      </c>
      <c r="M49" s="70">
        <v>184.49551299999999</v>
      </c>
      <c r="N49" s="70">
        <v>9.4194429999999993</v>
      </c>
      <c r="O49" s="70">
        <v>121.80386799999999</v>
      </c>
      <c r="P49" s="70">
        <v>4.1416139999999997</v>
      </c>
      <c r="Q49" s="70">
        <v>0.42970000000000003</v>
      </c>
      <c r="R49" s="70">
        <v>20.06296</v>
      </c>
      <c r="S49" s="70">
        <v>28.637927999999999</v>
      </c>
      <c r="T49" s="70">
        <v>1021.267876</v>
      </c>
      <c r="U49" s="69">
        <v>0.97832479530000005</v>
      </c>
      <c r="V49" s="71">
        <v>2.3367172977999999</v>
      </c>
      <c r="W49" s="70">
        <v>0</v>
      </c>
      <c r="X49" s="70">
        <v>0</v>
      </c>
      <c r="Y49" s="70">
        <v>0</v>
      </c>
      <c r="Z49" s="70">
        <v>0</v>
      </c>
      <c r="AA49" s="70">
        <v>48.686599999999999</v>
      </c>
      <c r="AB49" s="70">
        <v>32.648595999999998</v>
      </c>
      <c r="AC49" s="70">
        <v>16.038004000000001</v>
      </c>
      <c r="AD49" s="70">
        <v>10.885031</v>
      </c>
      <c r="AE49" s="70">
        <v>10.885031</v>
      </c>
      <c r="AF49" s="70">
        <v>0</v>
      </c>
      <c r="AG49" s="70">
        <v>0</v>
      </c>
      <c r="AH49" s="70">
        <v>0</v>
      </c>
      <c r="AI49" s="70">
        <v>0</v>
      </c>
      <c r="AJ49" s="70">
        <v>299.072136</v>
      </c>
      <c r="AK49" s="70">
        <v>299.072136</v>
      </c>
      <c r="AL49" s="68">
        <v>5969207.9900000002</v>
      </c>
      <c r="AM49" s="68">
        <v>3085344.2</v>
      </c>
      <c r="AN49" s="68">
        <v>1417967.26</v>
      </c>
      <c r="AO49" s="68">
        <v>12923.42</v>
      </c>
      <c r="AP49" s="68">
        <v>424065.28000000003</v>
      </c>
      <c r="AQ49" s="68">
        <v>34642.019999999997</v>
      </c>
      <c r="AR49" s="68">
        <v>4796.75</v>
      </c>
      <c r="AS49" s="68">
        <v>303297.7</v>
      </c>
      <c r="AT49" s="68">
        <v>638242.09</v>
      </c>
      <c r="AU49" s="68">
        <v>1007066.84</v>
      </c>
      <c r="AV49" s="68">
        <v>0</v>
      </c>
      <c r="AW49" s="68">
        <v>0</v>
      </c>
      <c r="AX49" s="68">
        <v>0</v>
      </c>
      <c r="AY49" s="68">
        <v>0</v>
      </c>
      <c r="AZ49" s="68">
        <v>78028.17</v>
      </c>
      <c r="BA49" s="68">
        <v>9985.8700000000008</v>
      </c>
      <c r="BB49" s="68">
        <v>1784.18</v>
      </c>
      <c r="BC49" s="68">
        <v>1998.28</v>
      </c>
      <c r="BD49" s="68">
        <v>64259.839999999997</v>
      </c>
      <c r="BE49" s="68">
        <v>29320.89</v>
      </c>
      <c r="BF49" s="68">
        <v>18331.3</v>
      </c>
      <c r="BG49" s="68">
        <v>16607.650000000001</v>
      </c>
      <c r="BH49" s="68">
        <v>47848.57</v>
      </c>
      <c r="BI49" s="68">
        <v>45692.3</v>
      </c>
      <c r="BJ49" s="68">
        <v>0</v>
      </c>
      <c r="BK49" s="68">
        <v>0</v>
      </c>
      <c r="BL49" s="68">
        <v>0</v>
      </c>
      <c r="BM49" s="68">
        <v>0</v>
      </c>
      <c r="BN49" s="68">
        <v>2156.27</v>
      </c>
      <c r="BO49" s="68">
        <v>11559796.59</v>
      </c>
      <c r="BP49" s="68">
        <v>11605463.029999999</v>
      </c>
      <c r="BQ49" s="68">
        <v>11331519.16</v>
      </c>
      <c r="BR49" s="68">
        <v>1095238.0900000001</v>
      </c>
      <c r="BS49" s="68">
        <v>10236281.07</v>
      </c>
      <c r="BT49" s="68">
        <v>0</v>
      </c>
      <c r="BU49" s="68">
        <v>0</v>
      </c>
      <c r="BV49" s="71">
        <v>29.907214</v>
      </c>
      <c r="BW49" s="68">
        <v>0</v>
      </c>
      <c r="BX49" s="68">
        <v>718300.21</v>
      </c>
      <c r="BY49" s="68">
        <v>0</v>
      </c>
      <c r="BZ49" s="68">
        <v>12247499.140000001</v>
      </c>
      <c r="CA49" s="68">
        <v>12278096.800000001</v>
      </c>
    </row>
    <row r="50" spans="1:79" x14ac:dyDescent="0.25">
      <c r="A50" s="67" t="s">
        <v>264</v>
      </c>
      <c r="B50" s="67" t="s">
        <v>265</v>
      </c>
      <c r="C50" s="67" t="s">
        <v>266</v>
      </c>
      <c r="D50" s="68">
        <v>8241.61</v>
      </c>
      <c r="E50" s="68">
        <v>9855.6200000000008</v>
      </c>
      <c r="F50" s="69">
        <v>0.64</v>
      </c>
      <c r="G50" s="70">
        <v>485.55274300000002</v>
      </c>
      <c r="H50" s="70">
        <v>278.83824299999998</v>
      </c>
      <c r="I50" s="68">
        <v>3311.2</v>
      </c>
      <c r="J50" s="68">
        <v>10217.99</v>
      </c>
      <c r="K50" s="68">
        <v>6906.79</v>
      </c>
      <c r="L50" s="83">
        <v>0.67594410000000005</v>
      </c>
      <c r="M50" s="70">
        <v>71.900992000000002</v>
      </c>
      <c r="N50" s="70">
        <v>11.971052</v>
      </c>
      <c r="O50" s="70">
        <v>47.804772</v>
      </c>
      <c r="P50" s="70">
        <v>1.8900889999999999</v>
      </c>
      <c r="Q50" s="70">
        <v>1</v>
      </c>
      <c r="R50" s="70">
        <v>2.9401090000000001</v>
      </c>
      <c r="S50" s="70">
        <v>6.2949700000000002</v>
      </c>
      <c r="T50" s="70">
        <v>156.292835</v>
      </c>
      <c r="U50" s="69">
        <v>0.32188642169999998</v>
      </c>
      <c r="V50" s="71">
        <v>0.2529562219</v>
      </c>
      <c r="W50" s="70">
        <v>2</v>
      </c>
      <c r="X50" s="70">
        <v>1</v>
      </c>
      <c r="Y50" s="70">
        <v>1</v>
      </c>
      <c r="Z50" s="70">
        <v>0</v>
      </c>
      <c r="AA50" s="70">
        <v>86.033097999999995</v>
      </c>
      <c r="AB50" s="70">
        <v>55.230137999999997</v>
      </c>
      <c r="AC50" s="70">
        <v>30.802959999999999</v>
      </c>
      <c r="AD50" s="70">
        <v>0</v>
      </c>
      <c r="AE50" s="70">
        <v>0</v>
      </c>
      <c r="AF50" s="70">
        <v>0</v>
      </c>
      <c r="AG50" s="70">
        <v>0</v>
      </c>
      <c r="AH50" s="70">
        <v>0</v>
      </c>
      <c r="AI50" s="70">
        <v>0</v>
      </c>
      <c r="AJ50" s="70">
        <v>228.06527199999999</v>
      </c>
      <c r="AK50" s="70">
        <v>228.06527199999999</v>
      </c>
      <c r="AL50" s="68">
        <v>3353610.83</v>
      </c>
      <c r="AM50" s="68">
        <v>1336061.47</v>
      </c>
      <c r="AN50" s="68">
        <v>390116.69</v>
      </c>
      <c r="AO50" s="68">
        <v>16238.81</v>
      </c>
      <c r="AP50" s="68">
        <v>164555.46</v>
      </c>
      <c r="AQ50" s="68">
        <v>15630.95</v>
      </c>
      <c r="AR50" s="68">
        <v>11037</v>
      </c>
      <c r="AS50" s="68">
        <v>43944.74</v>
      </c>
      <c r="AT50" s="68">
        <v>138709.73000000001</v>
      </c>
      <c r="AU50" s="68">
        <v>16683.87</v>
      </c>
      <c r="AV50" s="68">
        <v>2050.64</v>
      </c>
      <c r="AW50" s="68">
        <v>1172.1099999999999</v>
      </c>
      <c r="AX50" s="68">
        <v>878.53</v>
      </c>
      <c r="AY50" s="68">
        <v>0</v>
      </c>
      <c r="AZ50" s="68">
        <v>76215.97</v>
      </c>
      <c r="BA50" s="68">
        <v>4523.5</v>
      </c>
      <c r="BB50" s="68">
        <v>820.52</v>
      </c>
      <c r="BC50" s="68">
        <v>1628.3</v>
      </c>
      <c r="BD50" s="68">
        <v>69243.649999999994</v>
      </c>
      <c r="BE50" s="68">
        <v>28989.89</v>
      </c>
      <c r="BF50" s="68">
        <v>23833.59</v>
      </c>
      <c r="BG50" s="68">
        <v>16420.169999999998</v>
      </c>
      <c r="BH50" s="68">
        <v>0</v>
      </c>
      <c r="BI50" s="68">
        <v>0</v>
      </c>
      <c r="BJ50" s="68">
        <v>0</v>
      </c>
      <c r="BK50" s="68">
        <v>0</v>
      </c>
      <c r="BL50" s="68">
        <v>0</v>
      </c>
      <c r="BM50" s="68">
        <v>0</v>
      </c>
      <c r="BN50" s="68">
        <v>0</v>
      </c>
      <c r="BO50" s="68">
        <v>4919587.03</v>
      </c>
      <c r="BP50" s="68">
        <v>5174739.47</v>
      </c>
      <c r="BQ50" s="68">
        <v>3644130.97</v>
      </c>
      <c r="BR50" s="68">
        <v>13224.33</v>
      </c>
      <c r="BS50" s="68">
        <v>3630906.64</v>
      </c>
      <c r="BT50" s="68">
        <v>0</v>
      </c>
      <c r="BU50" s="68">
        <v>0</v>
      </c>
      <c r="BV50" s="71">
        <v>22.806526999999999</v>
      </c>
      <c r="BW50" s="68">
        <v>0</v>
      </c>
      <c r="BX50" s="68">
        <v>410741.51</v>
      </c>
      <c r="BY50" s="68">
        <v>0</v>
      </c>
      <c r="BZ50" s="68">
        <v>3987545.58</v>
      </c>
      <c r="CA50" s="68">
        <v>5330328.54</v>
      </c>
    </row>
    <row r="51" spans="1:79" x14ac:dyDescent="0.25">
      <c r="A51" s="67" t="s">
        <v>267</v>
      </c>
      <c r="B51" s="67" t="s">
        <v>268</v>
      </c>
      <c r="C51" s="67" t="s">
        <v>269</v>
      </c>
      <c r="D51" s="68">
        <v>8241.61</v>
      </c>
      <c r="E51" s="68">
        <v>9855.6200000000008</v>
      </c>
      <c r="F51" s="69">
        <v>0.64</v>
      </c>
      <c r="G51" s="70">
        <v>771.792103</v>
      </c>
      <c r="H51" s="70">
        <v>449.69567699999999</v>
      </c>
      <c r="I51" s="68">
        <v>2887.13</v>
      </c>
      <c r="J51" s="68">
        <v>8893.06</v>
      </c>
      <c r="K51" s="68">
        <v>6005.93</v>
      </c>
      <c r="L51" s="83">
        <v>0.67535020000000001</v>
      </c>
      <c r="M51" s="70">
        <v>145.65039999999999</v>
      </c>
      <c r="N51" s="70">
        <v>13.179119</v>
      </c>
      <c r="O51" s="70">
        <v>90.283480999999995</v>
      </c>
      <c r="P51" s="70">
        <v>21.271421</v>
      </c>
      <c r="Q51" s="70">
        <v>1</v>
      </c>
      <c r="R51" s="70">
        <v>5.9474039999999997</v>
      </c>
      <c r="S51" s="70">
        <v>13.968975</v>
      </c>
      <c r="T51" s="70">
        <v>347.901746</v>
      </c>
      <c r="U51" s="69">
        <v>0.45077132130000003</v>
      </c>
      <c r="V51" s="71">
        <v>0.49608101580000002</v>
      </c>
      <c r="W51" s="70">
        <v>2.4386519999999998</v>
      </c>
      <c r="X51" s="70">
        <v>2</v>
      </c>
      <c r="Y51" s="70">
        <v>0.43865199999999999</v>
      </c>
      <c r="Z51" s="70">
        <v>0</v>
      </c>
      <c r="AA51" s="70">
        <v>88.941731000000004</v>
      </c>
      <c r="AB51" s="70">
        <v>61.411394999999999</v>
      </c>
      <c r="AC51" s="70">
        <v>27.530335999999998</v>
      </c>
      <c r="AD51" s="70">
        <v>0</v>
      </c>
      <c r="AE51" s="70">
        <v>0</v>
      </c>
      <c r="AF51" s="70">
        <v>0</v>
      </c>
      <c r="AG51" s="70">
        <v>0</v>
      </c>
      <c r="AH51" s="70">
        <v>0</v>
      </c>
      <c r="AI51" s="70">
        <v>0</v>
      </c>
      <c r="AJ51" s="70">
        <v>74.035443999999998</v>
      </c>
      <c r="AK51" s="70">
        <v>74.035443999999998</v>
      </c>
      <c r="AL51" s="68">
        <v>4635329.3499999996</v>
      </c>
      <c r="AM51" s="68">
        <v>3200221.49</v>
      </c>
      <c r="AN51" s="68">
        <v>911504.17</v>
      </c>
      <c r="AO51" s="68">
        <v>17861.849999999999</v>
      </c>
      <c r="AP51" s="68">
        <v>310504.27</v>
      </c>
      <c r="AQ51" s="68">
        <v>175759.09</v>
      </c>
      <c r="AR51" s="68">
        <v>11027.31</v>
      </c>
      <c r="AS51" s="68">
        <v>88815.59</v>
      </c>
      <c r="AT51" s="68">
        <v>307536.06</v>
      </c>
      <c r="AU51" s="68">
        <v>72831.899999999994</v>
      </c>
      <c r="AV51" s="68">
        <v>2727.19</v>
      </c>
      <c r="AW51" s="68">
        <v>2342.16</v>
      </c>
      <c r="AX51" s="68">
        <v>385.03</v>
      </c>
      <c r="AY51" s="68">
        <v>0</v>
      </c>
      <c r="AZ51" s="68">
        <v>82121.67</v>
      </c>
      <c r="BA51" s="68">
        <v>7288.85</v>
      </c>
      <c r="BB51" s="68">
        <v>1303.07</v>
      </c>
      <c r="BC51" s="68">
        <v>1681.87</v>
      </c>
      <c r="BD51" s="68">
        <v>71847.88</v>
      </c>
      <c r="BE51" s="68">
        <v>28964.42</v>
      </c>
      <c r="BF51" s="68">
        <v>26477.72</v>
      </c>
      <c r="BG51" s="68">
        <v>16405.740000000002</v>
      </c>
      <c r="BH51" s="68">
        <v>0</v>
      </c>
      <c r="BI51" s="68">
        <v>0</v>
      </c>
      <c r="BJ51" s="68">
        <v>0</v>
      </c>
      <c r="BK51" s="68">
        <v>0</v>
      </c>
      <c r="BL51" s="68">
        <v>0</v>
      </c>
      <c r="BM51" s="68">
        <v>0</v>
      </c>
      <c r="BN51" s="68">
        <v>0</v>
      </c>
      <c r="BO51" s="68">
        <v>8561104.3599999994</v>
      </c>
      <c r="BP51" s="68">
        <v>8904735.7699999996</v>
      </c>
      <c r="BQ51" s="68">
        <v>6843359.5199999996</v>
      </c>
      <c r="BR51" s="68">
        <v>99946.63</v>
      </c>
      <c r="BS51" s="68">
        <v>6743412.8899999997</v>
      </c>
      <c r="BT51" s="68">
        <v>0</v>
      </c>
      <c r="BU51" s="68">
        <v>0</v>
      </c>
      <c r="BV51" s="71">
        <v>20</v>
      </c>
      <c r="BW51" s="68">
        <v>0</v>
      </c>
      <c r="BX51" s="68">
        <v>454814.36</v>
      </c>
      <c r="BY51" s="68">
        <v>0</v>
      </c>
      <c r="BZ51" s="68">
        <v>7450861.6600000001</v>
      </c>
      <c r="CA51" s="68">
        <v>9015918.7200000007</v>
      </c>
    </row>
    <row r="52" spans="1:79" x14ac:dyDescent="0.25">
      <c r="A52" s="62" t="s">
        <v>270</v>
      </c>
      <c r="B52" s="62" t="s">
        <v>271</v>
      </c>
      <c r="C52" s="62" t="s">
        <v>152</v>
      </c>
      <c r="D52" s="63">
        <v>8241.61</v>
      </c>
      <c r="E52" s="63">
        <v>9855.6200000000008</v>
      </c>
      <c r="F52" s="64">
        <v>0.64</v>
      </c>
      <c r="G52" s="65">
        <v>754.77667299999996</v>
      </c>
      <c r="H52" s="65">
        <v>437.50017700000001</v>
      </c>
      <c r="I52" s="63">
        <v>2922.53</v>
      </c>
      <c r="J52" s="63">
        <v>8962.85</v>
      </c>
      <c r="K52" s="63">
        <v>6040.32</v>
      </c>
      <c r="L52" s="83">
        <v>0.67392850000000004</v>
      </c>
      <c r="M52" s="65">
        <v>147.17823799999999</v>
      </c>
      <c r="N52" s="65">
        <v>14.02655</v>
      </c>
      <c r="O52" s="65">
        <v>97.187228000000005</v>
      </c>
      <c r="P52" s="65">
        <v>6.3165430000000002</v>
      </c>
      <c r="Q52" s="65">
        <v>1</v>
      </c>
      <c r="R52" s="65">
        <v>7.8285679999999997</v>
      </c>
      <c r="S52" s="65">
        <v>20.819348999999999</v>
      </c>
      <c r="T52" s="65">
        <v>746.02431999999999</v>
      </c>
      <c r="U52" s="64">
        <v>0.98840404940000004</v>
      </c>
      <c r="V52" s="66">
        <v>2.3851136838999998</v>
      </c>
      <c r="W52" s="65">
        <v>0.59604699999999999</v>
      </c>
      <c r="X52" s="65">
        <v>0.59604699999999999</v>
      </c>
      <c r="Y52" s="65">
        <v>0</v>
      </c>
      <c r="Z52" s="65">
        <v>0</v>
      </c>
      <c r="AA52" s="65">
        <v>84.932670000000002</v>
      </c>
      <c r="AB52" s="65">
        <v>53.278128000000002</v>
      </c>
      <c r="AC52" s="65">
        <v>31.654541999999999</v>
      </c>
      <c r="AD52" s="65">
        <v>11.452830000000001</v>
      </c>
      <c r="AE52" s="65">
        <v>0</v>
      </c>
      <c r="AF52" s="65">
        <v>10.109565999999999</v>
      </c>
      <c r="AG52" s="65">
        <v>0</v>
      </c>
      <c r="AH52" s="65">
        <v>1.343264</v>
      </c>
      <c r="AI52" s="65">
        <v>0</v>
      </c>
      <c r="AJ52" s="65">
        <v>120.562533</v>
      </c>
      <c r="AK52" s="65">
        <v>120.562533</v>
      </c>
      <c r="AL52" s="63">
        <v>4559092.63</v>
      </c>
      <c r="AM52" s="63">
        <v>3187477.96</v>
      </c>
      <c r="AN52" s="63">
        <v>989648.78</v>
      </c>
      <c r="AO52" s="63">
        <v>18970.37</v>
      </c>
      <c r="AP52" s="63">
        <v>333544.11</v>
      </c>
      <c r="AQ52" s="63">
        <v>52081.75</v>
      </c>
      <c r="AR52" s="63">
        <v>11004.09</v>
      </c>
      <c r="AS52" s="63">
        <v>116661.86</v>
      </c>
      <c r="AT52" s="63">
        <v>457386.6</v>
      </c>
      <c r="AU52" s="63">
        <v>750886.89</v>
      </c>
      <c r="AV52" s="63">
        <v>696.55</v>
      </c>
      <c r="AW52" s="63">
        <v>696.55</v>
      </c>
      <c r="AX52" s="63">
        <v>0</v>
      </c>
      <c r="AY52" s="63">
        <v>0</v>
      </c>
      <c r="AZ52" s="63">
        <v>78147.929999999993</v>
      </c>
      <c r="BA52" s="63">
        <v>7076.25</v>
      </c>
      <c r="BB52" s="63">
        <v>1271.6600000000001</v>
      </c>
      <c r="BC52" s="63">
        <v>1602.68</v>
      </c>
      <c r="BD52" s="63">
        <v>68197.34</v>
      </c>
      <c r="BE52" s="63">
        <v>28903.45</v>
      </c>
      <c r="BF52" s="63">
        <v>22922.68</v>
      </c>
      <c r="BG52" s="63">
        <v>16371.21</v>
      </c>
      <c r="BH52" s="63">
        <v>43519.79</v>
      </c>
      <c r="BI52" s="63">
        <v>0</v>
      </c>
      <c r="BJ52" s="63">
        <v>39650.639999999999</v>
      </c>
      <c r="BK52" s="63">
        <v>0</v>
      </c>
      <c r="BL52" s="63">
        <v>1632.71</v>
      </c>
      <c r="BM52" s="63">
        <v>0</v>
      </c>
      <c r="BN52" s="63">
        <v>2236.44</v>
      </c>
      <c r="BO52" s="63">
        <v>9031297.9800000004</v>
      </c>
      <c r="BP52" s="63">
        <v>9609470.5299999993</v>
      </c>
      <c r="BQ52" s="63">
        <v>6141128.9400000004</v>
      </c>
      <c r="BR52" s="63">
        <v>228530.34</v>
      </c>
      <c r="BS52" s="63">
        <v>5912598.5999999996</v>
      </c>
      <c r="BT52" s="63">
        <v>0</v>
      </c>
      <c r="BU52" s="63">
        <v>0</v>
      </c>
      <c r="BV52" s="66">
        <v>20</v>
      </c>
      <c r="BW52" s="63">
        <v>0</v>
      </c>
      <c r="BX52" s="63">
        <v>220555.81</v>
      </c>
      <c r="BY52" s="63">
        <v>0</v>
      </c>
      <c r="BZ52" s="63">
        <v>6607437.4699999997</v>
      </c>
      <c r="CA52" s="63">
        <v>9251853.7899999991</v>
      </c>
    </row>
    <row r="53" spans="1:79" x14ac:dyDescent="0.25">
      <c r="A53" s="62" t="s">
        <v>272</v>
      </c>
      <c r="B53" s="62" t="s">
        <v>273</v>
      </c>
      <c r="C53" s="62" t="s">
        <v>274</v>
      </c>
      <c r="D53" s="63">
        <v>8241.61</v>
      </c>
      <c r="E53" s="63">
        <v>9855.6200000000008</v>
      </c>
      <c r="F53" s="64">
        <v>0.64</v>
      </c>
      <c r="G53" s="65">
        <v>1600.873308</v>
      </c>
      <c r="H53" s="65">
        <v>939.79122199999995</v>
      </c>
      <c r="I53" s="63">
        <v>2649.58</v>
      </c>
      <c r="J53" s="63">
        <v>8112.62</v>
      </c>
      <c r="K53" s="63">
        <v>5463.04</v>
      </c>
      <c r="L53" s="83">
        <v>0.6734002</v>
      </c>
      <c r="M53" s="65">
        <v>323.13661500000001</v>
      </c>
      <c r="N53" s="65">
        <v>59.648425000000003</v>
      </c>
      <c r="O53" s="65">
        <v>195.716872</v>
      </c>
      <c r="P53" s="65">
        <v>17.979517999999999</v>
      </c>
      <c r="Q53" s="65">
        <v>1.7743899999999999</v>
      </c>
      <c r="R53" s="65">
        <v>16.924484</v>
      </c>
      <c r="S53" s="65">
        <v>31.092925999999999</v>
      </c>
      <c r="T53" s="65">
        <v>1586.7832539999999</v>
      </c>
      <c r="U53" s="64">
        <v>0.9911985203</v>
      </c>
      <c r="V53" s="66">
        <v>2.3986194007999999</v>
      </c>
      <c r="W53" s="65">
        <v>49.760330000000003</v>
      </c>
      <c r="X53" s="65">
        <v>3.8581120000000002</v>
      </c>
      <c r="Y53" s="65">
        <v>41.794423000000002</v>
      </c>
      <c r="Z53" s="65">
        <v>4.1077950000000003</v>
      </c>
      <c r="AA53" s="65">
        <v>110.397954</v>
      </c>
      <c r="AB53" s="65">
        <v>77.567674999999994</v>
      </c>
      <c r="AC53" s="65">
        <v>32.830278999999997</v>
      </c>
      <c r="AD53" s="65">
        <v>0.67592600000000003</v>
      </c>
      <c r="AE53" s="65">
        <v>0</v>
      </c>
      <c r="AF53" s="65">
        <v>0</v>
      </c>
      <c r="AG53" s="65">
        <v>0.67592600000000003</v>
      </c>
      <c r="AH53" s="65">
        <v>0</v>
      </c>
      <c r="AI53" s="65">
        <v>0</v>
      </c>
      <c r="AJ53" s="65">
        <v>62.240896999999997</v>
      </c>
      <c r="AK53" s="65">
        <v>62.240896999999997</v>
      </c>
      <c r="AL53" s="63">
        <v>8745634.9199999999</v>
      </c>
      <c r="AM53" s="63">
        <v>4031857.8</v>
      </c>
      <c r="AN53" s="63">
        <v>1853984.73</v>
      </c>
      <c r="AO53" s="63">
        <v>80608.95</v>
      </c>
      <c r="AP53" s="63">
        <v>671168.8</v>
      </c>
      <c r="AQ53" s="63">
        <v>148130.18</v>
      </c>
      <c r="AR53" s="63">
        <v>19510.240000000002</v>
      </c>
      <c r="AS53" s="63">
        <v>252012.11</v>
      </c>
      <c r="AT53" s="63">
        <v>682554.45</v>
      </c>
      <c r="AU53" s="63">
        <v>1606169.6000000001</v>
      </c>
      <c r="AV53" s="63">
        <v>43485.01</v>
      </c>
      <c r="AW53" s="63">
        <v>4505.1099999999997</v>
      </c>
      <c r="AX53" s="63">
        <v>36579.29</v>
      </c>
      <c r="AY53" s="63">
        <v>2400.61</v>
      </c>
      <c r="AZ53" s="63">
        <v>99488.23</v>
      </c>
      <c r="BA53" s="63">
        <v>15188.53</v>
      </c>
      <c r="BB53" s="63">
        <v>2695.07</v>
      </c>
      <c r="BC53" s="63">
        <v>3018.48</v>
      </c>
      <c r="BD53" s="63">
        <v>78586.149999999994</v>
      </c>
      <c r="BE53" s="63">
        <v>28880.79</v>
      </c>
      <c r="BF53" s="63">
        <v>33346.99</v>
      </c>
      <c r="BG53" s="63">
        <v>16358.37</v>
      </c>
      <c r="BH53" s="63">
        <v>1098.17</v>
      </c>
      <c r="BI53" s="63">
        <v>0</v>
      </c>
      <c r="BJ53" s="63">
        <v>0</v>
      </c>
      <c r="BK53" s="63">
        <v>966.28</v>
      </c>
      <c r="BL53" s="63">
        <v>0</v>
      </c>
      <c r="BM53" s="63">
        <v>0</v>
      </c>
      <c r="BN53" s="63">
        <v>131.88999999999999</v>
      </c>
      <c r="BO53" s="63">
        <v>15422839.52</v>
      </c>
      <c r="BP53" s="63">
        <v>16381718.460000001</v>
      </c>
      <c r="BQ53" s="63">
        <v>10629595.23</v>
      </c>
      <c r="BR53" s="63">
        <v>579165.09</v>
      </c>
      <c r="BS53" s="63">
        <v>10050430.140000001</v>
      </c>
      <c r="BT53" s="63">
        <v>0</v>
      </c>
      <c r="BU53" s="63">
        <v>0</v>
      </c>
      <c r="BV53" s="66">
        <v>20</v>
      </c>
      <c r="BW53" s="63">
        <v>439807.04</v>
      </c>
      <c r="BX53" s="63">
        <v>554805.03</v>
      </c>
      <c r="BY53" s="63">
        <v>0</v>
      </c>
      <c r="BZ53" s="63">
        <v>12064964.779999999</v>
      </c>
      <c r="CA53" s="63">
        <v>16417451.59</v>
      </c>
    </row>
    <row r="54" spans="1:79" x14ac:dyDescent="0.25">
      <c r="A54" s="67" t="s">
        <v>275</v>
      </c>
      <c r="B54" s="67" t="s">
        <v>276</v>
      </c>
      <c r="C54" s="67" t="s">
        <v>277</v>
      </c>
      <c r="D54" s="68">
        <v>8241.61</v>
      </c>
      <c r="E54" s="68">
        <v>9855.6200000000008</v>
      </c>
      <c r="F54" s="69">
        <v>0.64</v>
      </c>
      <c r="G54" s="70">
        <v>692.18370000000004</v>
      </c>
      <c r="H54" s="70">
        <v>380.22814599999998</v>
      </c>
      <c r="I54" s="68">
        <v>3039.76</v>
      </c>
      <c r="J54" s="68">
        <v>9300.2099999999991</v>
      </c>
      <c r="K54" s="68">
        <v>6260.45</v>
      </c>
      <c r="L54" s="83">
        <v>0.67315150000000001</v>
      </c>
      <c r="M54" s="70">
        <v>83.320633999999998</v>
      </c>
      <c r="N54" s="70">
        <v>13.3446</v>
      </c>
      <c r="O54" s="70">
        <v>52.286864000000001</v>
      </c>
      <c r="P54" s="70">
        <v>6.370438</v>
      </c>
      <c r="Q54" s="70">
        <v>0</v>
      </c>
      <c r="R54" s="70">
        <v>6</v>
      </c>
      <c r="S54" s="70">
        <v>5.3187319999999998</v>
      </c>
      <c r="T54" s="70">
        <v>259.81939899999998</v>
      </c>
      <c r="U54" s="69">
        <v>0.37536191479999997</v>
      </c>
      <c r="V54" s="71">
        <v>0.34398575939999998</v>
      </c>
      <c r="W54" s="70">
        <v>1</v>
      </c>
      <c r="X54" s="70">
        <v>0</v>
      </c>
      <c r="Y54" s="70">
        <v>1</v>
      </c>
      <c r="Z54" s="70">
        <v>0</v>
      </c>
      <c r="AA54" s="70">
        <v>86.474041</v>
      </c>
      <c r="AB54" s="70">
        <v>48</v>
      </c>
      <c r="AC54" s="70">
        <v>38.474041</v>
      </c>
      <c r="AD54" s="70">
        <v>28.649635</v>
      </c>
      <c r="AE54" s="70">
        <v>18.243735999999998</v>
      </c>
      <c r="AF54" s="70">
        <v>0</v>
      </c>
      <c r="AG54" s="70">
        <v>0</v>
      </c>
      <c r="AH54" s="70">
        <v>0</v>
      </c>
      <c r="AI54" s="70">
        <v>10.405899</v>
      </c>
      <c r="AJ54" s="70">
        <v>155.89116300000001</v>
      </c>
      <c r="AK54" s="70">
        <v>155.89116300000001</v>
      </c>
      <c r="AL54" s="68">
        <v>4333381.4400000004</v>
      </c>
      <c r="AM54" s="68">
        <v>3113146.02</v>
      </c>
      <c r="AN54" s="68">
        <v>455756.56</v>
      </c>
      <c r="AO54" s="68">
        <v>18027.25</v>
      </c>
      <c r="AP54" s="68">
        <v>179240.3</v>
      </c>
      <c r="AQ54" s="68">
        <v>52465.57</v>
      </c>
      <c r="AR54" s="68">
        <v>0</v>
      </c>
      <c r="AS54" s="68">
        <v>89309.32</v>
      </c>
      <c r="AT54" s="68">
        <v>116714.12</v>
      </c>
      <c r="AU54" s="68">
        <v>37715.9</v>
      </c>
      <c r="AV54" s="68">
        <v>874.9</v>
      </c>
      <c r="AW54" s="68">
        <v>0</v>
      </c>
      <c r="AX54" s="68">
        <v>874.9</v>
      </c>
      <c r="AY54" s="68">
        <v>0</v>
      </c>
      <c r="AZ54" s="68">
        <v>74788</v>
      </c>
      <c r="BA54" s="68">
        <v>6142.83</v>
      </c>
      <c r="BB54" s="68">
        <v>1164.8599999999999</v>
      </c>
      <c r="BC54" s="68">
        <v>1629.88</v>
      </c>
      <c r="BD54" s="68">
        <v>65850.429999999993</v>
      </c>
      <c r="BE54" s="68">
        <v>28870.12</v>
      </c>
      <c r="BF54" s="68">
        <v>20627.98</v>
      </c>
      <c r="BG54" s="68">
        <v>16352.33</v>
      </c>
      <c r="BH54" s="68">
        <v>91831.49</v>
      </c>
      <c r="BI54" s="68">
        <v>75404.73</v>
      </c>
      <c r="BJ54" s="68">
        <v>0</v>
      </c>
      <c r="BK54" s="68">
        <v>0</v>
      </c>
      <c r="BL54" s="68">
        <v>0</v>
      </c>
      <c r="BM54" s="68">
        <v>10838.67</v>
      </c>
      <c r="BN54" s="68">
        <v>5588.09</v>
      </c>
      <c r="BO54" s="68">
        <v>7556880.9400000004</v>
      </c>
      <c r="BP54" s="68">
        <v>8107494.3099999996</v>
      </c>
      <c r="BQ54" s="68">
        <v>4804474.72</v>
      </c>
      <c r="BR54" s="68">
        <v>31768.99</v>
      </c>
      <c r="BS54" s="68">
        <v>4772705.7300000004</v>
      </c>
      <c r="BT54" s="68">
        <v>0</v>
      </c>
      <c r="BU54" s="68">
        <v>0</v>
      </c>
      <c r="BV54" s="71">
        <v>20</v>
      </c>
      <c r="BW54" s="68">
        <v>0</v>
      </c>
      <c r="BX54" s="68">
        <v>725533.02</v>
      </c>
      <c r="BY54" s="68">
        <v>0</v>
      </c>
      <c r="BZ54" s="68">
        <v>5504189.04</v>
      </c>
      <c r="CA54" s="68">
        <v>8282413.96</v>
      </c>
    </row>
    <row r="55" spans="1:79" x14ac:dyDescent="0.25">
      <c r="A55" s="62" t="s">
        <v>278</v>
      </c>
      <c r="B55" s="62" t="s">
        <v>279</v>
      </c>
      <c r="C55" s="62" t="s">
        <v>173</v>
      </c>
      <c r="D55" s="63">
        <v>8241.61</v>
      </c>
      <c r="E55" s="63">
        <v>9855.6200000000008</v>
      </c>
      <c r="F55" s="64">
        <v>0.64</v>
      </c>
      <c r="G55" s="65">
        <v>3885.6328600000002</v>
      </c>
      <c r="H55" s="65">
        <v>2080.7600819999998</v>
      </c>
      <c r="I55" s="63">
        <v>2706.47</v>
      </c>
      <c r="J55" s="63">
        <v>8264.77</v>
      </c>
      <c r="K55" s="63">
        <v>5558.3</v>
      </c>
      <c r="L55" s="83">
        <v>0.6725293</v>
      </c>
      <c r="M55" s="65">
        <v>592.533953</v>
      </c>
      <c r="N55" s="65">
        <v>55.646085999999997</v>
      </c>
      <c r="O55" s="65">
        <v>418.89090399999998</v>
      </c>
      <c r="P55" s="65">
        <v>28.339984999999999</v>
      </c>
      <c r="Q55" s="65">
        <v>2.006135</v>
      </c>
      <c r="R55" s="65">
        <v>26.384765000000002</v>
      </c>
      <c r="S55" s="65">
        <v>61.266078</v>
      </c>
      <c r="T55" s="65">
        <v>3884.703035</v>
      </c>
      <c r="U55" s="64">
        <v>0.99976070179999998</v>
      </c>
      <c r="V55" s="66">
        <v>2.4402379415</v>
      </c>
      <c r="W55" s="65">
        <v>235.32696200000001</v>
      </c>
      <c r="X55" s="65">
        <v>54.405199000000003</v>
      </c>
      <c r="Y55" s="65">
        <v>162.921763</v>
      </c>
      <c r="Z55" s="65">
        <v>18</v>
      </c>
      <c r="AA55" s="65">
        <v>382.65462400000001</v>
      </c>
      <c r="AB55" s="65">
        <v>209.97497000000001</v>
      </c>
      <c r="AC55" s="65">
        <v>172.679654</v>
      </c>
      <c r="AD55" s="65">
        <v>234.96847500000001</v>
      </c>
      <c r="AE55" s="65">
        <v>96.150718999999995</v>
      </c>
      <c r="AF55" s="65">
        <v>48.973039999999997</v>
      </c>
      <c r="AG55" s="65">
        <v>28.704115999999999</v>
      </c>
      <c r="AH55" s="65">
        <v>31.979202999999998</v>
      </c>
      <c r="AI55" s="65">
        <v>29.161397000000001</v>
      </c>
      <c r="AJ55" s="65">
        <v>237.60161299999999</v>
      </c>
      <c r="AK55" s="65">
        <v>237.60161299999999</v>
      </c>
      <c r="AL55" s="63">
        <v>21597513.129999999</v>
      </c>
      <c r="AM55" s="63">
        <v>6814155.9199999999</v>
      </c>
      <c r="AN55" s="63">
        <v>3500507.16</v>
      </c>
      <c r="AO55" s="63">
        <v>75102.929999999993</v>
      </c>
      <c r="AP55" s="63">
        <v>1434638.21</v>
      </c>
      <c r="AQ55" s="63">
        <v>233186.33</v>
      </c>
      <c r="AR55" s="63">
        <v>22029.86</v>
      </c>
      <c r="AS55" s="63">
        <v>392371.25</v>
      </c>
      <c r="AT55" s="63">
        <v>1343178.58</v>
      </c>
      <c r="AU55" s="63">
        <v>4000391.09</v>
      </c>
      <c r="AV55" s="63">
        <v>216360.32000000001</v>
      </c>
      <c r="AW55" s="63">
        <v>63446.75</v>
      </c>
      <c r="AX55" s="63">
        <v>142407.89000000001</v>
      </c>
      <c r="AY55" s="63">
        <v>10505.68</v>
      </c>
      <c r="AZ55" s="63">
        <v>272681.55</v>
      </c>
      <c r="BA55" s="63">
        <v>33584.93</v>
      </c>
      <c r="BB55" s="63">
        <v>6533</v>
      </c>
      <c r="BC55" s="63">
        <v>7316.97</v>
      </c>
      <c r="BD55" s="63">
        <v>225246.65</v>
      </c>
      <c r="BE55" s="63">
        <v>67924.25</v>
      </c>
      <c r="BF55" s="63">
        <v>90153.24</v>
      </c>
      <c r="BG55" s="63">
        <v>67169.16</v>
      </c>
      <c r="BH55" s="63">
        <v>744624.15</v>
      </c>
      <c r="BI55" s="63">
        <v>397041.35</v>
      </c>
      <c r="BJ55" s="63">
        <v>191677.94</v>
      </c>
      <c r="BK55" s="63">
        <v>40981.230000000003</v>
      </c>
      <c r="BL55" s="63">
        <v>38789.47</v>
      </c>
      <c r="BM55" s="63">
        <v>30346.12</v>
      </c>
      <c r="BN55" s="63">
        <v>45788.04</v>
      </c>
      <c r="BO55" s="63">
        <v>35458276.020000003</v>
      </c>
      <c r="BP55" s="63">
        <v>37146233.32</v>
      </c>
      <c r="BQ55" s="63">
        <v>27020514.640000001</v>
      </c>
      <c r="BR55" s="63">
        <v>3851800.05</v>
      </c>
      <c r="BS55" s="63">
        <v>23168714.59</v>
      </c>
      <c r="BT55" s="63">
        <v>0</v>
      </c>
      <c r="BU55" s="63">
        <v>0</v>
      </c>
      <c r="BV55" s="66">
        <v>23.760161</v>
      </c>
      <c r="BW55" s="63">
        <v>0</v>
      </c>
      <c r="BX55" s="63">
        <v>2155331.91</v>
      </c>
      <c r="BY55" s="63">
        <v>0</v>
      </c>
      <c r="BZ55" s="63">
        <v>29882217.07</v>
      </c>
      <c r="CA55" s="63">
        <v>37613607.93</v>
      </c>
    </row>
    <row r="56" spans="1:79" x14ac:dyDescent="0.25">
      <c r="A56" s="67" t="s">
        <v>280</v>
      </c>
      <c r="B56" s="67" t="s">
        <v>281</v>
      </c>
      <c r="C56" s="67" t="s">
        <v>176</v>
      </c>
      <c r="D56" s="68">
        <v>8241.61</v>
      </c>
      <c r="E56" s="68">
        <v>9855.6200000000008</v>
      </c>
      <c r="F56" s="69">
        <v>0.64</v>
      </c>
      <c r="G56" s="70">
        <v>8336.9441299999999</v>
      </c>
      <c r="H56" s="70">
        <v>4638.1337810000005</v>
      </c>
      <c r="I56" s="68">
        <v>2661.64</v>
      </c>
      <c r="J56" s="68">
        <v>8110.17</v>
      </c>
      <c r="K56" s="68">
        <v>5448.53</v>
      </c>
      <c r="L56" s="83">
        <v>0.67181449999999998</v>
      </c>
      <c r="M56" s="70">
        <v>1613.612132</v>
      </c>
      <c r="N56" s="70">
        <v>267.31104800000003</v>
      </c>
      <c r="O56" s="70">
        <v>1028.4996630000001</v>
      </c>
      <c r="P56" s="70">
        <v>66.591551999999993</v>
      </c>
      <c r="Q56" s="70">
        <v>7.0425440000000004</v>
      </c>
      <c r="R56" s="70">
        <v>55.282690000000002</v>
      </c>
      <c r="S56" s="70">
        <v>188.884635</v>
      </c>
      <c r="T56" s="70">
        <v>8254.8433389999991</v>
      </c>
      <c r="U56" s="69">
        <v>0.99015217209999995</v>
      </c>
      <c r="V56" s="71">
        <v>2.3935579197000001</v>
      </c>
      <c r="W56" s="70">
        <v>1249.5158550000001</v>
      </c>
      <c r="X56" s="70">
        <v>215.567387</v>
      </c>
      <c r="Y56" s="70">
        <v>919.70998099999997</v>
      </c>
      <c r="Z56" s="70">
        <v>114.23848700000001</v>
      </c>
      <c r="AA56" s="70">
        <v>561.77808900000002</v>
      </c>
      <c r="AB56" s="70">
        <v>359.35133500000001</v>
      </c>
      <c r="AC56" s="70">
        <v>202.42675399999999</v>
      </c>
      <c r="AD56" s="70">
        <v>0</v>
      </c>
      <c r="AE56" s="70">
        <v>0</v>
      </c>
      <c r="AF56" s="70">
        <v>0</v>
      </c>
      <c r="AG56" s="70">
        <v>0</v>
      </c>
      <c r="AH56" s="70">
        <v>0</v>
      </c>
      <c r="AI56" s="70">
        <v>0</v>
      </c>
      <c r="AJ56" s="70">
        <v>130.576604</v>
      </c>
      <c r="AK56" s="70">
        <v>130.576604</v>
      </c>
      <c r="AL56" s="68">
        <v>45424090.200000003</v>
      </c>
      <c r="AM56" s="68">
        <v>15150787.99</v>
      </c>
      <c r="AN56" s="68">
        <v>9461593.8499999996</v>
      </c>
      <c r="AO56" s="68">
        <v>360393.8</v>
      </c>
      <c r="AP56" s="68">
        <v>3518712.48</v>
      </c>
      <c r="AQ56" s="68">
        <v>547344.52</v>
      </c>
      <c r="AR56" s="68">
        <v>77253.710000000006</v>
      </c>
      <c r="AS56" s="68">
        <v>821242.23</v>
      </c>
      <c r="AT56" s="68">
        <v>4136647.11</v>
      </c>
      <c r="AU56" s="68">
        <v>8338064.0599999996</v>
      </c>
      <c r="AV56" s="68">
        <v>1120782.1200000001</v>
      </c>
      <c r="AW56" s="68">
        <v>251125.16</v>
      </c>
      <c r="AX56" s="68">
        <v>803052.66</v>
      </c>
      <c r="AY56" s="68">
        <v>66604.3</v>
      </c>
      <c r="AZ56" s="68">
        <v>482830.86</v>
      </c>
      <c r="BA56" s="68">
        <v>74783.17</v>
      </c>
      <c r="BB56" s="68">
        <v>14002.2</v>
      </c>
      <c r="BC56" s="68">
        <v>15682.46</v>
      </c>
      <c r="BD56" s="68">
        <v>378363.03</v>
      </c>
      <c r="BE56" s="68">
        <v>145582.15</v>
      </c>
      <c r="BF56" s="68">
        <v>154124.34</v>
      </c>
      <c r="BG56" s="68">
        <v>78656.539999999994</v>
      </c>
      <c r="BH56" s="68">
        <v>0</v>
      </c>
      <c r="BI56" s="68">
        <v>0</v>
      </c>
      <c r="BJ56" s="68">
        <v>0</v>
      </c>
      <c r="BK56" s="68">
        <v>0</v>
      </c>
      <c r="BL56" s="68">
        <v>0</v>
      </c>
      <c r="BM56" s="68">
        <v>0</v>
      </c>
      <c r="BN56" s="68">
        <v>0</v>
      </c>
      <c r="BO56" s="68">
        <v>77955857.409999996</v>
      </c>
      <c r="BP56" s="68">
        <v>79978149.079999998</v>
      </c>
      <c r="BQ56" s="68">
        <v>67846825.359999999</v>
      </c>
      <c r="BR56" s="68">
        <v>3252816.73</v>
      </c>
      <c r="BS56" s="68">
        <v>64594008.630000003</v>
      </c>
      <c r="BT56" s="68">
        <v>0</v>
      </c>
      <c r="BU56" s="68">
        <v>0</v>
      </c>
      <c r="BV56" s="71">
        <v>20</v>
      </c>
      <c r="BW56" s="68">
        <v>0</v>
      </c>
      <c r="BX56" s="68">
        <v>4608804.2300000004</v>
      </c>
      <c r="BY56" s="68">
        <v>0</v>
      </c>
      <c r="BZ56" s="68">
        <v>73755713.700000003</v>
      </c>
      <c r="CA56" s="68">
        <v>82564661.640000001</v>
      </c>
    </row>
    <row r="57" spans="1:79" x14ac:dyDescent="0.25">
      <c r="A57" s="62" t="s">
        <v>282</v>
      </c>
      <c r="B57" s="62" t="s">
        <v>283</v>
      </c>
      <c r="C57" s="62" t="s">
        <v>143</v>
      </c>
      <c r="D57" s="63">
        <v>8241.61</v>
      </c>
      <c r="E57" s="63">
        <v>9855.6200000000008</v>
      </c>
      <c r="F57" s="64">
        <v>0.64</v>
      </c>
      <c r="G57" s="65">
        <v>954.38273400000003</v>
      </c>
      <c r="H57" s="65">
        <v>558.76036199999999</v>
      </c>
      <c r="I57" s="63">
        <v>2830.18</v>
      </c>
      <c r="J57" s="63">
        <v>8536.68</v>
      </c>
      <c r="K57" s="63">
        <v>5706.5</v>
      </c>
      <c r="L57" s="83">
        <v>0.66846830000000002</v>
      </c>
      <c r="M57" s="65">
        <v>122.369446</v>
      </c>
      <c r="N57" s="65">
        <v>22.128442</v>
      </c>
      <c r="O57" s="65">
        <v>67.499216000000004</v>
      </c>
      <c r="P57" s="65">
        <v>6.9029809999999996</v>
      </c>
      <c r="Q57" s="65">
        <v>0</v>
      </c>
      <c r="R57" s="65">
        <v>13.880145000000001</v>
      </c>
      <c r="S57" s="65">
        <v>11.958662</v>
      </c>
      <c r="T57" s="65">
        <v>442.70558999999997</v>
      </c>
      <c r="U57" s="64">
        <v>0.46386588340000001</v>
      </c>
      <c r="V57" s="66">
        <v>0.525321186</v>
      </c>
      <c r="W57" s="65">
        <v>0</v>
      </c>
      <c r="X57" s="65">
        <v>0</v>
      </c>
      <c r="Y57" s="65">
        <v>0</v>
      </c>
      <c r="Z57" s="65">
        <v>0</v>
      </c>
      <c r="AA57" s="65">
        <v>98.379947999999999</v>
      </c>
      <c r="AB57" s="65">
        <v>38.589948</v>
      </c>
      <c r="AC57" s="65">
        <v>59.79</v>
      </c>
      <c r="AD57" s="65">
        <v>0</v>
      </c>
      <c r="AE57" s="65">
        <v>0</v>
      </c>
      <c r="AF57" s="65">
        <v>0</v>
      </c>
      <c r="AG57" s="65">
        <v>0</v>
      </c>
      <c r="AH57" s="65">
        <v>0</v>
      </c>
      <c r="AI57" s="65">
        <v>0</v>
      </c>
      <c r="AJ57" s="65">
        <v>349.258959</v>
      </c>
      <c r="AK57" s="65">
        <v>349.258959</v>
      </c>
      <c r="AL57" s="63">
        <v>5446185.0700000003</v>
      </c>
      <c r="AM57" s="63">
        <v>3310228.09</v>
      </c>
      <c r="AN57" s="63">
        <v>781681.95</v>
      </c>
      <c r="AO57" s="63">
        <v>29685.38</v>
      </c>
      <c r="AP57" s="63">
        <v>229778.72</v>
      </c>
      <c r="AQ57" s="63">
        <v>56455.95</v>
      </c>
      <c r="AR57" s="63">
        <v>0</v>
      </c>
      <c r="AS57" s="63">
        <v>205167.02</v>
      </c>
      <c r="AT57" s="63">
        <v>260594.88</v>
      </c>
      <c r="AU57" s="63">
        <v>98141.43</v>
      </c>
      <c r="AV57" s="63">
        <v>0</v>
      </c>
      <c r="AW57" s="63">
        <v>0</v>
      </c>
      <c r="AX57" s="63">
        <v>0</v>
      </c>
      <c r="AY57" s="63">
        <v>0</v>
      </c>
      <c r="AZ57" s="63">
        <v>82110.600000000006</v>
      </c>
      <c r="BA57" s="63">
        <v>8964.33</v>
      </c>
      <c r="BB57" s="63">
        <v>1594.94</v>
      </c>
      <c r="BC57" s="63">
        <v>1841.39</v>
      </c>
      <c r="BD57" s="63">
        <v>69709.94</v>
      </c>
      <c r="BE57" s="63">
        <v>28669.27</v>
      </c>
      <c r="BF57" s="63">
        <v>17923.91</v>
      </c>
      <c r="BG57" s="63">
        <v>23116.76</v>
      </c>
      <c r="BH57" s="63">
        <v>0</v>
      </c>
      <c r="BI57" s="63">
        <v>0</v>
      </c>
      <c r="BJ57" s="63">
        <v>0</v>
      </c>
      <c r="BK57" s="63">
        <v>0</v>
      </c>
      <c r="BL57" s="63">
        <v>0</v>
      </c>
      <c r="BM57" s="63">
        <v>0</v>
      </c>
      <c r="BN57" s="63">
        <v>0</v>
      </c>
      <c r="BO57" s="63">
        <v>9674511.9100000001</v>
      </c>
      <c r="BP57" s="63">
        <v>9718347.1400000006</v>
      </c>
      <c r="BQ57" s="63">
        <v>9455388.3699999992</v>
      </c>
      <c r="BR57" s="63">
        <v>121517.34</v>
      </c>
      <c r="BS57" s="63">
        <v>9333871.0299999993</v>
      </c>
      <c r="BT57" s="63">
        <v>0</v>
      </c>
      <c r="BU57" s="63">
        <v>0</v>
      </c>
      <c r="BV57" s="66">
        <v>34.925896000000002</v>
      </c>
      <c r="BW57" s="63">
        <v>0</v>
      </c>
      <c r="BX57" s="63">
        <v>882300.97</v>
      </c>
      <c r="BY57" s="63">
        <v>358445.89000000298</v>
      </c>
      <c r="BZ57" s="63">
        <v>10915258.77</v>
      </c>
      <c r="CA57" s="63">
        <v>10915258.77</v>
      </c>
    </row>
    <row r="58" spans="1:79" x14ac:dyDescent="0.25">
      <c r="A58" s="67" t="s">
        <v>284</v>
      </c>
      <c r="B58" s="67" t="s">
        <v>285</v>
      </c>
      <c r="C58" s="67" t="s">
        <v>286</v>
      </c>
      <c r="D58" s="68">
        <v>8241.61</v>
      </c>
      <c r="E58" s="68">
        <v>9855.6200000000008</v>
      </c>
      <c r="F58" s="69">
        <v>0.64</v>
      </c>
      <c r="G58" s="70">
        <v>1791.008783</v>
      </c>
      <c r="H58" s="70">
        <v>1023.5079469999999</v>
      </c>
      <c r="I58" s="68">
        <v>2704.17</v>
      </c>
      <c r="J58" s="68">
        <v>8144.09</v>
      </c>
      <c r="K58" s="68">
        <v>5439.92</v>
      </c>
      <c r="L58" s="83">
        <v>0.66795919999999998</v>
      </c>
      <c r="M58" s="70">
        <v>252.58935099999999</v>
      </c>
      <c r="N58" s="70">
        <v>33.891181000000003</v>
      </c>
      <c r="O58" s="70">
        <v>168.76244199999999</v>
      </c>
      <c r="P58" s="70">
        <v>8.4508050000000008</v>
      </c>
      <c r="Q58" s="70">
        <v>0</v>
      </c>
      <c r="R58" s="70">
        <v>9.1756440000000001</v>
      </c>
      <c r="S58" s="70">
        <v>32.309278999999997</v>
      </c>
      <c r="T58" s="70">
        <v>1779.174865</v>
      </c>
      <c r="U58" s="69">
        <v>0.99339259629999999</v>
      </c>
      <c r="V58" s="71">
        <v>2.4092501232000001</v>
      </c>
      <c r="W58" s="70">
        <v>0.58184400000000003</v>
      </c>
      <c r="X58" s="70">
        <v>0</v>
      </c>
      <c r="Y58" s="70">
        <v>0.58184400000000003</v>
      </c>
      <c r="Z58" s="70">
        <v>0</v>
      </c>
      <c r="AA58" s="70">
        <v>201.53604100000001</v>
      </c>
      <c r="AB58" s="70">
        <v>111.36654</v>
      </c>
      <c r="AC58" s="70">
        <v>90.169500999999997</v>
      </c>
      <c r="AD58" s="70">
        <v>40.940446000000001</v>
      </c>
      <c r="AE58" s="70">
        <v>40.940446000000001</v>
      </c>
      <c r="AF58" s="70">
        <v>0</v>
      </c>
      <c r="AG58" s="70">
        <v>0</v>
      </c>
      <c r="AH58" s="70">
        <v>0</v>
      </c>
      <c r="AI58" s="70">
        <v>0</v>
      </c>
      <c r="AJ58" s="70">
        <v>152.083934</v>
      </c>
      <c r="AK58" s="70">
        <v>152.083934</v>
      </c>
      <c r="AL58" s="68">
        <v>9742944.5</v>
      </c>
      <c r="AM58" s="68">
        <v>4067163.52</v>
      </c>
      <c r="AN58" s="68">
        <v>1527601.15</v>
      </c>
      <c r="AO58" s="68">
        <v>45430.52</v>
      </c>
      <c r="AP58" s="68">
        <v>574058.29</v>
      </c>
      <c r="AQ58" s="68">
        <v>69062.179999999993</v>
      </c>
      <c r="AR58" s="68">
        <v>0</v>
      </c>
      <c r="AS58" s="68">
        <v>135524.94</v>
      </c>
      <c r="AT58" s="68">
        <v>703525.22</v>
      </c>
      <c r="AU58" s="68">
        <v>1808893.4</v>
      </c>
      <c r="AV58" s="68">
        <v>505.13</v>
      </c>
      <c r="AW58" s="68">
        <v>0</v>
      </c>
      <c r="AX58" s="68">
        <v>505.13</v>
      </c>
      <c r="AY58" s="68">
        <v>0</v>
      </c>
      <c r="AZ58" s="68">
        <v>136590.09</v>
      </c>
      <c r="BA58" s="68">
        <v>16407.88</v>
      </c>
      <c r="BB58" s="68">
        <v>2990.8</v>
      </c>
      <c r="BC58" s="68">
        <v>3769.3</v>
      </c>
      <c r="BD58" s="68">
        <v>113422.11</v>
      </c>
      <c r="BE58" s="68">
        <v>31095.64</v>
      </c>
      <c r="BF58" s="68">
        <v>47490.559999999998</v>
      </c>
      <c r="BG58" s="68">
        <v>34835.910000000003</v>
      </c>
      <c r="BH58" s="68">
        <v>175833.01</v>
      </c>
      <c r="BI58" s="68">
        <v>167909.2</v>
      </c>
      <c r="BJ58" s="68">
        <v>0</v>
      </c>
      <c r="BK58" s="68">
        <v>0</v>
      </c>
      <c r="BL58" s="68">
        <v>0</v>
      </c>
      <c r="BM58" s="68">
        <v>0</v>
      </c>
      <c r="BN58" s="68">
        <v>7923.81</v>
      </c>
      <c r="BO58" s="68">
        <v>16861519.390000001</v>
      </c>
      <c r="BP58" s="68">
        <v>17459530.800000001</v>
      </c>
      <c r="BQ58" s="68">
        <v>13872179.869999999</v>
      </c>
      <c r="BR58" s="68">
        <v>429303.99</v>
      </c>
      <c r="BS58" s="68">
        <v>13442875.880000001</v>
      </c>
      <c r="BT58" s="68">
        <v>0</v>
      </c>
      <c r="BU58" s="68">
        <v>0</v>
      </c>
      <c r="BV58" s="71">
        <v>20</v>
      </c>
      <c r="BW58" s="68">
        <v>0</v>
      </c>
      <c r="BX58" s="68">
        <v>1812318.38</v>
      </c>
      <c r="BY58" s="68">
        <v>0</v>
      </c>
      <c r="BZ58" s="68">
        <v>15864777.439999999</v>
      </c>
      <c r="CA58" s="68">
        <v>18673837.77</v>
      </c>
    </row>
    <row r="59" spans="1:79" x14ac:dyDescent="0.25">
      <c r="A59" s="67" t="s">
        <v>287</v>
      </c>
      <c r="B59" s="67" t="s">
        <v>288</v>
      </c>
      <c r="C59" s="67" t="s">
        <v>155</v>
      </c>
      <c r="D59" s="68">
        <v>8241.61</v>
      </c>
      <c r="E59" s="68">
        <v>9855.6200000000008</v>
      </c>
      <c r="F59" s="69">
        <v>0.64</v>
      </c>
      <c r="G59" s="70">
        <v>991.55044899999996</v>
      </c>
      <c r="H59" s="70">
        <v>550.61601900000005</v>
      </c>
      <c r="I59" s="68">
        <v>2829.82</v>
      </c>
      <c r="J59" s="68">
        <v>8520.86</v>
      </c>
      <c r="K59" s="68">
        <v>5691.04</v>
      </c>
      <c r="L59" s="83">
        <v>0.66789500000000002</v>
      </c>
      <c r="M59" s="70">
        <v>131.98437300000001</v>
      </c>
      <c r="N59" s="70">
        <v>15.055878999999999</v>
      </c>
      <c r="O59" s="70">
        <v>83.763043999999994</v>
      </c>
      <c r="P59" s="70">
        <v>12.251332</v>
      </c>
      <c r="Q59" s="70">
        <v>1</v>
      </c>
      <c r="R59" s="70">
        <v>8.5214569999999998</v>
      </c>
      <c r="S59" s="70">
        <v>11.392661</v>
      </c>
      <c r="T59" s="70">
        <v>680.56621700000005</v>
      </c>
      <c r="U59" s="69">
        <v>0.686365699</v>
      </c>
      <c r="V59" s="71">
        <v>1.1501412908999999</v>
      </c>
      <c r="W59" s="70">
        <v>2.2522790000000001</v>
      </c>
      <c r="X59" s="70">
        <v>0</v>
      </c>
      <c r="Y59" s="70">
        <v>2.2522790000000001</v>
      </c>
      <c r="Z59" s="70">
        <v>0</v>
      </c>
      <c r="AA59" s="70">
        <v>139.003207</v>
      </c>
      <c r="AB59" s="70">
        <v>74.709078000000005</v>
      </c>
      <c r="AC59" s="70">
        <v>64.294128999999998</v>
      </c>
      <c r="AD59" s="70">
        <v>12.184298999999999</v>
      </c>
      <c r="AE59" s="70">
        <v>0</v>
      </c>
      <c r="AF59" s="70">
        <v>0</v>
      </c>
      <c r="AG59" s="70">
        <v>7.0549090000000003</v>
      </c>
      <c r="AH59" s="70">
        <v>0</v>
      </c>
      <c r="AI59" s="70">
        <v>5.1293899999999999</v>
      </c>
      <c r="AJ59" s="70">
        <v>242.04674700000001</v>
      </c>
      <c r="AK59" s="70">
        <v>242.04674700000001</v>
      </c>
      <c r="AL59" s="68">
        <v>5642953.2699999996</v>
      </c>
      <c r="AM59" s="68">
        <v>3047465.84</v>
      </c>
      <c r="AN59" s="68">
        <v>789994.71</v>
      </c>
      <c r="AO59" s="68">
        <v>20180.189999999999</v>
      </c>
      <c r="AP59" s="68">
        <v>284898.98</v>
      </c>
      <c r="AQ59" s="68">
        <v>100111.45</v>
      </c>
      <c r="AR59" s="68">
        <v>10905.58</v>
      </c>
      <c r="AS59" s="68">
        <v>125850.45</v>
      </c>
      <c r="AT59" s="68">
        <v>248048.06</v>
      </c>
      <c r="AU59" s="68">
        <v>330319.35999999999</v>
      </c>
      <c r="AV59" s="68">
        <v>1955.12</v>
      </c>
      <c r="AW59" s="68">
        <v>0</v>
      </c>
      <c r="AX59" s="68">
        <v>1955.12</v>
      </c>
      <c r="AY59" s="68">
        <v>0</v>
      </c>
      <c r="AZ59" s="68">
        <v>98418.27</v>
      </c>
      <c r="BA59" s="68">
        <v>8826.09</v>
      </c>
      <c r="BB59" s="68">
        <v>1655.63</v>
      </c>
      <c r="BC59" s="68">
        <v>2599.5100000000002</v>
      </c>
      <c r="BD59" s="68">
        <v>85337.04</v>
      </c>
      <c r="BE59" s="68">
        <v>28644.68</v>
      </c>
      <c r="BF59" s="68">
        <v>31855.48</v>
      </c>
      <c r="BG59" s="68">
        <v>24836.880000000001</v>
      </c>
      <c r="BH59" s="68">
        <v>17661.96</v>
      </c>
      <c r="BI59" s="68">
        <v>0</v>
      </c>
      <c r="BJ59" s="68">
        <v>0</v>
      </c>
      <c r="BK59" s="68">
        <v>10002.98</v>
      </c>
      <c r="BL59" s="68">
        <v>0</v>
      </c>
      <c r="BM59" s="68">
        <v>5301</v>
      </c>
      <c r="BN59" s="68">
        <v>2357.98</v>
      </c>
      <c r="BO59" s="68">
        <v>9580386.25</v>
      </c>
      <c r="BP59" s="68">
        <v>9928768.5299999993</v>
      </c>
      <c r="BQ59" s="68">
        <v>7838892.79</v>
      </c>
      <c r="BR59" s="68">
        <v>213025.92000000001</v>
      </c>
      <c r="BS59" s="68">
        <v>7625866.8700000001</v>
      </c>
      <c r="BT59" s="68">
        <v>0</v>
      </c>
      <c r="BU59" s="68">
        <v>0</v>
      </c>
      <c r="BV59" s="71">
        <v>24.204675000000002</v>
      </c>
      <c r="BW59" s="68">
        <v>0</v>
      </c>
      <c r="BX59" s="68">
        <v>573423.81000000006</v>
      </c>
      <c r="BY59" s="68">
        <v>0</v>
      </c>
      <c r="BZ59" s="68">
        <v>8694183.6899999995</v>
      </c>
      <c r="CA59" s="68">
        <v>10153810.060000001</v>
      </c>
    </row>
    <row r="60" spans="1:79" x14ac:dyDescent="0.25">
      <c r="A60" s="62" t="s">
        <v>289</v>
      </c>
      <c r="B60" s="62" t="s">
        <v>290</v>
      </c>
      <c r="C60" s="62" t="s">
        <v>291</v>
      </c>
      <c r="D60" s="63">
        <v>8241.61</v>
      </c>
      <c r="E60" s="63">
        <v>9855.6200000000008</v>
      </c>
      <c r="F60" s="64">
        <v>0.64</v>
      </c>
      <c r="G60" s="65">
        <v>3038.4897070000002</v>
      </c>
      <c r="H60" s="65">
        <v>1580.0909369999999</v>
      </c>
      <c r="I60" s="63">
        <v>2717.23</v>
      </c>
      <c r="J60" s="63">
        <v>8171.79</v>
      </c>
      <c r="K60" s="63">
        <v>5454.56</v>
      </c>
      <c r="L60" s="83">
        <v>0.66748660000000004</v>
      </c>
      <c r="M60" s="65">
        <v>544.59828000000005</v>
      </c>
      <c r="N60" s="65">
        <v>46.470930000000003</v>
      </c>
      <c r="O60" s="65">
        <v>357.88962600000002</v>
      </c>
      <c r="P60" s="65">
        <v>33.806961000000001</v>
      </c>
      <c r="Q60" s="65">
        <v>6.3779070000000004</v>
      </c>
      <c r="R60" s="65">
        <v>18.983108999999999</v>
      </c>
      <c r="S60" s="65">
        <v>81.069747000000007</v>
      </c>
      <c r="T60" s="65">
        <v>2316.5516360000001</v>
      </c>
      <c r="U60" s="64">
        <v>0.76240233120000001</v>
      </c>
      <c r="V60" s="66">
        <v>1.4190852408000001</v>
      </c>
      <c r="W60" s="65">
        <v>48.114485999999999</v>
      </c>
      <c r="X60" s="65">
        <v>13.436047</v>
      </c>
      <c r="Y60" s="65">
        <v>22.678439000000001</v>
      </c>
      <c r="Z60" s="65">
        <v>12</v>
      </c>
      <c r="AA60" s="65">
        <v>337.415862</v>
      </c>
      <c r="AB60" s="65">
        <v>187.92092199999999</v>
      </c>
      <c r="AC60" s="65">
        <v>149.49494000000001</v>
      </c>
      <c r="AD60" s="65">
        <v>102.76684400000001</v>
      </c>
      <c r="AE60" s="65">
        <v>37.696731999999997</v>
      </c>
      <c r="AF60" s="65">
        <v>24.471318</v>
      </c>
      <c r="AG60" s="65">
        <v>12.67403</v>
      </c>
      <c r="AH60" s="65">
        <v>15.957223000000001</v>
      </c>
      <c r="AI60" s="65">
        <v>11.967541000000001</v>
      </c>
      <c r="AJ60" s="65">
        <v>104.554903</v>
      </c>
      <c r="AK60" s="65">
        <v>104.554903</v>
      </c>
      <c r="AL60" s="63">
        <v>16573624.42</v>
      </c>
      <c r="AM60" s="63">
        <v>5329317.72</v>
      </c>
      <c r="AN60" s="63">
        <v>3668577.74</v>
      </c>
      <c r="AO60" s="63">
        <v>62249.37</v>
      </c>
      <c r="AP60" s="63">
        <v>1216527.46</v>
      </c>
      <c r="AQ60" s="63">
        <v>276083.81</v>
      </c>
      <c r="AR60" s="63">
        <v>69512.210000000006</v>
      </c>
      <c r="AS60" s="63">
        <v>280183.53999999998</v>
      </c>
      <c r="AT60" s="63">
        <v>1764021.35</v>
      </c>
      <c r="AU60" s="63">
        <v>1387276.15</v>
      </c>
      <c r="AV60" s="63">
        <v>42177.06</v>
      </c>
      <c r="AW60" s="63">
        <v>15551.48</v>
      </c>
      <c r="AX60" s="63">
        <v>19674.310000000001</v>
      </c>
      <c r="AY60" s="63">
        <v>6951.27</v>
      </c>
      <c r="AZ60" s="63">
        <v>227200.31</v>
      </c>
      <c r="BA60" s="63">
        <v>25312.55</v>
      </c>
      <c r="BB60" s="63">
        <v>5070.38</v>
      </c>
      <c r="BC60" s="63">
        <v>6306.18</v>
      </c>
      <c r="BD60" s="63">
        <v>190511.2</v>
      </c>
      <c r="BE60" s="63">
        <v>52717.18</v>
      </c>
      <c r="BF60" s="63">
        <v>80079.3</v>
      </c>
      <c r="BG60" s="63">
        <v>57714.720000000001</v>
      </c>
      <c r="BH60" s="63">
        <v>318963.45</v>
      </c>
      <c r="BI60" s="63">
        <v>154496.35999999999</v>
      </c>
      <c r="BJ60" s="63">
        <v>95061.3</v>
      </c>
      <c r="BK60" s="63">
        <v>17959.2</v>
      </c>
      <c r="BL60" s="63">
        <v>19210.330000000002</v>
      </c>
      <c r="BM60" s="63">
        <v>12360.36</v>
      </c>
      <c r="BN60" s="63">
        <v>19875.900000000001</v>
      </c>
      <c r="BO60" s="63">
        <v>27285656.98</v>
      </c>
      <c r="BP60" s="63">
        <v>27547136.850000001</v>
      </c>
      <c r="BQ60" s="63">
        <v>25978571.34</v>
      </c>
      <c r="BR60" s="63">
        <v>1484520.91</v>
      </c>
      <c r="BS60" s="63">
        <v>24494050.43</v>
      </c>
      <c r="BT60" s="63">
        <v>0</v>
      </c>
      <c r="BU60" s="63">
        <v>0</v>
      </c>
      <c r="BV60" s="66">
        <v>20</v>
      </c>
      <c r="BW60" s="63">
        <v>0</v>
      </c>
      <c r="BX60" s="63">
        <v>1091773.54</v>
      </c>
      <c r="BY60" s="63">
        <v>0</v>
      </c>
      <c r="BZ60" s="63">
        <v>28023070.190000001</v>
      </c>
      <c r="CA60" s="63">
        <v>28377430.52</v>
      </c>
    </row>
    <row r="61" spans="1:79" x14ac:dyDescent="0.25">
      <c r="A61" s="67" t="s">
        <v>292</v>
      </c>
      <c r="B61" s="67" t="s">
        <v>293</v>
      </c>
      <c r="C61" s="67" t="s">
        <v>294</v>
      </c>
      <c r="D61" s="68">
        <v>8241.61</v>
      </c>
      <c r="E61" s="68">
        <v>9855.6200000000008</v>
      </c>
      <c r="F61" s="69">
        <v>0.64</v>
      </c>
      <c r="G61" s="70">
        <v>492.29460699999998</v>
      </c>
      <c r="H61" s="70">
        <v>290.39398999999997</v>
      </c>
      <c r="I61" s="68">
        <v>3461.21</v>
      </c>
      <c r="J61" s="68">
        <v>10330.57</v>
      </c>
      <c r="K61" s="68">
        <v>6869.36</v>
      </c>
      <c r="L61" s="83">
        <v>0.66495459999999995</v>
      </c>
      <c r="M61" s="70">
        <v>94.819974999999999</v>
      </c>
      <c r="N61" s="70">
        <v>6.9914139999999998</v>
      </c>
      <c r="O61" s="70">
        <v>75.298580999999999</v>
      </c>
      <c r="P61" s="70">
        <v>3.1367099999999999</v>
      </c>
      <c r="Q61" s="70">
        <v>1</v>
      </c>
      <c r="R61" s="70">
        <v>3.4578250000000001</v>
      </c>
      <c r="S61" s="70">
        <v>4.9354449999999996</v>
      </c>
      <c r="T61" s="70">
        <v>275.335825</v>
      </c>
      <c r="U61" s="69">
        <v>0.55929076020000001</v>
      </c>
      <c r="V61" s="71">
        <v>0.76368690049999999</v>
      </c>
      <c r="W61" s="70">
        <v>0</v>
      </c>
      <c r="X61" s="70">
        <v>0</v>
      </c>
      <c r="Y61" s="70">
        <v>0</v>
      </c>
      <c r="Z61" s="70">
        <v>0</v>
      </c>
      <c r="AA61" s="70">
        <v>22.966467999999999</v>
      </c>
      <c r="AB61" s="70">
        <v>16.120467999999999</v>
      </c>
      <c r="AC61" s="70">
        <v>6.8460000000000001</v>
      </c>
      <c r="AD61" s="70">
        <v>0.46032600000000001</v>
      </c>
      <c r="AE61" s="70">
        <v>0.34366000000000002</v>
      </c>
      <c r="AF61" s="70">
        <v>0</v>
      </c>
      <c r="AG61" s="70">
        <v>0</v>
      </c>
      <c r="AH61" s="70">
        <v>0</v>
      </c>
      <c r="AI61" s="70">
        <v>0.11666600000000001</v>
      </c>
      <c r="AJ61" s="70">
        <v>65.266005000000007</v>
      </c>
      <c r="AK61" s="70">
        <v>65.266005000000007</v>
      </c>
      <c r="AL61" s="68">
        <v>3381748.88</v>
      </c>
      <c r="AM61" s="68">
        <v>1890018.37</v>
      </c>
      <c r="AN61" s="68">
        <v>458514.77</v>
      </c>
      <c r="AO61" s="68">
        <v>9329.7099999999991</v>
      </c>
      <c r="AP61" s="68">
        <v>254981.72</v>
      </c>
      <c r="AQ61" s="68">
        <v>25518.7</v>
      </c>
      <c r="AR61" s="68">
        <v>10857.56</v>
      </c>
      <c r="AS61" s="68">
        <v>50842.6</v>
      </c>
      <c r="AT61" s="68">
        <v>106984.48</v>
      </c>
      <c r="AU61" s="68">
        <v>88734.09</v>
      </c>
      <c r="AV61" s="68">
        <v>0</v>
      </c>
      <c r="AW61" s="68">
        <v>0</v>
      </c>
      <c r="AX61" s="68">
        <v>0</v>
      </c>
      <c r="AY61" s="68">
        <v>0</v>
      </c>
      <c r="AZ61" s="68">
        <v>68870.81</v>
      </c>
      <c r="BA61" s="68">
        <v>4634.37</v>
      </c>
      <c r="BB61" s="68">
        <v>818.38</v>
      </c>
      <c r="BC61" s="68">
        <v>916.59</v>
      </c>
      <c r="BD61" s="68">
        <v>62501.47</v>
      </c>
      <c r="BE61" s="68">
        <v>28518.57</v>
      </c>
      <c r="BF61" s="68">
        <v>17829.689999999999</v>
      </c>
      <c r="BG61" s="68">
        <v>16153.21</v>
      </c>
      <c r="BH61" s="68">
        <v>1611.84</v>
      </c>
      <c r="BI61" s="68">
        <v>1403.11</v>
      </c>
      <c r="BJ61" s="68">
        <v>0</v>
      </c>
      <c r="BK61" s="68">
        <v>0</v>
      </c>
      <c r="BL61" s="68">
        <v>0</v>
      </c>
      <c r="BM61" s="68">
        <v>120.04</v>
      </c>
      <c r="BN61" s="68">
        <v>88.69</v>
      </c>
      <c r="BO61" s="68">
        <v>5576647.7000000002</v>
      </c>
      <c r="BP61" s="68">
        <v>5889498.7599999998</v>
      </c>
      <c r="BQ61" s="68">
        <v>4012767.76</v>
      </c>
      <c r="BR61" s="68">
        <v>35977.26</v>
      </c>
      <c r="BS61" s="68">
        <v>3976790.5</v>
      </c>
      <c r="BT61" s="68">
        <v>0</v>
      </c>
      <c r="BU61" s="68">
        <v>0</v>
      </c>
      <c r="BV61" s="71">
        <v>20</v>
      </c>
      <c r="BW61" s="68">
        <v>0</v>
      </c>
      <c r="BX61" s="68">
        <v>171033.65</v>
      </c>
      <c r="BY61" s="68">
        <v>0</v>
      </c>
      <c r="BZ61" s="68">
        <v>4383112.6100000003</v>
      </c>
      <c r="CA61" s="68">
        <v>5747681.3499999996</v>
      </c>
    </row>
    <row r="62" spans="1:79" x14ac:dyDescent="0.25">
      <c r="A62" s="62" t="s">
        <v>295</v>
      </c>
      <c r="B62" s="62" t="s">
        <v>296</v>
      </c>
      <c r="C62" s="62" t="s">
        <v>297</v>
      </c>
      <c r="D62" s="63">
        <v>8241.61</v>
      </c>
      <c r="E62" s="63">
        <v>9855.6200000000008</v>
      </c>
      <c r="F62" s="64">
        <v>0.64</v>
      </c>
      <c r="G62" s="65">
        <v>2868.298773</v>
      </c>
      <c r="H62" s="65">
        <v>1738.508844</v>
      </c>
      <c r="I62" s="63">
        <v>2735.34</v>
      </c>
      <c r="J62" s="63">
        <v>8148.43</v>
      </c>
      <c r="K62" s="63">
        <v>5413.09</v>
      </c>
      <c r="L62" s="83">
        <v>0.66431079999999998</v>
      </c>
      <c r="M62" s="65">
        <v>756.05308200000002</v>
      </c>
      <c r="N62" s="65">
        <v>73.016582999999997</v>
      </c>
      <c r="O62" s="65">
        <v>504.94558699999999</v>
      </c>
      <c r="P62" s="65">
        <v>34.364148999999998</v>
      </c>
      <c r="Q62" s="65">
        <v>5.0996769999999998</v>
      </c>
      <c r="R62" s="65">
        <v>29.814138</v>
      </c>
      <c r="S62" s="65">
        <v>108.81294800000001</v>
      </c>
      <c r="T62" s="65">
        <v>2840.6933090000002</v>
      </c>
      <c r="U62" s="64">
        <v>0.99037566649999997</v>
      </c>
      <c r="V62" s="66">
        <v>2.3946385761000002</v>
      </c>
      <c r="W62" s="65">
        <v>13.497795</v>
      </c>
      <c r="X62" s="65">
        <v>2</v>
      </c>
      <c r="Y62" s="65">
        <v>6.5791899999999996</v>
      </c>
      <c r="Z62" s="65">
        <v>4.9186050000000003</v>
      </c>
      <c r="AA62" s="65">
        <v>160.01319000000001</v>
      </c>
      <c r="AB62" s="65">
        <v>85.367731000000006</v>
      </c>
      <c r="AC62" s="65">
        <v>74.645459000000002</v>
      </c>
      <c r="AD62" s="65">
        <v>13.795207</v>
      </c>
      <c r="AE62" s="65">
        <v>13.795207</v>
      </c>
      <c r="AF62" s="65">
        <v>0</v>
      </c>
      <c r="AG62" s="65">
        <v>0</v>
      </c>
      <c r="AH62" s="65">
        <v>0</v>
      </c>
      <c r="AI62" s="65">
        <v>0</v>
      </c>
      <c r="AJ62" s="65">
        <v>183.00147000000001</v>
      </c>
      <c r="AK62" s="65">
        <v>183.00147000000001</v>
      </c>
      <c r="AL62" s="63">
        <v>15526359.41</v>
      </c>
      <c r="AM62" s="63">
        <v>5303995.1900000004</v>
      </c>
      <c r="AN62" s="63">
        <v>4934568.1399999997</v>
      </c>
      <c r="AO62" s="63">
        <v>97342.8</v>
      </c>
      <c r="AP62" s="63">
        <v>1708229.23</v>
      </c>
      <c r="AQ62" s="63">
        <v>279298.86</v>
      </c>
      <c r="AR62" s="63">
        <v>55316.46</v>
      </c>
      <c r="AS62" s="63">
        <v>437951.79</v>
      </c>
      <c r="AT62" s="63">
        <v>2356429</v>
      </c>
      <c r="AU62" s="63">
        <v>2870627.06</v>
      </c>
      <c r="AV62" s="63">
        <v>10820.05</v>
      </c>
      <c r="AW62" s="63">
        <v>2303.88</v>
      </c>
      <c r="AX62" s="63">
        <v>5680.51</v>
      </c>
      <c r="AY62" s="63">
        <v>2835.66</v>
      </c>
      <c r="AZ62" s="63">
        <v>152230.1</v>
      </c>
      <c r="BA62" s="63">
        <v>27717.84</v>
      </c>
      <c r="BB62" s="63">
        <v>4763.6000000000004</v>
      </c>
      <c r="BC62" s="63">
        <v>5335.24</v>
      </c>
      <c r="BD62" s="63">
        <v>114413.42</v>
      </c>
      <c r="BE62" s="63">
        <v>49527.63</v>
      </c>
      <c r="BF62" s="63">
        <v>36204.92</v>
      </c>
      <c r="BG62" s="63">
        <v>28680.87</v>
      </c>
      <c r="BH62" s="63">
        <v>58924.71</v>
      </c>
      <c r="BI62" s="63">
        <v>56269.3</v>
      </c>
      <c r="BJ62" s="63">
        <v>0</v>
      </c>
      <c r="BK62" s="63">
        <v>0</v>
      </c>
      <c r="BL62" s="63">
        <v>0</v>
      </c>
      <c r="BM62" s="63">
        <v>0</v>
      </c>
      <c r="BN62" s="63">
        <v>2655.41</v>
      </c>
      <c r="BO62" s="63">
        <v>27910504</v>
      </c>
      <c r="BP62" s="63">
        <v>28857524.66</v>
      </c>
      <c r="BQ62" s="63">
        <v>23176536.91</v>
      </c>
      <c r="BR62" s="63">
        <v>3278616.33</v>
      </c>
      <c r="BS62" s="63">
        <v>19897920.579999998</v>
      </c>
      <c r="BT62" s="63">
        <v>0</v>
      </c>
      <c r="BU62" s="63">
        <v>0</v>
      </c>
      <c r="BV62" s="66">
        <v>20</v>
      </c>
      <c r="BW62" s="63">
        <v>378579.35</v>
      </c>
      <c r="BX62" s="63">
        <v>1218967.82</v>
      </c>
      <c r="BY62" s="63">
        <v>0</v>
      </c>
      <c r="BZ62" s="63">
        <v>25451186.949999999</v>
      </c>
      <c r="CA62" s="63">
        <v>29508051.170000002</v>
      </c>
    </row>
    <row r="63" spans="1:79" x14ac:dyDescent="0.25">
      <c r="A63" s="62" t="s">
        <v>298</v>
      </c>
      <c r="B63" s="62" t="s">
        <v>299</v>
      </c>
      <c r="C63" s="62" t="s">
        <v>266</v>
      </c>
      <c r="D63" s="63">
        <v>8241.61</v>
      </c>
      <c r="E63" s="63">
        <v>9855.6200000000008</v>
      </c>
      <c r="F63" s="64">
        <v>0.64</v>
      </c>
      <c r="G63" s="65">
        <v>588.70344799999998</v>
      </c>
      <c r="H63" s="65">
        <v>321.60979099999997</v>
      </c>
      <c r="I63" s="63">
        <v>3238.75</v>
      </c>
      <c r="J63" s="63">
        <v>9594.94</v>
      </c>
      <c r="K63" s="63">
        <v>6356.19</v>
      </c>
      <c r="L63" s="83">
        <v>0.66245229999999999</v>
      </c>
      <c r="M63" s="65">
        <v>70.031120999999999</v>
      </c>
      <c r="N63" s="65">
        <v>19.075545999999999</v>
      </c>
      <c r="O63" s="65">
        <v>36.738354000000001</v>
      </c>
      <c r="P63" s="65">
        <v>1.2403280000000001</v>
      </c>
      <c r="Q63" s="65">
        <v>0</v>
      </c>
      <c r="R63" s="65">
        <v>7</v>
      </c>
      <c r="S63" s="65">
        <v>5.9768929999999996</v>
      </c>
      <c r="T63" s="65">
        <v>110.654954</v>
      </c>
      <c r="U63" s="64">
        <v>0.18796382859999999</v>
      </c>
      <c r="V63" s="66">
        <v>8.6255861500000003E-2</v>
      </c>
      <c r="W63" s="65">
        <v>1.9999990000000001</v>
      </c>
      <c r="X63" s="65">
        <v>0</v>
      </c>
      <c r="Y63" s="65">
        <v>1.9999990000000001</v>
      </c>
      <c r="Z63" s="65">
        <v>0</v>
      </c>
      <c r="AA63" s="65">
        <v>133.308853</v>
      </c>
      <c r="AB63" s="65">
        <v>82.053548000000006</v>
      </c>
      <c r="AC63" s="65">
        <v>51.255305</v>
      </c>
      <c r="AD63" s="65">
        <v>19.105592999999999</v>
      </c>
      <c r="AE63" s="65">
        <v>8.7728509999999993</v>
      </c>
      <c r="AF63" s="65">
        <v>0</v>
      </c>
      <c r="AG63" s="65">
        <v>0</v>
      </c>
      <c r="AH63" s="65">
        <v>0</v>
      </c>
      <c r="AI63" s="65">
        <v>10.332742</v>
      </c>
      <c r="AJ63" s="65">
        <v>227.28245799999999</v>
      </c>
      <c r="AK63" s="65">
        <v>227.28245799999999</v>
      </c>
      <c r="AL63" s="63">
        <v>3741910.97</v>
      </c>
      <c r="AM63" s="63">
        <v>2632116.88</v>
      </c>
      <c r="AN63" s="63">
        <v>390960.64000000001</v>
      </c>
      <c r="AO63" s="63">
        <v>25359.61</v>
      </c>
      <c r="AP63" s="63">
        <v>123938.02</v>
      </c>
      <c r="AQ63" s="63">
        <v>10052.719999999999</v>
      </c>
      <c r="AR63" s="63">
        <v>0</v>
      </c>
      <c r="AS63" s="63">
        <v>102538.13</v>
      </c>
      <c r="AT63" s="63">
        <v>129072.16</v>
      </c>
      <c r="AU63" s="63">
        <v>4027.84</v>
      </c>
      <c r="AV63" s="63">
        <v>1721.98</v>
      </c>
      <c r="AW63" s="63">
        <v>0</v>
      </c>
      <c r="AX63" s="63">
        <v>1721.98</v>
      </c>
      <c r="AY63" s="63">
        <v>0</v>
      </c>
      <c r="AZ63" s="63">
        <v>91312.78</v>
      </c>
      <c r="BA63" s="63">
        <v>5113.2299999999996</v>
      </c>
      <c r="BB63" s="63">
        <v>974.97</v>
      </c>
      <c r="BC63" s="63">
        <v>2472.6999999999998</v>
      </c>
      <c r="BD63" s="63">
        <v>82751.88</v>
      </c>
      <c r="BE63" s="63">
        <v>28411.25</v>
      </c>
      <c r="BF63" s="63">
        <v>34702.01</v>
      </c>
      <c r="BG63" s="63">
        <v>19638.62</v>
      </c>
      <c r="BH63" s="63">
        <v>49942.2</v>
      </c>
      <c r="BI63" s="63">
        <v>35683.49</v>
      </c>
      <c r="BJ63" s="63">
        <v>0</v>
      </c>
      <c r="BK63" s="63">
        <v>0</v>
      </c>
      <c r="BL63" s="63">
        <v>0</v>
      </c>
      <c r="BM63" s="63">
        <v>10591.41</v>
      </c>
      <c r="BN63" s="63">
        <v>3667.3</v>
      </c>
      <c r="BO63" s="63">
        <v>6405467.5499999998</v>
      </c>
      <c r="BP63" s="63">
        <v>6911993.29</v>
      </c>
      <c r="BQ63" s="63">
        <v>3873446.54</v>
      </c>
      <c r="BR63" s="63">
        <v>2146.9899999999998</v>
      </c>
      <c r="BS63" s="63">
        <v>3871299.55</v>
      </c>
      <c r="BT63" s="63">
        <v>0</v>
      </c>
      <c r="BU63" s="63">
        <v>0</v>
      </c>
      <c r="BV63" s="66">
        <v>22.728245999999999</v>
      </c>
      <c r="BW63" s="63">
        <v>0</v>
      </c>
      <c r="BX63" s="63">
        <v>335518.03999999998</v>
      </c>
      <c r="BY63" s="63">
        <v>0</v>
      </c>
      <c r="BZ63" s="63">
        <v>4009795.21</v>
      </c>
      <c r="CA63" s="63">
        <v>6740985.5899999999</v>
      </c>
    </row>
    <row r="64" spans="1:79" x14ac:dyDescent="0.25">
      <c r="A64" s="67" t="s">
        <v>300</v>
      </c>
      <c r="B64" s="67" t="s">
        <v>301</v>
      </c>
      <c r="C64" s="67" t="s">
        <v>302</v>
      </c>
      <c r="D64" s="68">
        <v>8241.61</v>
      </c>
      <c r="E64" s="68">
        <v>9855.6200000000008</v>
      </c>
      <c r="F64" s="69">
        <v>0.64</v>
      </c>
      <c r="G64" s="70">
        <v>493.14096999999998</v>
      </c>
      <c r="H64" s="70">
        <v>293.33617500000003</v>
      </c>
      <c r="I64" s="68">
        <v>3434.16</v>
      </c>
      <c r="J64" s="68">
        <v>10139.9</v>
      </c>
      <c r="K64" s="68">
        <v>6705.74</v>
      </c>
      <c r="L64" s="83">
        <v>0.66132210000000002</v>
      </c>
      <c r="M64" s="70">
        <v>86.976602999999997</v>
      </c>
      <c r="N64" s="70">
        <v>9.3041429999999998</v>
      </c>
      <c r="O64" s="70">
        <v>55.711163999999997</v>
      </c>
      <c r="P64" s="70">
        <v>1.398547</v>
      </c>
      <c r="Q64" s="70">
        <v>0</v>
      </c>
      <c r="R64" s="70">
        <v>8.5873170000000005</v>
      </c>
      <c r="S64" s="70">
        <v>11.975432</v>
      </c>
      <c r="T64" s="70">
        <v>480.16776199999998</v>
      </c>
      <c r="U64" s="69">
        <v>0.97369269889999999</v>
      </c>
      <c r="V64" s="71">
        <v>2.3146422651999998</v>
      </c>
      <c r="W64" s="70">
        <v>1.9355500000000001</v>
      </c>
      <c r="X64" s="70">
        <v>0</v>
      </c>
      <c r="Y64" s="70">
        <v>1.9355500000000001</v>
      </c>
      <c r="Z64" s="70">
        <v>0</v>
      </c>
      <c r="AA64" s="70">
        <v>40.091000999999999</v>
      </c>
      <c r="AB64" s="70">
        <v>27.956154999999999</v>
      </c>
      <c r="AC64" s="70">
        <v>12.134846</v>
      </c>
      <c r="AD64" s="70">
        <v>7.9266439999999996</v>
      </c>
      <c r="AE64" s="70">
        <v>0</v>
      </c>
      <c r="AF64" s="70">
        <v>7.9266439999999996</v>
      </c>
      <c r="AG64" s="70">
        <v>0</v>
      </c>
      <c r="AH64" s="70">
        <v>0</v>
      </c>
      <c r="AI64" s="70">
        <v>0</v>
      </c>
      <c r="AJ64" s="70">
        <v>36.171259999999997</v>
      </c>
      <c r="AK64" s="70">
        <v>36.171259999999997</v>
      </c>
      <c r="AL64" s="68">
        <v>3306875.13</v>
      </c>
      <c r="AM64" s="68">
        <v>1894942.44</v>
      </c>
      <c r="AN64" s="68">
        <v>595032.16</v>
      </c>
      <c r="AO64" s="68">
        <v>12348.11</v>
      </c>
      <c r="AP64" s="68">
        <v>187622.76</v>
      </c>
      <c r="AQ64" s="68">
        <v>11315.72</v>
      </c>
      <c r="AR64" s="68">
        <v>0</v>
      </c>
      <c r="AS64" s="68">
        <v>125575.02</v>
      </c>
      <c r="AT64" s="68">
        <v>258170.55</v>
      </c>
      <c r="AU64" s="68">
        <v>469017.8</v>
      </c>
      <c r="AV64" s="68">
        <v>1663.65</v>
      </c>
      <c r="AW64" s="68">
        <v>0</v>
      </c>
      <c r="AX64" s="68">
        <v>1663.65</v>
      </c>
      <c r="AY64" s="68">
        <v>0</v>
      </c>
      <c r="AZ64" s="68">
        <v>68544.25</v>
      </c>
      <c r="BA64" s="68">
        <v>4655.75</v>
      </c>
      <c r="BB64" s="68">
        <v>815.31</v>
      </c>
      <c r="BC64" s="68">
        <v>913.15</v>
      </c>
      <c r="BD64" s="68">
        <v>62160.04</v>
      </c>
      <c r="BE64" s="68">
        <v>28362.78</v>
      </c>
      <c r="BF64" s="68">
        <v>17732.29</v>
      </c>
      <c r="BG64" s="68">
        <v>16064.97</v>
      </c>
      <c r="BH64" s="68">
        <v>32026.39</v>
      </c>
      <c r="BI64" s="68">
        <v>0</v>
      </c>
      <c r="BJ64" s="68">
        <v>30507.47</v>
      </c>
      <c r="BK64" s="68">
        <v>0</v>
      </c>
      <c r="BL64" s="68">
        <v>0</v>
      </c>
      <c r="BM64" s="68">
        <v>0</v>
      </c>
      <c r="BN64" s="68">
        <v>1518.92</v>
      </c>
      <c r="BO64" s="68">
        <v>6134363.3399999999</v>
      </c>
      <c r="BP64" s="68">
        <v>6368101.8200000003</v>
      </c>
      <c r="BQ64" s="68">
        <v>4965951.4400000004</v>
      </c>
      <c r="BR64" s="68">
        <v>420357.64</v>
      </c>
      <c r="BS64" s="68">
        <v>4545593.8</v>
      </c>
      <c r="BT64" s="68">
        <v>0</v>
      </c>
      <c r="BU64" s="68">
        <v>0</v>
      </c>
      <c r="BV64" s="71">
        <v>20</v>
      </c>
      <c r="BW64" s="68">
        <v>0</v>
      </c>
      <c r="BX64" s="68">
        <v>457436.11</v>
      </c>
      <c r="BY64" s="68">
        <v>0</v>
      </c>
      <c r="BZ64" s="68">
        <v>5516903.8399999999</v>
      </c>
      <c r="CA64" s="68">
        <v>6591799.4500000002</v>
      </c>
    </row>
    <row r="65" spans="1:79" x14ac:dyDescent="0.25">
      <c r="A65" s="67" t="s">
        <v>303</v>
      </c>
      <c r="B65" s="67" t="s">
        <v>304</v>
      </c>
      <c r="C65" s="67" t="s">
        <v>291</v>
      </c>
      <c r="D65" s="68">
        <v>8241.61</v>
      </c>
      <c r="E65" s="68">
        <v>9855.6200000000008</v>
      </c>
      <c r="F65" s="69">
        <v>0.64</v>
      </c>
      <c r="G65" s="70">
        <v>19079.522745999999</v>
      </c>
      <c r="H65" s="70">
        <v>10702.253113999999</v>
      </c>
      <c r="I65" s="68">
        <v>2775.93</v>
      </c>
      <c r="J65" s="68">
        <v>8193.24</v>
      </c>
      <c r="K65" s="68">
        <v>5417.31</v>
      </c>
      <c r="L65" s="83">
        <v>0.66119260000000002</v>
      </c>
      <c r="M65" s="70">
        <v>3802.1369650000001</v>
      </c>
      <c r="N65" s="70">
        <v>108.62349399999999</v>
      </c>
      <c r="O65" s="70">
        <v>2806.4909769999999</v>
      </c>
      <c r="P65" s="70">
        <v>256.56736599999999</v>
      </c>
      <c r="Q65" s="70">
        <v>14.156113</v>
      </c>
      <c r="R65" s="70">
        <v>167.25781599999999</v>
      </c>
      <c r="S65" s="70">
        <v>449.04119900000001</v>
      </c>
      <c r="T65" s="70">
        <v>19077.450745999999</v>
      </c>
      <c r="U65" s="69">
        <v>0.99989140190000003</v>
      </c>
      <c r="V65" s="71">
        <v>2.4408760146000001</v>
      </c>
      <c r="W65" s="70">
        <v>2621.5580530000002</v>
      </c>
      <c r="X65" s="70">
        <v>515.17634599999997</v>
      </c>
      <c r="Y65" s="70">
        <v>1747.3491590000001</v>
      </c>
      <c r="Z65" s="70">
        <v>359.03254800000002</v>
      </c>
      <c r="AA65" s="70">
        <v>1988.404495</v>
      </c>
      <c r="AB65" s="70">
        <v>1229.174739</v>
      </c>
      <c r="AC65" s="70">
        <v>759.22975599999995</v>
      </c>
      <c r="AD65" s="70">
        <v>1114.608438</v>
      </c>
      <c r="AE65" s="70">
        <v>360.530935</v>
      </c>
      <c r="AF65" s="70">
        <v>248.691463</v>
      </c>
      <c r="AG65" s="70">
        <v>171.88037600000001</v>
      </c>
      <c r="AH65" s="70">
        <v>201.64586499999999</v>
      </c>
      <c r="AI65" s="70">
        <v>131.85979900000001</v>
      </c>
      <c r="AJ65" s="70">
        <v>389.605817</v>
      </c>
      <c r="AK65" s="70">
        <v>389.605817</v>
      </c>
      <c r="AL65" s="68">
        <v>103359689.37</v>
      </c>
      <c r="AM65" s="68">
        <v>30358102.84</v>
      </c>
      <c r="AN65" s="68">
        <v>23946318.920000002</v>
      </c>
      <c r="AO65" s="68">
        <v>144132.78</v>
      </c>
      <c r="AP65" s="68">
        <v>9449784.1699999999</v>
      </c>
      <c r="AQ65" s="68">
        <v>2075494.86</v>
      </c>
      <c r="AR65" s="68">
        <v>152831.32999999999</v>
      </c>
      <c r="AS65" s="68">
        <v>2445384.4</v>
      </c>
      <c r="AT65" s="68">
        <v>9678691.3800000008</v>
      </c>
      <c r="AU65" s="68">
        <v>19650722</v>
      </c>
      <c r="AV65" s="68">
        <v>2298272.4500000002</v>
      </c>
      <c r="AW65" s="68">
        <v>590665.62</v>
      </c>
      <c r="AX65" s="68">
        <v>1501590.22</v>
      </c>
      <c r="AY65" s="68">
        <v>206016.61</v>
      </c>
      <c r="AZ65" s="68">
        <v>1375285.49</v>
      </c>
      <c r="BA65" s="68">
        <v>169830.01</v>
      </c>
      <c r="BB65" s="68">
        <v>31538.1</v>
      </c>
      <c r="BC65" s="68">
        <v>36812.11</v>
      </c>
      <c r="BD65" s="68">
        <v>1137105.27</v>
      </c>
      <c r="BE65" s="68">
        <v>327904.46999999997</v>
      </c>
      <c r="BF65" s="68">
        <v>518852.85</v>
      </c>
      <c r="BG65" s="68">
        <v>290347.95</v>
      </c>
      <c r="BH65" s="68">
        <v>3250794.82</v>
      </c>
      <c r="BI65" s="68">
        <v>1463667.79</v>
      </c>
      <c r="BJ65" s="68">
        <v>956957.64</v>
      </c>
      <c r="BK65" s="68">
        <v>241259.23</v>
      </c>
      <c r="BL65" s="68">
        <v>240465.26</v>
      </c>
      <c r="BM65" s="68">
        <v>134903.74</v>
      </c>
      <c r="BN65" s="68">
        <v>213541.16</v>
      </c>
      <c r="BO65" s="68">
        <v>178967583.13</v>
      </c>
      <c r="BP65" s="68">
        <v>184239185.88999999</v>
      </c>
      <c r="BQ65" s="68">
        <v>152615894.06</v>
      </c>
      <c r="BR65" s="68">
        <v>19968882.550000001</v>
      </c>
      <c r="BS65" s="68">
        <v>132647011.51000001</v>
      </c>
      <c r="BT65" s="68">
        <v>0</v>
      </c>
      <c r="BU65" s="68">
        <v>0</v>
      </c>
      <c r="BV65" s="71">
        <v>38.960582000000002</v>
      </c>
      <c r="BW65" s="68">
        <v>2343442.61</v>
      </c>
      <c r="BX65" s="68">
        <v>6732366.7400000002</v>
      </c>
      <c r="BY65" s="68">
        <v>0</v>
      </c>
      <c r="BZ65" s="68">
        <v>161984606.21000001</v>
      </c>
      <c r="CA65" s="68">
        <v>188043392.47999999</v>
      </c>
    </row>
    <row r="66" spans="1:79" x14ac:dyDescent="0.25">
      <c r="A66" s="62" t="s">
        <v>305</v>
      </c>
      <c r="B66" s="62" t="s">
        <v>306</v>
      </c>
      <c r="C66" s="62" t="s">
        <v>170</v>
      </c>
      <c r="D66" s="63">
        <v>8241.61</v>
      </c>
      <c r="E66" s="63">
        <v>9855.6200000000008</v>
      </c>
      <c r="F66" s="64">
        <v>0.64</v>
      </c>
      <c r="G66" s="65">
        <v>3063.5195370000001</v>
      </c>
      <c r="H66" s="65">
        <v>1736.3933239999999</v>
      </c>
      <c r="I66" s="63">
        <v>2762.2</v>
      </c>
      <c r="J66" s="63">
        <v>8148.54</v>
      </c>
      <c r="K66" s="63">
        <v>5386.34</v>
      </c>
      <c r="L66" s="83">
        <v>0.66101900000000002</v>
      </c>
      <c r="M66" s="65">
        <v>422.058716</v>
      </c>
      <c r="N66" s="65">
        <v>60.990518999999999</v>
      </c>
      <c r="O66" s="65">
        <v>242.81751399999999</v>
      </c>
      <c r="P66" s="65">
        <v>14.484097999999999</v>
      </c>
      <c r="Q66" s="65">
        <v>0</v>
      </c>
      <c r="R66" s="65">
        <v>15.914759</v>
      </c>
      <c r="S66" s="65">
        <v>87.851826000000003</v>
      </c>
      <c r="T66" s="65">
        <v>3041.2891559999998</v>
      </c>
      <c r="U66" s="64">
        <v>0.99274351579999998</v>
      </c>
      <c r="V66" s="66">
        <v>2.4061027545</v>
      </c>
      <c r="W66" s="65">
        <v>170.44069200000001</v>
      </c>
      <c r="X66" s="65">
        <v>34.423541</v>
      </c>
      <c r="Y66" s="65">
        <v>110.56936399999999</v>
      </c>
      <c r="Z66" s="65">
        <v>25.447787000000002</v>
      </c>
      <c r="AA66" s="65">
        <v>244.129425</v>
      </c>
      <c r="AB66" s="65">
        <v>153.54350500000001</v>
      </c>
      <c r="AC66" s="65">
        <v>90.585920000000002</v>
      </c>
      <c r="AD66" s="65">
        <v>26.415845999999998</v>
      </c>
      <c r="AE66" s="65">
        <v>0</v>
      </c>
      <c r="AF66" s="65">
        <v>0</v>
      </c>
      <c r="AG66" s="65">
        <v>7.8924789999999998</v>
      </c>
      <c r="AH66" s="65">
        <v>0</v>
      </c>
      <c r="AI66" s="65">
        <v>18.523367</v>
      </c>
      <c r="AJ66" s="65">
        <v>0</v>
      </c>
      <c r="AK66" s="65">
        <v>0</v>
      </c>
      <c r="AL66" s="63">
        <v>16501157.82</v>
      </c>
      <c r="AM66" s="63">
        <v>5946817.1900000004</v>
      </c>
      <c r="AN66" s="63">
        <v>3141117.69</v>
      </c>
      <c r="AO66" s="63">
        <v>80907.22</v>
      </c>
      <c r="AP66" s="63">
        <v>817380.37</v>
      </c>
      <c r="AQ66" s="63">
        <v>117137.96</v>
      </c>
      <c r="AR66" s="63">
        <v>0</v>
      </c>
      <c r="AS66" s="63">
        <v>232619.83</v>
      </c>
      <c r="AT66" s="63">
        <v>1893072.31</v>
      </c>
      <c r="AU66" s="63">
        <v>3088050.08</v>
      </c>
      <c r="AV66" s="63">
        <v>149048.85999999999</v>
      </c>
      <c r="AW66" s="63">
        <v>39457.29</v>
      </c>
      <c r="AX66" s="63">
        <v>94993.2</v>
      </c>
      <c r="AY66" s="63">
        <v>14598.37</v>
      </c>
      <c r="AZ66" s="63">
        <v>190345.24</v>
      </c>
      <c r="BA66" s="63">
        <v>27546.94</v>
      </c>
      <c r="BB66" s="63">
        <v>5062.6099999999997</v>
      </c>
      <c r="BC66" s="63">
        <v>5670.12</v>
      </c>
      <c r="BD66" s="63">
        <v>152065.57</v>
      </c>
      <c r="BE66" s="63">
        <v>52636.43</v>
      </c>
      <c r="BF66" s="63">
        <v>64795.97</v>
      </c>
      <c r="BG66" s="63">
        <v>34633.17</v>
      </c>
      <c r="BH66" s="63">
        <v>35080.870000000003</v>
      </c>
      <c r="BI66" s="63">
        <v>0</v>
      </c>
      <c r="BJ66" s="63">
        <v>0</v>
      </c>
      <c r="BK66" s="63">
        <v>11075.34</v>
      </c>
      <c r="BL66" s="63">
        <v>0</v>
      </c>
      <c r="BM66" s="63">
        <v>18946</v>
      </c>
      <c r="BN66" s="63">
        <v>5059.53</v>
      </c>
      <c r="BO66" s="63">
        <v>27745388.859999999</v>
      </c>
      <c r="BP66" s="63">
        <v>29051617.75</v>
      </c>
      <c r="BQ66" s="63">
        <v>21215811.649999999</v>
      </c>
      <c r="BR66" s="63">
        <v>810762.4</v>
      </c>
      <c r="BS66" s="63">
        <v>20405049.25</v>
      </c>
      <c r="BT66" s="63">
        <v>0</v>
      </c>
      <c r="BU66" s="63">
        <v>0</v>
      </c>
      <c r="BV66" s="66">
        <v>20</v>
      </c>
      <c r="BW66" s="63">
        <v>0</v>
      </c>
      <c r="BX66" s="63">
        <v>1688485.75</v>
      </c>
      <c r="BY66" s="63">
        <v>0</v>
      </c>
      <c r="BZ66" s="63">
        <v>23570309.82</v>
      </c>
      <c r="CA66" s="63">
        <v>29433874.609999999</v>
      </c>
    </row>
    <row r="67" spans="1:79" x14ac:dyDescent="0.25">
      <c r="A67" s="67" t="s">
        <v>307</v>
      </c>
      <c r="B67" s="67" t="s">
        <v>308</v>
      </c>
      <c r="C67" s="67" t="s">
        <v>269</v>
      </c>
      <c r="D67" s="68">
        <v>8241.61</v>
      </c>
      <c r="E67" s="68">
        <v>9855.6200000000008</v>
      </c>
      <c r="F67" s="69">
        <v>0.64</v>
      </c>
      <c r="G67" s="70">
        <v>502.339111</v>
      </c>
      <c r="H67" s="70">
        <v>292.91759400000001</v>
      </c>
      <c r="I67" s="68">
        <v>3496.23</v>
      </c>
      <c r="J67" s="68">
        <v>10266.86</v>
      </c>
      <c r="K67" s="68">
        <v>6770.63</v>
      </c>
      <c r="L67" s="83">
        <v>0.65946450000000001</v>
      </c>
      <c r="M67" s="70">
        <v>104.019136</v>
      </c>
      <c r="N67" s="70">
        <v>16.338999000000001</v>
      </c>
      <c r="O67" s="70">
        <v>74.975949999999997</v>
      </c>
      <c r="P67" s="70">
        <v>2.692272</v>
      </c>
      <c r="Q67" s="70">
        <v>0</v>
      </c>
      <c r="R67" s="70">
        <v>1</v>
      </c>
      <c r="S67" s="70">
        <v>9.0119150000000001</v>
      </c>
      <c r="T67" s="70">
        <v>249.006563</v>
      </c>
      <c r="U67" s="69">
        <v>0.4956941587</v>
      </c>
      <c r="V67" s="71">
        <v>0.59988451890000005</v>
      </c>
      <c r="W67" s="70">
        <v>0.426734</v>
      </c>
      <c r="X67" s="70">
        <v>0</v>
      </c>
      <c r="Y67" s="70">
        <v>0.426734</v>
      </c>
      <c r="Z67" s="70">
        <v>0</v>
      </c>
      <c r="AA67" s="70">
        <v>25.949504000000001</v>
      </c>
      <c r="AB67" s="70">
        <v>10.056502</v>
      </c>
      <c r="AC67" s="70">
        <v>15.893001999999999</v>
      </c>
      <c r="AD67" s="70">
        <v>16.662659000000001</v>
      </c>
      <c r="AE67" s="70">
        <v>8.4247580000000006</v>
      </c>
      <c r="AF67" s="70">
        <v>0</v>
      </c>
      <c r="AG67" s="70">
        <v>0</v>
      </c>
      <c r="AH67" s="70">
        <v>3.7037E-2</v>
      </c>
      <c r="AI67" s="70">
        <v>8.2008639999999993</v>
      </c>
      <c r="AJ67" s="70">
        <v>85.734337999999994</v>
      </c>
      <c r="AK67" s="70">
        <v>85.734337999999994</v>
      </c>
      <c r="AL67" s="68">
        <v>3401152.26</v>
      </c>
      <c r="AM67" s="68">
        <v>1838668.5</v>
      </c>
      <c r="AN67" s="68">
        <v>503457.26</v>
      </c>
      <c r="AO67" s="68">
        <v>21623.59</v>
      </c>
      <c r="AP67" s="68">
        <v>251793</v>
      </c>
      <c r="AQ67" s="68">
        <v>21722.14</v>
      </c>
      <c r="AR67" s="68">
        <v>0</v>
      </c>
      <c r="AS67" s="68">
        <v>14582.24</v>
      </c>
      <c r="AT67" s="68">
        <v>193736.29</v>
      </c>
      <c r="AU67" s="68">
        <v>63036.33</v>
      </c>
      <c r="AV67" s="68">
        <v>365.76</v>
      </c>
      <c r="AW67" s="68">
        <v>0</v>
      </c>
      <c r="AX67" s="68">
        <v>365.76</v>
      </c>
      <c r="AY67" s="68">
        <v>0</v>
      </c>
      <c r="AZ67" s="68">
        <v>68377.25</v>
      </c>
      <c r="BA67" s="68">
        <v>4636.05</v>
      </c>
      <c r="BB67" s="68">
        <v>828.19</v>
      </c>
      <c r="BC67" s="68">
        <v>927.57</v>
      </c>
      <c r="BD67" s="68">
        <v>61985.440000000002</v>
      </c>
      <c r="BE67" s="68">
        <v>28283.11</v>
      </c>
      <c r="BF67" s="68">
        <v>17682.490000000002</v>
      </c>
      <c r="BG67" s="68">
        <v>16019.84</v>
      </c>
      <c r="BH67" s="68">
        <v>45709.33</v>
      </c>
      <c r="BI67" s="68">
        <v>34113.07</v>
      </c>
      <c r="BJ67" s="68">
        <v>0</v>
      </c>
      <c r="BK67" s="68">
        <v>0</v>
      </c>
      <c r="BL67" s="68">
        <v>44.05</v>
      </c>
      <c r="BM67" s="68">
        <v>8368.25</v>
      </c>
      <c r="BN67" s="68">
        <v>3183.96</v>
      </c>
      <c r="BO67" s="68">
        <v>5584336.8200000003</v>
      </c>
      <c r="BP67" s="68">
        <v>5920766.6900000004</v>
      </c>
      <c r="BQ67" s="68">
        <v>3902591.06</v>
      </c>
      <c r="BR67" s="68">
        <v>40487.93</v>
      </c>
      <c r="BS67" s="68">
        <v>3862103.13</v>
      </c>
      <c r="BT67" s="68">
        <v>0</v>
      </c>
      <c r="BU67" s="68">
        <v>0</v>
      </c>
      <c r="BV67" s="71">
        <v>20</v>
      </c>
      <c r="BW67" s="68">
        <v>0</v>
      </c>
      <c r="BX67" s="68">
        <v>224826.68</v>
      </c>
      <c r="BY67" s="68">
        <v>0</v>
      </c>
      <c r="BZ67" s="68">
        <v>4170326.12</v>
      </c>
      <c r="CA67" s="68">
        <v>5809163.5</v>
      </c>
    </row>
    <row r="68" spans="1:79" x14ac:dyDescent="0.25">
      <c r="A68" s="67" t="s">
        <v>309</v>
      </c>
      <c r="B68" s="67" t="s">
        <v>310</v>
      </c>
      <c r="C68" s="67" t="s">
        <v>263</v>
      </c>
      <c r="D68" s="68">
        <v>8241.61</v>
      </c>
      <c r="E68" s="68">
        <v>9855.6200000000008</v>
      </c>
      <c r="F68" s="69">
        <v>0.64</v>
      </c>
      <c r="G68" s="70">
        <v>1206.0794969999999</v>
      </c>
      <c r="H68" s="70">
        <v>659.01060099999995</v>
      </c>
      <c r="I68" s="68">
        <v>2786.39</v>
      </c>
      <c r="J68" s="68">
        <v>8179.11</v>
      </c>
      <c r="K68" s="68">
        <v>5392.72</v>
      </c>
      <c r="L68" s="83">
        <v>0.65932849999999998</v>
      </c>
      <c r="M68" s="70">
        <v>168.40088900000001</v>
      </c>
      <c r="N68" s="70">
        <v>24.262763</v>
      </c>
      <c r="O68" s="70">
        <v>87.007056000000006</v>
      </c>
      <c r="P68" s="70">
        <v>7.5028889999999997</v>
      </c>
      <c r="Q68" s="70">
        <v>1.87</v>
      </c>
      <c r="R68" s="70">
        <v>15.288295</v>
      </c>
      <c r="S68" s="70">
        <v>32.469886000000002</v>
      </c>
      <c r="T68" s="70">
        <v>1187.144652</v>
      </c>
      <c r="U68" s="69">
        <v>0.98430050010000003</v>
      </c>
      <c r="V68" s="71">
        <v>2.3653502792999999</v>
      </c>
      <c r="W68" s="70">
        <v>5.6092560000000002</v>
      </c>
      <c r="X68" s="70">
        <v>1.954029</v>
      </c>
      <c r="Y68" s="70">
        <v>3.655227</v>
      </c>
      <c r="Z68" s="70">
        <v>0</v>
      </c>
      <c r="AA68" s="70">
        <v>111.926304</v>
      </c>
      <c r="AB68" s="70">
        <v>69.703980999999999</v>
      </c>
      <c r="AC68" s="70">
        <v>42.222323000000003</v>
      </c>
      <c r="AD68" s="70">
        <v>0.111112</v>
      </c>
      <c r="AE68" s="70">
        <v>0</v>
      </c>
      <c r="AF68" s="70">
        <v>0</v>
      </c>
      <c r="AG68" s="70">
        <v>0</v>
      </c>
      <c r="AH68" s="70">
        <v>0.111112</v>
      </c>
      <c r="AI68" s="70">
        <v>0</v>
      </c>
      <c r="AJ68" s="70">
        <v>215.816608</v>
      </c>
      <c r="AK68" s="70">
        <v>215.816608</v>
      </c>
      <c r="AL68" s="68">
        <v>6504049.0300000003</v>
      </c>
      <c r="AM68" s="68">
        <v>3067317.33</v>
      </c>
      <c r="AN68" s="68">
        <v>1325674.26</v>
      </c>
      <c r="AO68" s="68">
        <v>32103.56</v>
      </c>
      <c r="AP68" s="68">
        <v>292137.01</v>
      </c>
      <c r="AQ68" s="68">
        <v>60523.3</v>
      </c>
      <c r="AR68" s="68">
        <v>20131.86</v>
      </c>
      <c r="AS68" s="68">
        <v>222891.57</v>
      </c>
      <c r="AT68" s="68">
        <v>697886.96</v>
      </c>
      <c r="AU68" s="68">
        <v>1184981.46</v>
      </c>
      <c r="AV68" s="68">
        <v>5366.32</v>
      </c>
      <c r="AW68" s="68">
        <v>2234.04</v>
      </c>
      <c r="AX68" s="68">
        <v>3132.28</v>
      </c>
      <c r="AY68" s="68">
        <v>0</v>
      </c>
      <c r="AZ68" s="68">
        <v>88361.42</v>
      </c>
      <c r="BA68" s="68">
        <v>10428.11</v>
      </c>
      <c r="BB68" s="68">
        <v>1988.01</v>
      </c>
      <c r="BC68" s="68">
        <v>2226.5700000000002</v>
      </c>
      <c r="BD68" s="68">
        <v>73718.73</v>
      </c>
      <c r="BE68" s="68">
        <v>28277.279999999999</v>
      </c>
      <c r="BF68" s="68">
        <v>29340.13</v>
      </c>
      <c r="BG68" s="68">
        <v>16101.32</v>
      </c>
      <c r="BH68" s="68">
        <v>153.36000000000001</v>
      </c>
      <c r="BI68" s="68">
        <v>0</v>
      </c>
      <c r="BJ68" s="68">
        <v>0</v>
      </c>
      <c r="BK68" s="68">
        <v>0</v>
      </c>
      <c r="BL68" s="68">
        <v>132.13</v>
      </c>
      <c r="BM68" s="68">
        <v>0</v>
      </c>
      <c r="BN68" s="68">
        <v>21.23</v>
      </c>
      <c r="BO68" s="68">
        <v>11728482.98</v>
      </c>
      <c r="BP68" s="68">
        <v>12175903.18</v>
      </c>
      <c r="BQ68" s="68">
        <v>9491918.7799999993</v>
      </c>
      <c r="BR68" s="68">
        <v>1300472.79</v>
      </c>
      <c r="BS68" s="68">
        <v>8191445.9900000002</v>
      </c>
      <c r="BT68" s="68">
        <v>0</v>
      </c>
      <c r="BU68" s="68">
        <v>0</v>
      </c>
      <c r="BV68" s="71">
        <v>21.581661</v>
      </c>
      <c r="BW68" s="68">
        <v>0</v>
      </c>
      <c r="BX68" s="68">
        <v>675455.67</v>
      </c>
      <c r="BY68" s="68">
        <v>0</v>
      </c>
      <c r="BZ68" s="68">
        <v>10231191.970000001</v>
      </c>
      <c r="CA68" s="68">
        <v>12403938.65</v>
      </c>
    </row>
    <row r="69" spans="1:79" x14ac:dyDescent="0.25">
      <c r="A69" s="62" t="s">
        <v>311</v>
      </c>
      <c r="B69" s="62" t="s">
        <v>312</v>
      </c>
      <c r="C69" s="62" t="s">
        <v>313</v>
      </c>
      <c r="D69" s="63">
        <v>8241.61</v>
      </c>
      <c r="E69" s="63">
        <v>9855.6200000000008</v>
      </c>
      <c r="F69" s="64">
        <v>0.64</v>
      </c>
      <c r="G69" s="65">
        <v>704.63644099999999</v>
      </c>
      <c r="H69" s="65">
        <v>398.05340699999999</v>
      </c>
      <c r="I69" s="63">
        <v>3162.99</v>
      </c>
      <c r="J69" s="63">
        <v>9246.33</v>
      </c>
      <c r="K69" s="63">
        <v>6083.34</v>
      </c>
      <c r="L69" s="83">
        <v>0.65791940000000004</v>
      </c>
      <c r="M69" s="65">
        <v>118.85146400000001</v>
      </c>
      <c r="N69" s="65">
        <v>21.926805999999999</v>
      </c>
      <c r="O69" s="65">
        <v>74.537948</v>
      </c>
      <c r="P69" s="65">
        <v>6.4791259999999999</v>
      </c>
      <c r="Q69" s="65">
        <v>0</v>
      </c>
      <c r="R69" s="65">
        <v>2.180552</v>
      </c>
      <c r="S69" s="65">
        <v>13.727031999999999</v>
      </c>
      <c r="T69" s="65">
        <v>696.20948099999998</v>
      </c>
      <c r="U69" s="64">
        <v>0.98804069800000005</v>
      </c>
      <c r="V69" s="66">
        <v>2.3833604026000001</v>
      </c>
      <c r="W69" s="65">
        <v>2</v>
      </c>
      <c r="X69" s="65">
        <v>1</v>
      </c>
      <c r="Y69" s="65">
        <v>1</v>
      </c>
      <c r="Z69" s="65">
        <v>0</v>
      </c>
      <c r="AA69" s="65">
        <v>67.341734000000002</v>
      </c>
      <c r="AB69" s="65">
        <v>47.341734000000002</v>
      </c>
      <c r="AC69" s="65">
        <v>20</v>
      </c>
      <c r="AD69" s="65">
        <v>20.583793</v>
      </c>
      <c r="AE69" s="65">
        <v>19.116505</v>
      </c>
      <c r="AF69" s="65">
        <v>0</v>
      </c>
      <c r="AG69" s="65">
        <v>0</v>
      </c>
      <c r="AH69" s="65">
        <v>1.4672879999999999</v>
      </c>
      <c r="AI69" s="65">
        <v>0</v>
      </c>
      <c r="AJ69" s="65">
        <v>220.85840999999999</v>
      </c>
      <c r="AK69" s="65">
        <v>220.85840999999999</v>
      </c>
      <c r="AL69" s="63">
        <v>4286543.05</v>
      </c>
      <c r="AM69" s="63">
        <v>2523766.67</v>
      </c>
      <c r="AN69" s="63">
        <v>656971.82999999996</v>
      </c>
      <c r="AO69" s="63">
        <v>28950.7</v>
      </c>
      <c r="AP69" s="63">
        <v>249735.56</v>
      </c>
      <c r="AQ69" s="63">
        <v>52153.25</v>
      </c>
      <c r="AR69" s="63">
        <v>0</v>
      </c>
      <c r="AS69" s="63">
        <v>31722.83</v>
      </c>
      <c r="AT69" s="63">
        <v>294409.49</v>
      </c>
      <c r="AU69" s="63">
        <v>700232.24</v>
      </c>
      <c r="AV69" s="63">
        <v>1995.96</v>
      </c>
      <c r="AW69" s="63">
        <v>1140.8599999999999</v>
      </c>
      <c r="AX69" s="63">
        <v>855.1</v>
      </c>
      <c r="AY69" s="63">
        <v>0</v>
      </c>
      <c r="AZ69" s="63">
        <v>72826.210000000006</v>
      </c>
      <c r="BA69" s="63">
        <v>6285.29</v>
      </c>
      <c r="BB69" s="63">
        <v>1158.98</v>
      </c>
      <c r="BC69" s="63">
        <v>1298.06</v>
      </c>
      <c r="BD69" s="63">
        <v>64083.88</v>
      </c>
      <c r="BE69" s="63">
        <v>28216.85</v>
      </c>
      <c r="BF69" s="63">
        <v>19884.72</v>
      </c>
      <c r="BG69" s="63">
        <v>15982.31</v>
      </c>
      <c r="BH69" s="63">
        <v>82889.259999999995</v>
      </c>
      <c r="BI69" s="63">
        <v>77224.160000000003</v>
      </c>
      <c r="BJ69" s="63">
        <v>0</v>
      </c>
      <c r="BK69" s="63">
        <v>0</v>
      </c>
      <c r="BL69" s="63">
        <v>1741.1</v>
      </c>
      <c r="BM69" s="63">
        <v>0</v>
      </c>
      <c r="BN69" s="63">
        <v>3924</v>
      </c>
      <c r="BO69" s="63">
        <v>7826936.8300000001</v>
      </c>
      <c r="BP69" s="63">
        <v>8325225.2199999997</v>
      </c>
      <c r="BQ69" s="63">
        <v>5336092.75</v>
      </c>
      <c r="BR69" s="63">
        <v>114375.51</v>
      </c>
      <c r="BS69" s="63">
        <v>5221717.24</v>
      </c>
      <c r="BT69" s="63">
        <v>0</v>
      </c>
      <c r="BU69" s="63">
        <v>0</v>
      </c>
      <c r="BV69" s="66">
        <v>22.085840999999999</v>
      </c>
      <c r="BW69" s="63">
        <v>0</v>
      </c>
      <c r="BX69" s="63">
        <v>338089.19</v>
      </c>
      <c r="BY69" s="63">
        <v>0</v>
      </c>
      <c r="BZ69" s="63">
        <v>5763352.25</v>
      </c>
      <c r="CA69" s="63">
        <v>8165026.0199999996</v>
      </c>
    </row>
    <row r="70" spans="1:79" x14ac:dyDescent="0.25">
      <c r="A70" s="67" t="s">
        <v>314</v>
      </c>
      <c r="B70" s="67" t="s">
        <v>315</v>
      </c>
      <c r="C70" s="67" t="s">
        <v>316</v>
      </c>
      <c r="D70" s="68">
        <v>8241.61</v>
      </c>
      <c r="E70" s="68">
        <v>9855.6200000000008</v>
      </c>
      <c r="F70" s="69">
        <v>0.64</v>
      </c>
      <c r="G70" s="70">
        <v>2904.5212120000001</v>
      </c>
      <c r="H70" s="70">
        <v>1475.3815979999999</v>
      </c>
      <c r="I70" s="68">
        <v>2814.71</v>
      </c>
      <c r="J70" s="68">
        <v>8209.25</v>
      </c>
      <c r="K70" s="68">
        <v>5394.54</v>
      </c>
      <c r="L70" s="83">
        <v>0.65712950000000003</v>
      </c>
      <c r="M70" s="70">
        <v>489.205602</v>
      </c>
      <c r="N70" s="70">
        <v>28.554821</v>
      </c>
      <c r="O70" s="70">
        <v>331.61564199999998</v>
      </c>
      <c r="P70" s="70">
        <v>20.371465000000001</v>
      </c>
      <c r="Q70" s="70">
        <v>1.2955460000000001</v>
      </c>
      <c r="R70" s="70">
        <v>33.954399000000002</v>
      </c>
      <c r="S70" s="70">
        <v>73.413729000000004</v>
      </c>
      <c r="T70" s="70">
        <v>2887.0951599999999</v>
      </c>
      <c r="U70" s="69">
        <v>0.99400037019999998</v>
      </c>
      <c r="V70" s="71">
        <v>2.4121990624</v>
      </c>
      <c r="W70" s="70">
        <v>75.659800000000004</v>
      </c>
      <c r="X70" s="70">
        <v>25.148631000000002</v>
      </c>
      <c r="Y70" s="70">
        <v>46.226320999999999</v>
      </c>
      <c r="Z70" s="70">
        <v>4.2848480000000002</v>
      </c>
      <c r="AA70" s="70">
        <v>234.19120799999999</v>
      </c>
      <c r="AB70" s="70">
        <v>129.72120799999999</v>
      </c>
      <c r="AC70" s="70">
        <v>104.47</v>
      </c>
      <c r="AD70" s="70">
        <v>194.95560900000001</v>
      </c>
      <c r="AE70" s="70">
        <v>95.040734</v>
      </c>
      <c r="AF70" s="70">
        <v>81.944695999999993</v>
      </c>
      <c r="AG70" s="70">
        <v>0</v>
      </c>
      <c r="AH70" s="70">
        <v>1.439066</v>
      </c>
      <c r="AI70" s="70">
        <v>16.531113000000001</v>
      </c>
      <c r="AJ70" s="70">
        <v>186.47349500000001</v>
      </c>
      <c r="AK70" s="70">
        <v>186.47349500000001</v>
      </c>
      <c r="AL70" s="68">
        <v>15668555.859999999</v>
      </c>
      <c r="AM70" s="68">
        <v>4322595.8099999996</v>
      </c>
      <c r="AN70" s="68">
        <v>3391089.53</v>
      </c>
      <c r="AO70" s="68">
        <v>37656.629999999997</v>
      </c>
      <c r="AP70" s="68">
        <v>1109727.19</v>
      </c>
      <c r="AQ70" s="68">
        <v>163781.74</v>
      </c>
      <c r="AR70" s="68">
        <v>13900.94</v>
      </c>
      <c r="AS70" s="68">
        <v>493377.96</v>
      </c>
      <c r="AT70" s="68">
        <v>1572645.07</v>
      </c>
      <c r="AU70" s="68">
        <v>2938912.76</v>
      </c>
      <c r="AV70" s="68">
        <v>70580.710000000006</v>
      </c>
      <c r="AW70" s="68">
        <v>28656.5</v>
      </c>
      <c r="AX70" s="68">
        <v>39480.629999999997</v>
      </c>
      <c r="AY70" s="68">
        <v>2443.58</v>
      </c>
      <c r="AZ70" s="68">
        <v>177122.27</v>
      </c>
      <c r="BA70" s="68">
        <v>23268.400000000001</v>
      </c>
      <c r="BB70" s="68">
        <v>4771.62</v>
      </c>
      <c r="BC70" s="68">
        <v>5344.21</v>
      </c>
      <c r="BD70" s="68">
        <v>143738.04</v>
      </c>
      <c r="BE70" s="68">
        <v>49610.93</v>
      </c>
      <c r="BF70" s="68">
        <v>54420.75</v>
      </c>
      <c r="BG70" s="68">
        <v>39706.36</v>
      </c>
      <c r="BH70" s="68">
        <v>752489.58</v>
      </c>
      <c r="BI70" s="68">
        <v>383471.19</v>
      </c>
      <c r="BJ70" s="68">
        <v>313383.17</v>
      </c>
      <c r="BK70" s="68">
        <v>0</v>
      </c>
      <c r="BL70" s="68">
        <v>1705.56</v>
      </c>
      <c r="BM70" s="68">
        <v>16808.8</v>
      </c>
      <c r="BN70" s="68">
        <v>37120.86</v>
      </c>
      <c r="BO70" s="68">
        <v>25380651.149999999</v>
      </c>
      <c r="BP70" s="68">
        <v>27321346.52</v>
      </c>
      <c r="BQ70" s="68">
        <v>15679502.619999999</v>
      </c>
      <c r="BR70" s="68">
        <v>2500322.33</v>
      </c>
      <c r="BS70" s="68">
        <v>13179180.289999999</v>
      </c>
      <c r="BT70" s="68">
        <v>0</v>
      </c>
      <c r="BU70" s="68">
        <v>0</v>
      </c>
      <c r="BV70" s="71">
        <v>20</v>
      </c>
      <c r="BW70" s="68">
        <v>0</v>
      </c>
      <c r="BX70" s="68">
        <v>1161076.8799999999</v>
      </c>
      <c r="BY70" s="68">
        <v>0</v>
      </c>
      <c r="BZ70" s="68">
        <v>17425203.379999999</v>
      </c>
      <c r="CA70" s="68">
        <v>26541728.030000001</v>
      </c>
    </row>
    <row r="71" spans="1:79" x14ac:dyDescent="0.25">
      <c r="A71" s="67" t="s">
        <v>317</v>
      </c>
      <c r="B71" s="67" t="s">
        <v>318</v>
      </c>
      <c r="C71" s="67" t="s">
        <v>143</v>
      </c>
      <c r="D71" s="68">
        <v>8241.61</v>
      </c>
      <c r="E71" s="68">
        <v>9855.6200000000008</v>
      </c>
      <c r="F71" s="69">
        <v>0.64</v>
      </c>
      <c r="G71" s="70">
        <v>1075.5148549999999</v>
      </c>
      <c r="H71" s="70">
        <v>621.437547</v>
      </c>
      <c r="I71" s="68">
        <v>2856.29</v>
      </c>
      <c r="J71" s="68">
        <v>8312</v>
      </c>
      <c r="K71" s="68">
        <v>5455.71</v>
      </c>
      <c r="L71" s="83">
        <v>0.65636550000000005</v>
      </c>
      <c r="M71" s="70">
        <v>162.39389399999999</v>
      </c>
      <c r="N71" s="70">
        <v>37.670064000000004</v>
      </c>
      <c r="O71" s="70">
        <v>84.687546999999995</v>
      </c>
      <c r="P71" s="70">
        <v>6.2854989999999997</v>
      </c>
      <c r="Q71" s="70">
        <v>1</v>
      </c>
      <c r="R71" s="70">
        <v>8</v>
      </c>
      <c r="S71" s="70">
        <v>24.750783999999999</v>
      </c>
      <c r="T71" s="70">
        <v>1053.501434</v>
      </c>
      <c r="U71" s="69">
        <v>0.9795322018</v>
      </c>
      <c r="V71" s="71">
        <v>2.3424886093000001</v>
      </c>
      <c r="W71" s="70">
        <v>0</v>
      </c>
      <c r="X71" s="70">
        <v>0</v>
      </c>
      <c r="Y71" s="70">
        <v>0</v>
      </c>
      <c r="Z71" s="70">
        <v>0</v>
      </c>
      <c r="AA71" s="70">
        <v>100.003556</v>
      </c>
      <c r="AB71" s="70">
        <v>61.159045999999996</v>
      </c>
      <c r="AC71" s="70">
        <v>38.84451</v>
      </c>
      <c r="AD71" s="70">
        <v>14.25381</v>
      </c>
      <c r="AE71" s="70">
        <v>0</v>
      </c>
      <c r="AF71" s="70">
        <v>0</v>
      </c>
      <c r="AG71" s="70">
        <v>0</v>
      </c>
      <c r="AH71" s="70">
        <v>0</v>
      </c>
      <c r="AI71" s="70">
        <v>14.25381</v>
      </c>
      <c r="AJ71" s="70">
        <v>119.528807</v>
      </c>
      <c r="AK71" s="70">
        <v>119.528807</v>
      </c>
      <c r="AL71" s="68">
        <v>5867697.1500000004</v>
      </c>
      <c r="AM71" s="68">
        <v>3566091.68</v>
      </c>
      <c r="AN71" s="68">
        <v>1039579.71</v>
      </c>
      <c r="AO71" s="68">
        <v>49619.59</v>
      </c>
      <c r="AP71" s="68">
        <v>283071.11</v>
      </c>
      <c r="AQ71" s="68">
        <v>50475.17</v>
      </c>
      <c r="AR71" s="68">
        <v>10717.32</v>
      </c>
      <c r="AS71" s="68">
        <v>116109.69</v>
      </c>
      <c r="AT71" s="68">
        <v>529586.82999999996</v>
      </c>
      <c r="AU71" s="68">
        <v>1041417.98</v>
      </c>
      <c r="AV71" s="68">
        <v>0</v>
      </c>
      <c r="AW71" s="68">
        <v>0</v>
      </c>
      <c r="AX71" s="68">
        <v>0</v>
      </c>
      <c r="AY71" s="68">
        <v>0</v>
      </c>
      <c r="AZ71" s="68">
        <v>83253.23</v>
      </c>
      <c r="BA71" s="68">
        <v>9789.36</v>
      </c>
      <c r="BB71" s="68">
        <v>1764.83</v>
      </c>
      <c r="BC71" s="68">
        <v>1976.61</v>
      </c>
      <c r="BD71" s="68">
        <v>69722.429999999993</v>
      </c>
      <c r="BE71" s="68">
        <v>28150.2</v>
      </c>
      <c r="BF71" s="68">
        <v>25627.67</v>
      </c>
      <c r="BG71" s="68">
        <v>15944.56</v>
      </c>
      <c r="BH71" s="68">
        <v>17187.259999999998</v>
      </c>
      <c r="BI71" s="68">
        <v>0</v>
      </c>
      <c r="BJ71" s="68">
        <v>0</v>
      </c>
      <c r="BK71" s="68">
        <v>0</v>
      </c>
      <c r="BL71" s="68">
        <v>0</v>
      </c>
      <c r="BM71" s="68">
        <v>14476.39</v>
      </c>
      <c r="BN71" s="68">
        <v>2710.87</v>
      </c>
      <c r="BO71" s="68">
        <v>11849386.26</v>
      </c>
      <c r="BP71" s="68">
        <v>11615227.01</v>
      </c>
      <c r="BQ71" s="68">
        <v>13019901.57</v>
      </c>
      <c r="BR71" s="68">
        <v>636235.28</v>
      </c>
      <c r="BS71" s="68">
        <v>12383666.289999999</v>
      </c>
      <c r="BT71" s="68">
        <v>1170515.31</v>
      </c>
      <c r="BU71" s="68">
        <v>0</v>
      </c>
      <c r="BV71" s="71">
        <v>20</v>
      </c>
      <c r="BW71" s="68">
        <v>259770.36</v>
      </c>
      <c r="BX71" s="68">
        <v>1993260.15</v>
      </c>
      <c r="BY71" s="68">
        <v>0</v>
      </c>
      <c r="BZ71" s="68">
        <v>15264402.390000001</v>
      </c>
      <c r="CA71" s="68">
        <v>15272932.08</v>
      </c>
    </row>
    <row r="72" spans="1:79" x14ac:dyDescent="0.25">
      <c r="A72" s="62" t="s">
        <v>319</v>
      </c>
      <c r="B72" s="62" t="s">
        <v>320</v>
      </c>
      <c r="C72" s="62" t="s">
        <v>321</v>
      </c>
      <c r="D72" s="63">
        <v>8241.61</v>
      </c>
      <c r="E72" s="63">
        <v>9855.6200000000008</v>
      </c>
      <c r="F72" s="64">
        <v>0.64</v>
      </c>
      <c r="G72" s="65">
        <v>2747.6823589999999</v>
      </c>
      <c r="H72" s="65">
        <v>1554.126111</v>
      </c>
      <c r="I72" s="63">
        <v>2846.99</v>
      </c>
      <c r="J72" s="63">
        <v>8215.92</v>
      </c>
      <c r="K72" s="63">
        <v>5368.93</v>
      </c>
      <c r="L72" s="83">
        <v>0.65347889999999997</v>
      </c>
      <c r="M72" s="65">
        <v>805.24298599999997</v>
      </c>
      <c r="N72" s="65">
        <v>71.795886999999993</v>
      </c>
      <c r="O72" s="65">
        <v>524.58865200000002</v>
      </c>
      <c r="P72" s="65">
        <v>45.328718000000002</v>
      </c>
      <c r="Q72" s="65">
        <v>10.352729999999999</v>
      </c>
      <c r="R72" s="65">
        <v>56.671725000000002</v>
      </c>
      <c r="S72" s="65">
        <v>96.505274</v>
      </c>
      <c r="T72" s="65">
        <v>2735.649817</v>
      </c>
      <c r="U72" s="64">
        <v>0.99562083950000002</v>
      </c>
      <c r="V72" s="66">
        <v>2.4200704493999998</v>
      </c>
      <c r="W72" s="65">
        <v>40.633363000000003</v>
      </c>
      <c r="X72" s="65">
        <v>8.5326109999999993</v>
      </c>
      <c r="Y72" s="65">
        <v>25.100752</v>
      </c>
      <c r="Z72" s="65">
        <v>7</v>
      </c>
      <c r="AA72" s="65">
        <v>262.430452</v>
      </c>
      <c r="AB72" s="65">
        <v>158.47537500000001</v>
      </c>
      <c r="AC72" s="65">
        <v>103.955077</v>
      </c>
      <c r="AD72" s="65">
        <v>220.62634</v>
      </c>
      <c r="AE72" s="65">
        <v>73.910927999999998</v>
      </c>
      <c r="AF72" s="65">
        <v>72.131966000000006</v>
      </c>
      <c r="AG72" s="65">
        <v>5.2891370000000002</v>
      </c>
      <c r="AH72" s="65">
        <v>69.294308999999998</v>
      </c>
      <c r="AI72" s="65">
        <v>0</v>
      </c>
      <c r="AJ72" s="65">
        <v>135.404619</v>
      </c>
      <c r="AK72" s="65">
        <v>135.404619</v>
      </c>
      <c r="AL72" s="63">
        <v>14752114.25</v>
      </c>
      <c r="AM72" s="63">
        <v>4314356.88</v>
      </c>
      <c r="AN72" s="63">
        <v>5187492.22</v>
      </c>
      <c r="AO72" s="63">
        <v>94154.73</v>
      </c>
      <c r="AP72" s="63">
        <v>1745744.63</v>
      </c>
      <c r="AQ72" s="63">
        <v>362407.58</v>
      </c>
      <c r="AR72" s="63">
        <v>110465.54</v>
      </c>
      <c r="AS72" s="63">
        <v>818899.74</v>
      </c>
      <c r="AT72" s="63">
        <v>2055820</v>
      </c>
      <c r="AU72" s="63">
        <v>2793836.35</v>
      </c>
      <c r="AV72" s="63">
        <v>34957.35</v>
      </c>
      <c r="AW72" s="63">
        <v>9668.77</v>
      </c>
      <c r="AX72" s="63">
        <v>21318.77</v>
      </c>
      <c r="AY72" s="63">
        <v>3969.81</v>
      </c>
      <c r="AZ72" s="63">
        <v>185967.41</v>
      </c>
      <c r="BA72" s="63">
        <v>24374.13</v>
      </c>
      <c r="BB72" s="63">
        <v>4488.88</v>
      </c>
      <c r="BC72" s="63">
        <v>5027.55</v>
      </c>
      <c r="BD72" s="63">
        <v>152076.85</v>
      </c>
      <c r="BE72" s="63">
        <v>46671.31</v>
      </c>
      <c r="BF72" s="63">
        <v>66114.38</v>
      </c>
      <c r="BG72" s="63">
        <v>39291.160000000003</v>
      </c>
      <c r="BH72" s="63">
        <v>701666.5</v>
      </c>
      <c r="BI72" s="63">
        <v>296559.76</v>
      </c>
      <c r="BJ72" s="63">
        <v>274323.61</v>
      </c>
      <c r="BK72" s="63">
        <v>7337.46</v>
      </c>
      <c r="BL72" s="63">
        <v>81670.31</v>
      </c>
      <c r="BM72" s="63">
        <v>0</v>
      </c>
      <c r="BN72" s="63">
        <v>41775.360000000001</v>
      </c>
      <c r="BO72" s="63">
        <v>27150827.890000001</v>
      </c>
      <c r="BP72" s="63">
        <v>27970390.960000001</v>
      </c>
      <c r="BQ72" s="63">
        <v>23053995.77</v>
      </c>
      <c r="BR72" s="63">
        <v>2719196.93</v>
      </c>
      <c r="BS72" s="63">
        <v>20334798.84</v>
      </c>
      <c r="BT72" s="63">
        <v>0</v>
      </c>
      <c r="BU72" s="63">
        <v>0</v>
      </c>
      <c r="BV72" s="66">
        <v>20</v>
      </c>
      <c r="BW72" s="63">
        <v>514305.91</v>
      </c>
      <c r="BX72" s="63">
        <v>1983124.48</v>
      </c>
      <c r="BY72" s="63">
        <v>0</v>
      </c>
      <c r="BZ72" s="63">
        <v>24204120.539999999</v>
      </c>
      <c r="CA72" s="63">
        <v>29648258.280000001</v>
      </c>
    </row>
    <row r="73" spans="1:79" x14ac:dyDescent="0.25">
      <c r="A73" s="62" t="s">
        <v>322</v>
      </c>
      <c r="B73" s="62" t="s">
        <v>323</v>
      </c>
      <c r="C73" s="62" t="s">
        <v>277</v>
      </c>
      <c r="D73" s="63">
        <v>8241.61</v>
      </c>
      <c r="E73" s="63">
        <v>9855.6200000000008</v>
      </c>
      <c r="F73" s="64">
        <v>0.64</v>
      </c>
      <c r="G73" s="65">
        <v>540.56843500000002</v>
      </c>
      <c r="H73" s="65">
        <v>296.19441799999998</v>
      </c>
      <c r="I73" s="63">
        <v>3440.45</v>
      </c>
      <c r="J73" s="63">
        <v>9879.9699999999993</v>
      </c>
      <c r="K73" s="63">
        <v>6439.52</v>
      </c>
      <c r="L73" s="83">
        <v>0.65177529999999995</v>
      </c>
      <c r="M73" s="65">
        <v>83.788874000000007</v>
      </c>
      <c r="N73" s="65">
        <v>11.037875</v>
      </c>
      <c r="O73" s="65">
        <v>49.088560000000001</v>
      </c>
      <c r="P73" s="65">
        <v>6.8743400000000001</v>
      </c>
      <c r="Q73" s="65">
        <v>0</v>
      </c>
      <c r="R73" s="65">
        <v>9.448556</v>
      </c>
      <c r="S73" s="65">
        <v>7.3395429999999999</v>
      </c>
      <c r="T73" s="65">
        <v>531.60701100000006</v>
      </c>
      <c r="U73" s="64">
        <v>0.98342222109999999</v>
      </c>
      <c r="V73" s="66">
        <v>2.3611310179</v>
      </c>
      <c r="W73" s="65">
        <v>10.516378</v>
      </c>
      <c r="X73" s="65">
        <v>0.467053</v>
      </c>
      <c r="Y73" s="65">
        <v>10.049325</v>
      </c>
      <c r="Z73" s="65">
        <v>0</v>
      </c>
      <c r="AA73" s="65">
        <v>37.163511999999997</v>
      </c>
      <c r="AB73" s="65">
        <v>30.372154999999999</v>
      </c>
      <c r="AC73" s="65">
        <v>6.7913569999999996</v>
      </c>
      <c r="AD73" s="65">
        <v>0.23333200000000001</v>
      </c>
      <c r="AE73" s="65">
        <v>0</v>
      </c>
      <c r="AF73" s="65">
        <v>0</v>
      </c>
      <c r="AG73" s="65">
        <v>0</v>
      </c>
      <c r="AH73" s="65">
        <v>0</v>
      </c>
      <c r="AI73" s="65">
        <v>0.23333200000000001</v>
      </c>
      <c r="AJ73" s="65">
        <v>41.522879000000003</v>
      </c>
      <c r="AK73" s="65">
        <v>41.522879000000003</v>
      </c>
      <c r="AL73" s="63">
        <v>3481001.25</v>
      </c>
      <c r="AM73" s="63">
        <v>2302413.38</v>
      </c>
      <c r="AN73" s="63">
        <v>524306.94999999995</v>
      </c>
      <c r="AO73" s="63">
        <v>14437.58</v>
      </c>
      <c r="AP73" s="63">
        <v>162932.76999999999</v>
      </c>
      <c r="AQ73" s="63">
        <v>54817.75</v>
      </c>
      <c r="AR73" s="63">
        <v>0</v>
      </c>
      <c r="AS73" s="63">
        <v>136174.59</v>
      </c>
      <c r="AT73" s="63">
        <v>155944.26</v>
      </c>
      <c r="AU73" s="63">
        <v>529691.78</v>
      </c>
      <c r="AV73" s="63">
        <v>9040.7800000000007</v>
      </c>
      <c r="AW73" s="63">
        <v>527.86</v>
      </c>
      <c r="AX73" s="63">
        <v>8512.92</v>
      </c>
      <c r="AY73" s="63">
        <v>0</v>
      </c>
      <c r="AZ73" s="63">
        <v>67763.3</v>
      </c>
      <c r="BA73" s="63">
        <v>4633.25</v>
      </c>
      <c r="BB73" s="63">
        <v>880.82</v>
      </c>
      <c r="BC73" s="63">
        <v>986.52</v>
      </c>
      <c r="BD73" s="63">
        <v>61262.71</v>
      </c>
      <c r="BE73" s="63">
        <v>27953.34</v>
      </c>
      <c r="BF73" s="63">
        <v>17476.310000000001</v>
      </c>
      <c r="BG73" s="63">
        <v>15833.06</v>
      </c>
      <c r="BH73" s="63">
        <v>279.39</v>
      </c>
      <c r="BI73" s="63">
        <v>0</v>
      </c>
      <c r="BJ73" s="63">
        <v>0</v>
      </c>
      <c r="BK73" s="63">
        <v>0</v>
      </c>
      <c r="BL73" s="63">
        <v>0</v>
      </c>
      <c r="BM73" s="63">
        <v>235.32</v>
      </c>
      <c r="BN73" s="63">
        <v>44.07</v>
      </c>
      <c r="BO73" s="63">
        <v>6452167.4199999999</v>
      </c>
      <c r="BP73" s="63">
        <v>6914496.8300000001</v>
      </c>
      <c r="BQ73" s="63">
        <v>4141075.01</v>
      </c>
      <c r="BR73" s="63">
        <v>111780.54</v>
      </c>
      <c r="BS73" s="63">
        <v>4029294.47</v>
      </c>
      <c r="BT73" s="63">
        <v>0</v>
      </c>
      <c r="BU73" s="63">
        <v>0</v>
      </c>
      <c r="BV73" s="66">
        <v>20</v>
      </c>
      <c r="BW73" s="63">
        <v>0</v>
      </c>
      <c r="BX73" s="63">
        <v>385699.42</v>
      </c>
      <c r="BY73" s="63">
        <v>0</v>
      </c>
      <c r="BZ73" s="63">
        <v>4823801.08</v>
      </c>
      <c r="CA73" s="63">
        <v>6837866.8399999999</v>
      </c>
    </row>
    <row r="74" spans="1:79" x14ac:dyDescent="0.25">
      <c r="A74" s="67" t="s">
        <v>324</v>
      </c>
      <c r="B74" s="67" t="s">
        <v>325</v>
      </c>
      <c r="C74" s="67" t="s">
        <v>274</v>
      </c>
      <c r="D74" s="68">
        <v>8241.61</v>
      </c>
      <c r="E74" s="68">
        <v>9855.6200000000008</v>
      </c>
      <c r="F74" s="69">
        <v>0.64</v>
      </c>
      <c r="G74" s="70">
        <v>377.422574</v>
      </c>
      <c r="H74" s="70">
        <v>209.02276599999999</v>
      </c>
      <c r="I74" s="68">
        <v>3989.08</v>
      </c>
      <c r="J74" s="68">
        <v>11387.91</v>
      </c>
      <c r="K74" s="68">
        <v>7398.83</v>
      </c>
      <c r="L74" s="83">
        <v>0.64970919999999999</v>
      </c>
      <c r="M74" s="70">
        <v>44.104087</v>
      </c>
      <c r="N74" s="70">
        <v>9.0900180000000006</v>
      </c>
      <c r="O74" s="70">
        <v>25.313255999999999</v>
      </c>
      <c r="P74" s="70">
        <v>2.0552929999999998</v>
      </c>
      <c r="Q74" s="70">
        <v>1</v>
      </c>
      <c r="R74" s="70">
        <v>1.938526</v>
      </c>
      <c r="S74" s="70">
        <v>4.7069939999999999</v>
      </c>
      <c r="T74" s="70">
        <v>81.532556</v>
      </c>
      <c r="U74" s="69">
        <v>0.21602458790000001</v>
      </c>
      <c r="V74" s="71">
        <v>0.11393218400000001</v>
      </c>
      <c r="W74" s="70">
        <v>0</v>
      </c>
      <c r="X74" s="70">
        <v>0</v>
      </c>
      <c r="Y74" s="70">
        <v>0</v>
      </c>
      <c r="Z74" s="70">
        <v>0</v>
      </c>
      <c r="AA74" s="70">
        <v>104.349948</v>
      </c>
      <c r="AB74" s="70">
        <v>73.209947999999997</v>
      </c>
      <c r="AC74" s="70">
        <v>31.14</v>
      </c>
      <c r="AD74" s="70">
        <v>0</v>
      </c>
      <c r="AE74" s="70">
        <v>0</v>
      </c>
      <c r="AF74" s="70">
        <v>0</v>
      </c>
      <c r="AG74" s="70">
        <v>0</v>
      </c>
      <c r="AH74" s="70">
        <v>0</v>
      </c>
      <c r="AI74" s="70">
        <v>0</v>
      </c>
      <c r="AJ74" s="70">
        <v>127.414103</v>
      </c>
      <c r="AK74" s="70">
        <v>127.414103</v>
      </c>
      <c r="AL74" s="68">
        <v>2792485.46</v>
      </c>
      <c r="AM74" s="68">
        <v>372826.84</v>
      </c>
      <c r="AN74" s="68">
        <v>250093.59</v>
      </c>
      <c r="AO74" s="68">
        <v>11852.09</v>
      </c>
      <c r="AP74" s="68">
        <v>83752.399999999994</v>
      </c>
      <c r="AQ74" s="68">
        <v>16337.48</v>
      </c>
      <c r="AR74" s="68">
        <v>10608.63</v>
      </c>
      <c r="AS74" s="68">
        <v>27849.88</v>
      </c>
      <c r="AT74" s="68">
        <v>99693.11</v>
      </c>
      <c r="AU74" s="68">
        <v>3920.03</v>
      </c>
      <c r="AV74" s="68">
        <v>0</v>
      </c>
      <c r="AW74" s="68">
        <v>0</v>
      </c>
      <c r="AX74" s="68">
        <v>0</v>
      </c>
      <c r="AY74" s="68">
        <v>0</v>
      </c>
      <c r="AZ74" s="68">
        <v>79784.55</v>
      </c>
      <c r="BA74" s="68">
        <v>3259.3</v>
      </c>
      <c r="BB74" s="68">
        <v>613.04</v>
      </c>
      <c r="BC74" s="68">
        <v>1898.32</v>
      </c>
      <c r="BD74" s="68">
        <v>74013.89</v>
      </c>
      <c r="BE74" s="68">
        <v>27864.73</v>
      </c>
      <c r="BF74" s="68">
        <v>30366.29</v>
      </c>
      <c r="BG74" s="68">
        <v>15782.87</v>
      </c>
      <c r="BH74" s="68">
        <v>0</v>
      </c>
      <c r="BI74" s="68">
        <v>0</v>
      </c>
      <c r="BJ74" s="68">
        <v>0</v>
      </c>
      <c r="BK74" s="68">
        <v>0</v>
      </c>
      <c r="BL74" s="68">
        <v>0</v>
      </c>
      <c r="BM74" s="68">
        <v>0</v>
      </c>
      <c r="BN74" s="68">
        <v>0</v>
      </c>
      <c r="BO74" s="68">
        <v>3393163.58</v>
      </c>
      <c r="BP74" s="68">
        <v>3499110.47</v>
      </c>
      <c r="BQ74" s="68">
        <v>2863556.27</v>
      </c>
      <c r="BR74" s="68">
        <v>3317.03</v>
      </c>
      <c r="BS74" s="68">
        <v>2860239.24</v>
      </c>
      <c r="BT74" s="68">
        <v>0</v>
      </c>
      <c r="BU74" s="68">
        <v>0</v>
      </c>
      <c r="BV74" s="71">
        <v>20</v>
      </c>
      <c r="BW74" s="68">
        <v>0</v>
      </c>
      <c r="BX74" s="68">
        <v>239532.35</v>
      </c>
      <c r="BY74" s="68">
        <v>0</v>
      </c>
      <c r="BZ74" s="68">
        <v>2988216</v>
      </c>
      <c r="CA74" s="68">
        <v>3632695.93</v>
      </c>
    </row>
    <row r="75" spans="1:79" x14ac:dyDescent="0.25">
      <c r="A75" s="62" t="s">
        <v>326</v>
      </c>
      <c r="B75" s="62" t="s">
        <v>327</v>
      </c>
      <c r="C75" s="62" t="s">
        <v>155</v>
      </c>
      <c r="D75" s="63">
        <v>8241.61</v>
      </c>
      <c r="E75" s="63">
        <v>9855.6200000000008</v>
      </c>
      <c r="F75" s="64">
        <v>0.64</v>
      </c>
      <c r="G75" s="65">
        <v>1847.7067730000001</v>
      </c>
      <c r="H75" s="65">
        <v>1017.27935</v>
      </c>
      <c r="I75" s="63">
        <v>2830.85</v>
      </c>
      <c r="J75" s="63">
        <v>8078.48</v>
      </c>
      <c r="K75" s="63">
        <v>5247.63</v>
      </c>
      <c r="L75" s="83">
        <v>0.64958139999999998</v>
      </c>
      <c r="M75" s="65">
        <v>284.80251399999997</v>
      </c>
      <c r="N75" s="65">
        <v>38.150886</v>
      </c>
      <c r="O75" s="65">
        <v>169.22663299999999</v>
      </c>
      <c r="P75" s="65">
        <v>23.947611999999999</v>
      </c>
      <c r="Q75" s="65">
        <v>1</v>
      </c>
      <c r="R75" s="65">
        <v>16.689505</v>
      </c>
      <c r="S75" s="65">
        <v>35.787877999999999</v>
      </c>
      <c r="T75" s="65">
        <v>1834.3038819999999</v>
      </c>
      <c r="U75" s="64">
        <v>0.9927462024</v>
      </c>
      <c r="V75" s="66">
        <v>2.4061157772000001</v>
      </c>
      <c r="W75" s="65">
        <v>5.8909089999999997</v>
      </c>
      <c r="X75" s="65">
        <v>1</v>
      </c>
      <c r="Y75" s="65">
        <v>4.8909089999999997</v>
      </c>
      <c r="Z75" s="65">
        <v>0</v>
      </c>
      <c r="AA75" s="65">
        <v>171.739397</v>
      </c>
      <c r="AB75" s="65">
        <v>96.933336999999995</v>
      </c>
      <c r="AC75" s="65">
        <v>74.806060000000002</v>
      </c>
      <c r="AD75" s="65">
        <v>4.8586109999999998</v>
      </c>
      <c r="AE75" s="65">
        <v>0</v>
      </c>
      <c r="AF75" s="65">
        <v>0</v>
      </c>
      <c r="AG75" s="65">
        <v>4.8586109999999998</v>
      </c>
      <c r="AH75" s="65">
        <v>0</v>
      </c>
      <c r="AI75" s="65">
        <v>0</v>
      </c>
      <c r="AJ75" s="65">
        <v>115.72769599999999</v>
      </c>
      <c r="AK75" s="65">
        <v>115.72769599999999</v>
      </c>
      <c r="AL75" s="63">
        <v>9696081.4900000002</v>
      </c>
      <c r="AM75" s="63">
        <v>3386320.43</v>
      </c>
      <c r="AN75" s="63">
        <v>1808014.62</v>
      </c>
      <c r="AO75" s="63">
        <v>49733.52</v>
      </c>
      <c r="AP75" s="63">
        <v>559799.56000000006</v>
      </c>
      <c r="AQ75" s="63">
        <v>190321.59</v>
      </c>
      <c r="AR75" s="63">
        <v>10606.55</v>
      </c>
      <c r="AS75" s="63">
        <v>239723.04</v>
      </c>
      <c r="AT75" s="63">
        <v>757830.36</v>
      </c>
      <c r="AU75" s="63">
        <v>1862517.05</v>
      </c>
      <c r="AV75" s="63">
        <v>5255.61</v>
      </c>
      <c r="AW75" s="63">
        <v>1126.4000000000001</v>
      </c>
      <c r="AX75" s="63">
        <v>4129.21</v>
      </c>
      <c r="AY75" s="63">
        <v>0</v>
      </c>
      <c r="AZ75" s="63">
        <v>121721.73</v>
      </c>
      <c r="BA75" s="63">
        <v>15859.34</v>
      </c>
      <c r="BB75" s="63">
        <v>3000.59</v>
      </c>
      <c r="BC75" s="63">
        <v>3360.66</v>
      </c>
      <c r="BD75" s="63">
        <v>99501.14</v>
      </c>
      <c r="BE75" s="63">
        <v>31197.41</v>
      </c>
      <c r="BF75" s="63">
        <v>40198.449999999997</v>
      </c>
      <c r="BG75" s="63">
        <v>28105.279999999999</v>
      </c>
      <c r="BH75" s="63">
        <v>7614.5</v>
      </c>
      <c r="BI75" s="63">
        <v>0</v>
      </c>
      <c r="BJ75" s="63">
        <v>0</v>
      </c>
      <c r="BK75" s="63">
        <v>6700.01</v>
      </c>
      <c r="BL75" s="63">
        <v>0</v>
      </c>
      <c r="BM75" s="63">
        <v>0</v>
      </c>
      <c r="BN75" s="63">
        <v>914.49</v>
      </c>
      <c r="BO75" s="63">
        <v>16546291.5</v>
      </c>
      <c r="BP75" s="63">
        <v>16887525.43</v>
      </c>
      <c r="BQ75" s="63">
        <v>14840531.310000001</v>
      </c>
      <c r="BR75" s="63">
        <v>1260021.6100000001</v>
      </c>
      <c r="BS75" s="63">
        <v>13580509.699999999</v>
      </c>
      <c r="BT75" s="63">
        <v>0</v>
      </c>
      <c r="BU75" s="63">
        <v>0</v>
      </c>
      <c r="BV75" s="66">
        <v>20</v>
      </c>
      <c r="BW75" s="63">
        <v>0</v>
      </c>
      <c r="BX75" s="63">
        <v>892051.09</v>
      </c>
      <c r="BY75" s="63">
        <v>0</v>
      </c>
      <c r="BZ75" s="63">
        <v>15861793.85</v>
      </c>
      <c r="CA75" s="63">
        <v>17438342.59</v>
      </c>
    </row>
    <row r="76" spans="1:79" x14ac:dyDescent="0.25">
      <c r="A76" s="62" t="s">
        <v>328</v>
      </c>
      <c r="B76" s="62" t="s">
        <v>329</v>
      </c>
      <c r="C76" s="62" t="s">
        <v>330</v>
      </c>
      <c r="D76" s="63">
        <v>8241.61</v>
      </c>
      <c r="E76" s="63">
        <v>9855.6200000000008</v>
      </c>
      <c r="F76" s="64">
        <v>0.64</v>
      </c>
      <c r="G76" s="65">
        <v>1664.135094</v>
      </c>
      <c r="H76" s="65">
        <v>902.27230099999997</v>
      </c>
      <c r="I76" s="63">
        <v>2850.88</v>
      </c>
      <c r="J76" s="63">
        <v>8085.36</v>
      </c>
      <c r="K76" s="63">
        <v>5234.4799999999996</v>
      </c>
      <c r="L76" s="83">
        <v>0.64740220000000004</v>
      </c>
      <c r="M76" s="65">
        <v>307.64354700000001</v>
      </c>
      <c r="N76" s="65">
        <v>24.260831</v>
      </c>
      <c r="O76" s="65">
        <v>223.96147199999999</v>
      </c>
      <c r="P76" s="65">
        <v>5.2314530000000001</v>
      </c>
      <c r="Q76" s="65">
        <v>0.83456300000000005</v>
      </c>
      <c r="R76" s="65">
        <v>15.937414</v>
      </c>
      <c r="S76" s="65">
        <v>37.417814</v>
      </c>
      <c r="T76" s="65">
        <v>1642.7742880000001</v>
      </c>
      <c r="U76" s="64">
        <v>0.98716401929999997</v>
      </c>
      <c r="V76" s="66">
        <v>2.3791328148000002</v>
      </c>
      <c r="W76" s="65">
        <v>15.167825000000001</v>
      </c>
      <c r="X76" s="65">
        <v>7</v>
      </c>
      <c r="Y76" s="65">
        <v>3.1678250000000001</v>
      </c>
      <c r="Z76" s="65">
        <v>5</v>
      </c>
      <c r="AA76" s="65">
        <v>191.22810799999999</v>
      </c>
      <c r="AB76" s="65">
        <v>129.518373</v>
      </c>
      <c r="AC76" s="65">
        <v>61.709735000000002</v>
      </c>
      <c r="AD76" s="65">
        <v>0</v>
      </c>
      <c r="AE76" s="65">
        <v>0</v>
      </c>
      <c r="AF76" s="65">
        <v>0</v>
      </c>
      <c r="AG76" s="65">
        <v>0</v>
      </c>
      <c r="AH76" s="65">
        <v>0</v>
      </c>
      <c r="AI76" s="65">
        <v>0</v>
      </c>
      <c r="AJ76" s="65">
        <v>103.926198</v>
      </c>
      <c r="AK76" s="65">
        <v>103.926198</v>
      </c>
      <c r="AL76" s="63">
        <v>8710881.8699999992</v>
      </c>
      <c r="AM76" s="63">
        <v>3508141.29</v>
      </c>
      <c r="AN76" s="63">
        <v>1837995.15</v>
      </c>
      <c r="AO76" s="63">
        <v>31520.34</v>
      </c>
      <c r="AP76" s="63">
        <v>738376.28</v>
      </c>
      <c r="AQ76" s="63">
        <v>41437.040000000001</v>
      </c>
      <c r="AR76" s="63">
        <v>8822.1299999999992</v>
      </c>
      <c r="AS76" s="63">
        <v>228152.25</v>
      </c>
      <c r="AT76" s="63">
        <v>789687.11</v>
      </c>
      <c r="AU76" s="63">
        <v>1649335.61</v>
      </c>
      <c r="AV76" s="63">
        <v>13333.04</v>
      </c>
      <c r="AW76" s="63">
        <v>7858.33</v>
      </c>
      <c r="AX76" s="63">
        <v>2665.5</v>
      </c>
      <c r="AY76" s="63">
        <v>2809.21</v>
      </c>
      <c r="AZ76" s="63">
        <v>124821.13</v>
      </c>
      <c r="BA76" s="63">
        <v>14019.19</v>
      </c>
      <c r="BB76" s="63">
        <v>2693.41</v>
      </c>
      <c r="BC76" s="63">
        <v>3466.44</v>
      </c>
      <c r="BD76" s="63">
        <v>104642.09</v>
      </c>
      <c r="BE76" s="63">
        <v>28003.65</v>
      </c>
      <c r="BF76" s="63">
        <v>53531.34</v>
      </c>
      <c r="BG76" s="63">
        <v>23107.1</v>
      </c>
      <c r="BH76" s="63">
        <v>0</v>
      </c>
      <c r="BI76" s="63">
        <v>0</v>
      </c>
      <c r="BJ76" s="63">
        <v>0</v>
      </c>
      <c r="BK76" s="63">
        <v>0</v>
      </c>
      <c r="BL76" s="63">
        <v>0</v>
      </c>
      <c r="BM76" s="63">
        <v>0</v>
      </c>
      <c r="BN76" s="63">
        <v>0</v>
      </c>
      <c r="BO76" s="63">
        <v>15686039.050000001</v>
      </c>
      <c r="BP76" s="63">
        <v>15844508.09</v>
      </c>
      <c r="BQ76" s="63">
        <v>14893884</v>
      </c>
      <c r="BR76" s="63">
        <v>480031.4</v>
      </c>
      <c r="BS76" s="63">
        <v>14413852.6</v>
      </c>
      <c r="BT76" s="63">
        <v>0</v>
      </c>
      <c r="BU76" s="63">
        <v>0</v>
      </c>
      <c r="BV76" s="66">
        <v>20</v>
      </c>
      <c r="BW76" s="63">
        <v>0</v>
      </c>
      <c r="BX76" s="63">
        <v>720234.23</v>
      </c>
      <c r="BY76" s="63">
        <v>0</v>
      </c>
      <c r="BZ76" s="63">
        <v>16065298.65</v>
      </c>
      <c r="CA76" s="63">
        <v>16406273.279999999</v>
      </c>
    </row>
    <row r="77" spans="1:79" x14ac:dyDescent="0.25">
      <c r="A77" s="67" t="s">
        <v>331</v>
      </c>
      <c r="B77" s="67" t="s">
        <v>332</v>
      </c>
      <c r="C77" s="67" t="s">
        <v>185</v>
      </c>
      <c r="D77" s="68">
        <v>8241.61</v>
      </c>
      <c r="E77" s="68">
        <v>9855.6200000000008</v>
      </c>
      <c r="F77" s="69">
        <v>0.64</v>
      </c>
      <c r="G77" s="70">
        <v>2470.8724900000002</v>
      </c>
      <c r="H77" s="70">
        <v>1238.43806</v>
      </c>
      <c r="I77" s="68">
        <v>2850.13</v>
      </c>
      <c r="J77" s="68">
        <v>8080.02</v>
      </c>
      <c r="K77" s="68">
        <v>5229.8900000000003</v>
      </c>
      <c r="L77" s="83">
        <v>0.647262</v>
      </c>
      <c r="M77" s="70">
        <v>421.18113099999999</v>
      </c>
      <c r="N77" s="70">
        <v>22.3889</v>
      </c>
      <c r="O77" s="70">
        <v>312.06600600000002</v>
      </c>
      <c r="P77" s="70">
        <v>27.974618</v>
      </c>
      <c r="Q77" s="70">
        <v>0.67441799999999996</v>
      </c>
      <c r="R77" s="70">
        <v>12.017951999999999</v>
      </c>
      <c r="S77" s="70">
        <v>46.059237000000003</v>
      </c>
      <c r="T77" s="70">
        <v>2440.8112169999999</v>
      </c>
      <c r="U77" s="69">
        <v>0.98783374170000005</v>
      </c>
      <c r="V77" s="71">
        <v>2.3823620635</v>
      </c>
      <c r="W77" s="70">
        <v>1.9767440000000001</v>
      </c>
      <c r="X77" s="70">
        <v>0</v>
      </c>
      <c r="Y77" s="70">
        <v>0</v>
      </c>
      <c r="Z77" s="70">
        <v>1.9767440000000001</v>
      </c>
      <c r="AA77" s="70">
        <v>42.061028999999998</v>
      </c>
      <c r="AB77" s="70">
        <v>17.031957999999999</v>
      </c>
      <c r="AC77" s="70">
        <v>25.029070999999998</v>
      </c>
      <c r="AD77" s="70">
        <v>0</v>
      </c>
      <c r="AE77" s="70">
        <v>0</v>
      </c>
      <c r="AF77" s="70">
        <v>0</v>
      </c>
      <c r="AG77" s="70">
        <v>0</v>
      </c>
      <c r="AH77" s="70">
        <v>0</v>
      </c>
      <c r="AI77" s="70">
        <v>0</v>
      </c>
      <c r="AJ77" s="70">
        <v>0</v>
      </c>
      <c r="AK77" s="70">
        <v>0</v>
      </c>
      <c r="AL77" s="68">
        <v>12922391.33</v>
      </c>
      <c r="AM77" s="68">
        <v>3799909</v>
      </c>
      <c r="AN77" s="68">
        <v>2430222.19</v>
      </c>
      <c r="AO77" s="68">
        <v>29081.97</v>
      </c>
      <c r="AP77" s="68">
        <v>1028624.41</v>
      </c>
      <c r="AQ77" s="68">
        <v>221532.04</v>
      </c>
      <c r="AR77" s="68">
        <v>7127.7</v>
      </c>
      <c r="AS77" s="68">
        <v>172005.89</v>
      </c>
      <c r="AT77" s="68">
        <v>971850.18</v>
      </c>
      <c r="AU77" s="68">
        <v>2453886.13</v>
      </c>
      <c r="AV77" s="68">
        <v>1110.3800000000001</v>
      </c>
      <c r="AW77" s="68">
        <v>0</v>
      </c>
      <c r="AX77" s="68">
        <v>0</v>
      </c>
      <c r="AY77" s="68">
        <v>1110.3800000000001</v>
      </c>
      <c r="AZ77" s="68">
        <v>102363.48</v>
      </c>
      <c r="BA77" s="68">
        <v>19238.25</v>
      </c>
      <c r="BB77" s="68">
        <v>3998.25</v>
      </c>
      <c r="BC77" s="68">
        <v>4478.05</v>
      </c>
      <c r="BD77" s="68">
        <v>74648.929999999993</v>
      </c>
      <c r="BE77" s="68">
        <v>41570.22</v>
      </c>
      <c r="BF77" s="68">
        <v>17355.29</v>
      </c>
      <c r="BG77" s="68">
        <v>15723.42</v>
      </c>
      <c r="BH77" s="68">
        <v>0</v>
      </c>
      <c r="BI77" s="68">
        <v>0</v>
      </c>
      <c r="BJ77" s="68">
        <v>0</v>
      </c>
      <c r="BK77" s="68">
        <v>0</v>
      </c>
      <c r="BL77" s="68">
        <v>0</v>
      </c>
      <c r="BM77" s="68">
        <v>0</v>
      </c>
      <c r="BN77" s="68">
        <v>0</v>
      </c>
      <c r="BO77" s="68">
        <v>21100237.030000001</v>
      </c>
      <c r="BP77" s="68">
        <v>21709882.510000002</v>
      </c>
      <c r="BQ77" s="68">
        <v>18052741.079999998</v>
      </c>
      <c r="BR77" s="68">
        <v>497559.8</v>
      </c>
      <c r="BS77" s="68">
        <v>17555181.280000001</v>
      </c>
      <c r="BT77" s="68">
        <v>0</v>
      </c>
      <c r="BU77" s="68">
        <v>0</v>
      </c>
      <c r="BV77" s="71">
        <v>20</v>
      </c>
      <c r="BW77" s="68">
        <v>689380.5</v>
      </c>
      <c r="BX77" s="68">
        <v>710567.46</v>
      </c>
      <c r="BY77" s="68">
        <v>0</v>
      </c>
      <c r="BZ77" s="68">
        <v>19097387.84</v>
      </c>
      <c r="CA77" s="68">
        <v>22500184.989999998</v>
      </c>
    </row>
    <row r="78" spans="1:79" x14ac:dyDescent="0.25">
      <c r="A78" s="62" t="s">
        <v>333</v>
      </c>
      <c r="B78" s="62" t="s">
        <v>334</v>
      </c>
      <c r="C78" s="62" t="s">
        <v>155</v>
      </c>
      <c r="D78" s="63">
        <v>8241.61</v>
      </c>
      <c r="E78" s="63">
        <v>9855.6200000000008</v>
      </c>
      <c r="F78" s="64">
        <v>0.64</v>
      </c>
      <c r="G78" s="65">
        <v>866.83284600000002</v>
      </c>
      <c r="H78" s="65">
        <v>450.14779099999998</v>
      </c>
      <c r="I78" s="63">
        <v>3039.73</v>
      </c>
      <c r="J78" s="63">
        <v>8589.14</v>
      </c>
      <c r="K78" s="63">
        <v>5549.41</v>
      </c>
      <c r="L78" s="83">
        <v>0.64609609999999995</v>
      </c>
      <c r="M78" s="65">
        <v>140.38074700000001</v>
      </c>
      <c r="N78" s="65">
        <v>21.554157</v>
      </c>
      <c r="O78" s="65">
        <v>91.819294999999997</v>
      </c>
      <c r="P78" s="65">
        <v>4.137321</v>
      </c>
      <c r="Q78" s="65">
        <v>0</v>
      </c>
      <c r="R78" s="65">
        <v>7.5252949999999998</v>
      </c>
      <c r="S78" s="65">
        <v>15.344678999999999</v>
      </c>
      <c r="T78" s="65">
        <v>414.29743100000002</v>
      </c>
      <c r="U78" s="64">
        <v>0.47794385379999998</v>
      </c>
      <c r="V78" s="66">
        <v>0.5576912289</v>
      </c>
      <c r="W78" s="65">
        <v>3.2654839999999998</v>
      </c>
      <c r="X78" s="65">
        <v>1.2654840000000001</v>
      </c>
      <c r="Y78" s="65">
        <v>0</v>
      </c>
      <c r="Z78" s="65">
        <v>2</v>
      </c>
      <c r="AA78" s="65">
        <v>137.663837</v>
      </c>
      <c r="AB78" s="65">
        <v>81.482337000000001</v>
      </c>
      <c r="AC78" s="65">
        <v>56.1815</v>
      </c>
      <c r="AD78" s="65">
        <v>21.390419000000001</v>
      </c>
      <c r="AE78" s="65">
        <v>0</v>
      </c>
      <c r="AF78" s="65">
        <v>0</v>
      </c>
      <c r="AG78" s="65">
        <v>12.705686</v>
      </c>
      <c r="AH78" s="65">
        <v>8.6847329999999996</v>
      </c>
      <c r="AI78" s="65">
        <v>0</v>
      </c>
      <c r="AJ78" s="65">
        <v>303.18641600000001</v>
      </c>
      <c r="AK78" s="65">
        <v>303.18641600000001</v>
      </c>
      <c r="AL78" s="63">
        <v>4810410.8600000003</v>
      </c>
      <c r="AM78" s="63">
        <v>2686619.65</v>
      </c>
      <c r="AN78" s="63">
        <v>793459.95</v>
      </c>
      <c r="AO78" s="63">
        <v>27947.26</v>
      </c>
      <c r="AP78" s="63">
        <v>302107.38</v>
      </c>
      <c r="AQ78" s="63">
        <v>32704.58</v>
      </c>
      <c r="AR78" s="63">
        <v>0</v>
      </c>
      <c r="AS78" s="63">
        <v>107511.12</v>
      </c>
      <c r="AT78" s="63">
        <v>323189.61</v>
      </c>
      <c r="AU78" s="63">
        <v>97503.12</v>
      </c>
      <c r="AV78" s="63">
        <v>2539.21</v>
      </c>
      <c r="AW78" s="63">
        <v>1417.79</v>
      </c>
      <c r="AX78" s="63">
        <v>0</v>
      </c>
      <c r="AY78" s="63">
        <v>1121.42</v>
      </c>
      <c r="AZ78" s="63">
        <v>93184.68</v>
      </c>
      <c r="BA78" s="63">
        <v>6980.13</v>
      </c>
      <c r="BB78" s="63">
        <v>1400.14</v>
      </c>
      <c r="BC78" s="63">
        <v>2490.4299999999998</v>
      </c>
      <c r="BD78" s="63">
        <v>82313.98</v>
      </c>
      <c r="BE78" s="63">
        <v>27709.77</v>
      </c>
      <c r="BF78" s="63">
        <v>33609.589999999997</v>
      </c>
      <c r="BG78" s="63">
        <v>20994.62</v>
      </c>
      <c r="BH78" s="63">
        <v>31551.77</v>
      </c>
      <c r="BI78" s="63">
        <v>0</v>
      </c>
      <c r="BJ78" s="63">
        <v>0</v>
      </c>
      <c r="BK78" s="63">
        <v>17427.09</v>
      </c>
      <c r="BL78" s="63">
        <v>10120.19</v>
      </c>
      <c r="BM78" s="63">
        <v>0</v>
      </c>
      <c r="BN78" s="63">
        <v>4004.49</v>
      </c>
      <c r="BO78" s="63">
        <v>8061094.3700000001</v>
      </c>
      <c r="BP78" s="63">
        <v>8515269.2400000002</v>
      </c>
      <c r="BQ78" s="63">
        <v>5790765</v>
      </c>
      <c r="BR78" s="63">
        <v>123370</v>
      </c>
      <c r="BS78" s="63">
        <v>5667395</v>
      </c>
      <c r="BT78" s="63">
        <v>0</v>
      </c>
      <c r="BU78" s="63">
        <v>0</v>
      </c>
      <c r="BV78" s="66">
        <v>30.318642000000001</v>
      </c>
      <c r="BW78" s="63">
        <v>0</v>
      </c>
      <c r="BX78" s="63">
        <v>288713.68</v>
      </c>
      <c r="BY78" s="63">
        <v>0</v>
      </c>
      <c r="BZ78" s="63">
        <v>6374325.2599999998</v>
      </c>
      <c r="CA78" s="63">
        <v>8349808.0499999998</v>
      </c>
    </row>
    <row r="79" spans="1:79" x14ac:dyDescent="0.25">
      <c r="A79" s="67" t="s">
        <v>335</v>
      </c>
      <c r="B79" s="67" t="s">
        <v>336</v>
      </c>
      <c r="C79" s="67" t="s">
        <v>337</v>
      </c>
      <c r="D79" s="68">
        <v>8241.61</v>
      </c>
      <c r="E79" s="68">
        <v>9855.6200000000008</v>
      </c>
      <c r="F79" s="69">
        <v>0.64</v>
      </c>
      <c r="G79" s="70">
        <v>292.062611</v>
      </c>
      <c r="H79" s="70">
        <v>178.79540499999999</v>
      </c>
      <c r="I79" s="68">
        <v>4548.22</v>
      </c>
      <c r="J79" s="68">
        <v>12802.05</v>
      </c>
      <c r="K79" s="68">
        <v>8253.83</v>
      </c>
      <c r="L79" s="83">
        <v>0.64472719999999994</v>
      </c>
      <c r="M79" s="70">
        <v>56.363351000000002</v>
      </c>
      <c r="N79" s="70">
        <v>3.9763259999999998</v>
      </c>
      <c r="O79" s="70">
        <v>31.31728</v>
      </c>
      <c r="P79" s="70">
        <v>5.71591</v>
      </c>
      <c r="Q79" s="70">
        <v>0.47452699999999998</v>
      </c>
      <c r="R79" s="70">
        <v>6</v>
      </c>
      <c r="S79" s="70">
        <v>8.879308</v>
      </c>
      <c r="T79" s="70">
        <v>153.86178699999999</v>
      </c>
      <c r="U79" s="69">
        <v>0.52681096859999998</v>
      </c>
      <c r="V79" s="71">
        <v>0.67756298010000005</v>
      </c>
      <c r="W79" s="70">
        <v>14.265057000000001</v>
      </c>
      <c r="X79" s="70">
        <v>3.9704069999999998</v>
      </c>
      <c r="Y79" s="70">
        <v>9.2946500000000007</v>
      </c>
      <c r="Z79" s="70">
        <v>1</v>
      </c>
      <c r="AA79" s="70">
        <v>46.647441999999998</v>
      </c>
      <c r="AB79" s="70">
        <v>29.647442000000002</v>
      </c>
      <c r="AC79" s="70">
        <v>17</v>
      </c>
      <c r="AD79" s="70">
        <v>11.059392000000001</v>
      </c>
      <c r="AE79" s="70">
        <v>11.059392000000001</v>
      </c>
      <c r="AF79" s="70">
        <v>0</v>
      </c>
      <c r="AG79" s="70">
        <v>0</v>
      </c>
      <c r="AH79" s="70">
        <v>0</v>
      </c>
      <c r="AI79" s="70">
        <v>0</v>
      </c>
      <c r="AJ79" s="70">
        <v>8.8816290000000002</v>
      </c>
      <c r="AK79" s="70">
        <v>8.8816290000000002</v>
      </c>
      <c r="AL79" s="68">
        <v>2410635.14</v>
      </c>
      <c r="AM79" s="68">
        <v>474268.89</v>
      </c>
      <c r="AN79" s="68">
        <v>430208.44</v>
      </c>
      <c r="AO79" s="68">
        <v>5144.8100000000004</v>
      </c>
      <c r="AP79" s="68">
        <v>102823</v>
      </c>
      <c r="AQ79" s="68">
        <v>45087.24</v>
      </c>
      <c r="AR79" s="68">
        <v>4995.4799999999996</v>
      </c>
      <c r="AS79" s="68">
        <v>85538.17</v>
      </c>
      <c r="AT79" s="68">
        <v>186619.74</v>
      </c>
      <c r="AU79" s="68">
        <v>43993.94</v>
      </c>
      <c r="AV79" s="68">
        <v>12786.83</v>
      </c>
      <c r="AW79" s="68">
        <v>4438.83</v>
      </c>
      <c r="AX79" s="68">
        <v>7788.48</v>
      </c>
      <c r="AY79" s="68">
        <v>559.52</v>
      </c>
      <c r="AZ79" s="68">
        <v>64679.66</v>
      </c>
      <c r="BA79" s="68">
        <v>2766.58</v>
      </c>
      <c r="BB79" s="68">
        <v>470.75</v>
      </c>
      <c r="BC79" s="68">
        <v>842.1</v>
      </c>
      <c r="BD79" s="68">
        <v>60600.23</v>
      </c>
      <c r="BE79" s="68">
        <v>27651.06</v>
      </c>
      <c r="BF79" s="68">
        <v>17287.330000000002</v>
      </c>
      <c r="BG79" s="68">
        <v>15661.84</v>
      </c>
      <c r="BH79" s="68">
        <v>45846.39</v>
      </c>
      <c r="BI79" s="68">
        <v>43780.35</v>
      </c>
      <c r="BJ79" s="68">
        <v>0</v>
      </c>
      <c r="BK79" s="68">
        <v>0</v>
      </c>
      <c r="BL79" s="68">
        <v>0</v>
      </c>
      <c r="BM79" s="68">
        <v>0</v>
      </c>
      <c r="BN79" s="68">
        <v>2066.04</v>
      </c>
      <c r="BO79" s="68">
        <v>3413802.18</v>
      </c>
      <c r="BP79" s="68">
        <v>3482419.29</v>
      </c>
      <c r="BQ79" s="68">
        <v>3070798.99</v>
      </c>
      <c r="BR79" s="68">
        <v>37266.379999999997</v>
      </c>
      <c r="BS79" s="68">
        <v>3033532.61</v>
      </c>
      <c r="BT79" s="68">
        <v>0</v>
      </c>
      <c r="BU79" s="68">
        <v>0</v>
      </c>
      <c r="BV79" s="71">
        <v>20</v>
      </c>
      <c r="BW79" s="68">
        <v>0</v>
      </c>
      <c r="BX79" s="68">
        <v>205672.02</v>
      </c>
      <c r="BY79" s="68">
        <v>0</v>
      </c>
      <c r="BZ79" s="68">
        <v>3366692.73</v>
      </c>
      <c r="CA79" s="68">
        <v>3619474.2</v>
      </c>
    </row>
    <row r="80" spans="1:79" x14ac:dyDescent="0.25">
      <c r="A80" s="67" t="s">
        <v>338</v>
      </c>
      <c r="B80" s="67" t="s">
        <v>339</v>
      </c>
      <c r="C80" s="67" t="s">
        <v>297</v>
      </c>
      <c r="D80" s="68">
        <v>8241.61</v>
      </c>
      <c r="E80" s="68">
        <v>9855.6200000000008</v>
      </c>
      <c r="F80" s="69">
        <v>0.64</v>
      </c>
      <c r="G80" s="70">
        <v>1711.7354029999999</v>
      </c>
      <c r="H80" s="70">
        <v>903.72839499999998</v>
      </c>
      <c r="I80" s="68">
        <v>2892.11</v>
      </c>
      <c r="J80" s="68">
        <v>8135.79</v>
      </c>
      <c r="K80" s="68">
        <v>5243.68</v>
      </c>
      <c r="L80" s="83">
        <v>0.64452010000000004</v>
      </c>
      <c r="M80" s="70">
        <v>309.392492</v>
      </c>
      <c r="N80" s="70">
        <v>63.206505</v>
      </c>
      <c r="O80" s="70">
        <v>205.57915800000001</v>
      </c>
      <c r="P80" s="70">
        <v>3.7456610000000001</v>
      </c>
      <c r="Q80" s="70">
        <v>0</v>
      </c>
      <c r="R80" s="70">
        <v>10.446218</v>
      </c>
      <c r="S80" s="70">
        <v>26.414950000000001</v>
      </c>
      <c r="T80" s="70">
        <v>1666.6663189999999</v>
      </c>
      <c r="U80" s="69">
        <v>0.97367053110000001</v>
      </c>
      <c r="V80" s="71">
        <v>2.3145368730000002</v>
      </c>
      <c r="W80" s="70">
        <v>0</v>
      </c>
      <c r="X80" s="70">
        <v>0</v>
      </c>
      <c r="Y80" s="70">
        <v>0</v>
      </c>
      <c r="Z80" s="70">
        <v>0</v>
      </c>
      <c r="AA80" s="70">
        <v>162.20495700000001</v>
      </c>
      <c r="AB80" s="70">
        <v>89.650090000000006</v>
      </c>
      <c r="AC80" s="70">
        <v>72.554867000000002</v>
      </c>
      <c r="AD80" s="70">
        <v>119.68399100000001</v>
      </c>
      <c r="AE80" s="70">
        <v>92.898219999999995</v>
      </c>
      <c r="AF80" s="70">
        <v>15.876474999999999</v>
      </c>
      <c r="AG80" s="70">
        <v>0</v>
      </c>
      <c r="AH80" s="70">
        <v>10.909295999999999</v>
      </c>
      <c r="AI80" s="70">
        <v>0</v>
      </c>
      <c r="AJ80" s="70">
        <v>427.47038099999997</v>
      </c>
      <c r="AK80" s="70">
        <v>427.47038099999997</v>
      </c>
      <c r="AL80" s="68">
        <v>8975792.6999999993</v>
      </c>
      <c r="AM80" s="68">
        <v>3057536.87</v>
      </c>
      <c r="AN80" s="68">
        <v>1489916.74</v>
      </c>
      <c r="AO80" s="68">
        <v>81754.05</v>
      </c>
      <c r="AP80" s="68">
        <v>674754.52</v>
      </c>
      <c r="AQ80" s="68">
        <v>29536.38</v>
      </c>
      <c r="AR80" s="68">
        <v>0</v>
      </c>
      <c r="AS80" s="68">
        <v>148877.23000000001</v>
      </c>
      <c r="AT80" s="68">
        <v>554994.56000000006</v>
      </c>
      <c r="AU80" s="68">
        <v>1627890.59</v>
      </c>
      <c r="AV80" s="68">
        <v>0</v>
      </c>
      <c r="AW80" s="68">
        <v>0</v>
      </c>
      <c r="AX80" s="68">
        <v>0</v>
      </c>
      <c r="AY80" s="68">
        <v>0</v>
      </c>
      <c r="AZ80" s="68">
        <v>112438.43</v>
      </c>
      <c r="BA80" s="68">
        <v>13979.31</v>
      </c>
      <c r="BB80" s="68">
        <v>2758.12</v>
      </c>
      <c r="BC80" s="68">
        <v>3089.09</v>
      </c>
      <c r="BD80" s="68">
        <v>92611.91</v>
      </c>
      <c r="BE80" s="68">
        <v>28676.42</v>
      </c>
      <c r="BF80" s="68">
        <v>36888.400000000001</v>
      </c>
      <c r="BG80" s="68">
        <v>27047.09</v>
      </c>
      <c r="BH80" s="68">
        <v>462218.67</v>
      </c>
      <c r="BI80" s="68">
        <v>367634.16</v>
      </c>
      <c r="BJ80" s="68">
        <v>59551.73</v>
      </c>
      <c r="BK80" s="68">
        <v>0</v>
      </c>
      <c r="BL80" s="68">
        <v>12681.43</v>
      </c>
      <c r="BM80" s="68">
        <v>0</v>
      </c>
      <c r="BN80" s="68">
        <v>22351.35</v>
      </c>
      <c r="BO80" s="68">
        <v>15395153.439999999</v>
      </c>
      <c r="BP80" s="68">
        <v>15725794</v>
      </c>
      <c r="BQ80" s="68">
        <v>13742347.27</v>
      </c>
      <c r="BR80" s="68">
        <v>1611857.57</v>
      </c>
      <c r="BS80" s="68">
        <v>12130489.699999999</v>
      </c>
      <c r="BT80" s="68">
        <v>0</v>
      </c>
      <c r="BU80" s="68">
        <v>0</v>
      </c>
      <c r="BV80" s="71">
        <v>42.747038000000003</v>
      </c>
      <c r="BW80" s="68">
        <v>0</v>
      </c>
      <c r="BX80" s="68">
        <v>1166575.01</v>
      </c>
      <c r="BY80" s="68">
        <v>0</v>
      </c>
      <c r="BZ80" s="68">
        <v>15415705.869999999</v>
      </c>
      <c r="CA80" s="68">
        <v>16561728.449999999</v>
      </c>
    </row>
    <row r="81" spans="1:79" x14ac:dyDescent="0.25">
      <c r="A81" s="62" t="s">
        <v>340</v>
      </c>
      <c r="B81" s="62" t="s">
        <v>341</v>
      </c>
      <c r="C81" s="62" t="s">
        <v>342</v>
      </c>
      <c r="D81" s="63">
        <v>8241.61</v>
      </c>
      <c r="E81" s="63">
        <v>9855.6200000000008</v>
      </c>
      <c r="F81" s="64">
        <v>0.64</v>
      </c>
      <c r="G81" s="65">
        <v>518.92316000000005</v>
      </c>
      <c r="H81" s="65">
        <v>279.28956599999998</v>
      </c>
      <c r="I81" s="63">
        <v>3725.63</v>
      </c>
      <c r="J81" s="63">
        <v>10430.450000000001</v>
      </c>
      <c r="K81" s="63">
        <v>6704.82</v>
      </c>
      <c r="L81" s="83">
        <v>0.64281219999999994</v>
      </c>
      <c r="M81" s="65">
        <v>52.708328000000002</v>
      </c>
      <c r="N81" s="65">
        <v>10.310460000000001</v>
      </c>
      <c r="O81" s="65">
        <v>32.445762000000002</v>
      </c>
      <c r="P81" s="65">
        <v>1</v>
      </c>
      <c r="Q81" s="65">
        <v>0</v>
      </c>
      <c r="R81" s="65">
        <v>3.9521060000000001</v>
      </c>
      <c r="S81" s="65">
        <v>5</v>
      </c>
      <c r="T81" s="65">
        <v>68.952359000000001</v>
      </c>
      <c r="U81" s="64">
        <v>0.1328758558</v>
      </c>
      <c r="V81" s="66">
        <v>4.31054518E-2</v>
      </c>
      <c r="W81" s="65">
        <v>2.1194860000000002</v>
      </c>
      <c r="X81" s="65">
        <v>2.1194860000000002</v>
      </c>
      <c r="Y81" s="65">
        <v>0</v>
      </c>
      <c r="Z81" s="65">
        <v>0</v>
      </c>
      <c r="AA81" s="65">
        <v>161.66263799999999</v>
      </c>
      <c r="AB81" s="65">
        <v>94.989514999999997</v>
      </c>
      <c r="AC81" s="65">
        <v>66.673123000000004</v>
      </c>
      <c r="AD81" s="65">
        <v>71.001230000000007</v>
      </c>
      <c r="AE81" s="65">
        <v>29.859119</v>
      </c>
      <c r="AF81" s="65">
        <v>2.5914640000000002</v>
      </c>
      <c r="AG81" s="65">
        <v>0</v>
      </c>
      <c r="AH81" s="65">
        <v>38.550646999999998</v>
      </c>
      <c r="AI81" s="65">
        <v>0</v>
      </c>
      <c r="AJ81" s="65">
        <v>121.587107</v>
      </c>
      <c r="AK81" s="65">
        <v>121.587107</v>
      </c>
      <c r="AL81" s="63">
        <v>3479286.38</v>
      </c>
      <c r="AM81" s="63">
        <v>2138109.7000000002</v>
      </c>
      <c r="AN81" s="63">
        <v>288327</v>
      </c>
      <c r="AO81" s="63">
        <v>13300.66</v>
      </c>
      <c r="AP81" s="63">
        <v>106211.7</v>
      </c>
      <c r="AQ81" s="63">
        <v>7864.6</v>
      </c>
      <c r="AR81" s="63">
        <v>0</v>
      </c>
      <c r="AS81" s="63">
        <v>56175.3</v>
      </c>
      <c r="AT81" s="63">
        <v>104774.74</v>
      </c>
      <c r="AU81" s="63">
        <v>1254.28</v>
      </c>
      <c r="AV81" s="63">
        <v>2362.5</v>
      </c>
      <c r="AW81" s="63">
        <v>2362.5</v>
      </c>
      <c r="AX81" s="63">
        <v>0</v>
      </c>
      <c r="AY81" s="63">
        <v>0</v>
      </c>
      <c r="AZ81" s="63">
        <v>99391.79</v>
      </c>
      <c r="BA81" s="63">
        <v>4308.74</v>
      </c>
      <c r="BB81" s="63">
        <v>833.93</v>
      </c>
      <c r="BC81" s="63">
        <v>2909.72</v>
      </c>
      <c r="BD81" s="63">
        <v>91339.4</v>
      </c>
      <c r="BE81" s="63">
        <v>27568.93</v>
      </c>
      <c r="BF81" s="63">
        <v>38981.839999999997</v>
      </c>
      <c r="BG81" s="63">
        <v>24788.63</v>
      </c>
      <c r="BH81" s="63">
        <v>185464.34</v>
      </c>
      <c r="BI81" s="63">
        <v>117850.95</v>
      </c>
      <c r="BJ81" s="63">
        <v>9694.67</v>
      </c>
      <c r="BK81" s="63">
        <v>0</v>
      </c>
      <c r="BL81" s="63">
        <v>44694.16</v>
      </c>
      <c r="BM81" s="63">
        <v>0</v>
      </c>
      <c r="BN81" s="63">
        <v>13224.56</v>
      </c>
      <c r="BO81" s="63">
        <v>5724416.7199999997</v>
      </c>
      <c r="BP81" s="63">
        <v>6194195.9900000002</v>
      </c>
      <c r="BQ81" s="63">
        <v>3376083.99</v>
      </c>
      <c r="BR81" s="63">
        <v>173.43</v>
      </c>
      <c r="BS81" s="63">
        <v>3375910.56</v>
      </c>
      <c r="BT81" s="63">
        <v>0</v>
      </c>
      <c r="BU81" s="63">
        <v>0</v>
      </c>
      <c r="BV81" s="66">
        <v>20</v>
      </c>
      <c r="BW81" s="63">
        <v>0</v>
      </c>
      <c r="BX81" s="63">
        <v>292132.5</v>
      </c>
      <c r="BY81" s="63">
        <v>0</v>
      </c>
      <c r="BZ81" s="63">
        <v>3604563.73</v>
      </c>
      <c r="CA81" s="63">
        <v>6016549.2199999997</v>
      </c>
    </row>
    <row r="82" spans="1:79" x14ac:dyDescent="0.25">
      <c r="A82" s="67" t="s">
        <v>343</v>
      </c>
      <c r="B82" s="67" t="s">
        <v>344</v>
      </c>
      <c r="C82" s="67" t="s">
        <v>198</v>
      </c>
      <c r="D82" s="68">
        <v>8241.61</v>
      </c>
      <c r="E82" s="68">
        <v>9855.6200000000008</v>
      </c>
      <c r="F82" s="69">
        <v>0.64</v>
      </c>
      <c r="G82" s="70">
        <v>3212.5597299999999</v>
      </c>
      <c r="H82" s="70">
        <v>1696.795269</v>
      </c>
      <c r="I82" s="68">
        <v>2942.25</v>
      </c>
      <c r="J82" s="68">
        <v>8210.4699999999993</v>
      </c>
      <c r="K82" s="68">
        <v>5268.22</v>
      </c>
      <c r="L82" s="83">
        <v>0.64164659999999996</v>
      </c>
      <c r="M82" s="70">
        <v>536.99701600000003</v>
      </c>
      <c r="N82" s="70">
        <v>72.566314000000006</v>
      </c>
      <c r="O82" s="70">
        <v>366.63545399999998</v>
      </c>
      <c r="P82" s="70">
        <v>20.721226000000001</v>
      </c>
      <c r="Q82" s="70">
        <v>3.3237580000000002</v>
      </c>
      <c r="R82" s="70">
        <v>25.862275</v>
      </c>
      <c r="S82" s="70">
        <v>47.887988999999997</v>
      </c>
      <c r="T82" s="70">
        <v>3208.885573</v>
      </c>
      <c r="U82" s="69">
        <v>0.99885631480000003</v>
      </c>
      <c r="V82" s="71">
        <v>2.4358250429999999</v>
      </c>
      <c r="W82" s="70">
        <v>6.6730960000000001</v>
      </c>
      <c r="X82" s="70">
        <v>0</v>
      </c>
      <c r="Y82" s="70">
        <v>4.6730960000000001</v>
      </c>
      <c r="Z82" s="70">
        <v>2</v>
      </c>
      <c r="AA82" s="70">
        <v>275.95754199999999</v>
      </c>
      <c r="AB82" s="70">
        <v>140.759231</v>
      </c>
      <c r="AC82" s="70">
        <v>135.19831099999999</v>
      </c>
      <c r="AD82" s="70">
        <v>162.76427200000001</v>
      </c>
      <c r="AE82" s="70">
        <v>119.79488600000001</v>
      </c>
      <c r="AF82" s="70">
        <v>32.265830000000001</v>
      </c>
      <c r="AG82" s="70">
        <v>0</v>
      </c>
      <c r="AH82" s="70">
        <v>10.703556000000001</v>
      </c>
      <c r="AI82" s="70">
        <v>0</v>
      </c>
      <c r="AJ82" s="70">
        <v>132.87263999999999</v>
      </c>
      <c r="AK82" s="70">
        <v>132.87263999999999</v>
      </c>
      <c r="AL82" s="68">
        <v>16924471.420000002</v>
      </c>
      <c r="AM82" s="68">
        <v>5462327.3600000003</v>
      </c>
      <c r="AN82" s="68">
        <v>2857554.88</v>
      </c>
      <c r="AO82" s="68">
        <v>93441.97</v>
      </c>
      <c r="AP82" s="68">
        <v>1198010.46</v>
      </c>
      <c r="AQ82" s="68">
        <v>162668.54999999999</v>
      </c>
      <c r="AR82" s="68">
        <v>34822.959999999999</v>
      </c>
      <c r="AS82" s="68">
        <v>366940.25</v>
      </c>
      <c r="AT82" s="68">
        <v>1001670.69</v>
      </c>
      <c r="AU82" s="68">
        <v>3298471.78</v>
      </c>
      <c r="AV82" s="68">
        <v>5010.83</v>
      </c>
      <c r="AW82" s="68">
        <v>0</v>
      </c>
      <c r="AX82" s="68">
        <v>3897.13</v>
      </c>
      <c r="AY82" s="68">
        <v>1113.7</v>
      </c>
      <c r="AZ82" s="68">
        <v>198469.2</v>
      </c>
      <c r="BA82" s="68">
        <v>26129.83</v>
      </c>
      <c r="BB82" s="68">
        <v>5153.32</v>
      </c>
      <c r="BC82" s="68">
        <v>5771.72</v>
      </c>
      <c r="BD82" s="68">
        <v>161414.32999999999</v>
      </c>
      <c r="BE82" s="68">
        <v>53579.54</v>
      </c>
      <c r="BF82" s="68">
        <v>57660.1</v>
      </c>
      <c r="BG82" s="68">
        <v>50174.69</v>
      </c>
      <c r="BH82" s="68">
        <v>635096.75</v>
      </c>
      <c r="BI82" s="68">
        <v>471961.07</v>
      </c>
      <c r="BJ82" s="68">
        <v>120487.67</v>
      </c>
      <c r="BK82" s="68">
        <v>0</v>
      </c>
      <c r="BL82" s="68">
        <v>12386.8</v>
      </c>
      <c r="BM82" s="68">
        <v>0</v>
      </c>
      <c r="BN82" s="68">
        <v>30261.21</v>
      </c>
      <c r="BO82" s="68">
        <v>28983800.899999999</v>
      </c>
      <c r="BP82" s="68">
        <v>29381402.219999999</v>
      </c>
      <c r="BQ82" s="68">
        <v>26996271.260000002</v>
      </c>
      <c r="BR82" s="68">
        <v>815029.66</v>
      </c>
      <c r="BS82" s="68">
        <v>26181241.600000001</v>
      </c>
      <c r="BT82" s="68">
        <v>0</v>
      </c>
      <c r="BU82" s="68">
        <v>0</v>
      </c>
      <c r="BV82" s="71">
        <v>20</v>
      </c>
      <c r="BW82" s="68">
        <v>0</v>
      </c>
      <c r="BX82" s="68">
        <v>2908093.68</v>
      </c>
      <c r="BY82" s="68">
        <v>0</v>
      </c>
      <c r="BZ82" s="68">
        <v>31133099.350000001</v>
      </c>
      <c r="CA82" s="68">
        <v>31891894.579999998</v>
      </c>
    </row>
    <row r="83" spans="1:79" x14ac:dyDescent="0.25">
      <c r="A83" s="62" t="s">
        <v>345</v>
      </c>
      <c r="B83" s="62" t="s">
        <v>346</v>
      </c>
      <c r="C83" s="62" t="s">
        <v>167</v>
      </c>
      <c r="D83" s="63">
        <v>8241.61</v>
      </c>
      <c r="E83" s="63">
        <v>9855.6200000000008</v>
      </c>
      <c r="F83" s="64">
        <v>0.64</v>
      </c>
      <c r="G83" s="65">
        <v>660.66175799999996</v>
      </c>
      <c r="H83" s="65">
        <v>331.10160500000001</v>
      </c>
      <c r="I83" s="63">
        <v>3301.31</v>
      </c>
      <c r="J83" s="63">
        <v>9179.16</v>
      </c>
      <c r="K83" s="63">
        <v>5877.85</v>
      </c>
      <c r="L83" s="83">
        <v>0.64034729999999995</v>
      </c>
      <c r="M83" s="65">
        <v>116.058772</v>
      </c>
      <c r="N83" s="65">
        <v>2.225244</v>
      </c>
      <c r="O83" s="65">
        <v>91.756129999999999</v>
      </c>
      <c r="P83" s="65">
        <v>2.9826609999999998</v>
      </c>
      <c r="Q83" s="65">
        <v>0</v>
      </c>
      <c r="R83" s="65">
        <v>3.222083</v>
      </c>
      <c r="S83" s="65">
        <v>15.872654000000001</v>
      </c>
      <c r="T83" s="65">
        <v>648.392021</v>
      </c>
      <c r="U83" s="64">
        <v>0.98142811080000003</v>
      </c>
      <c r="V83" s="66">
        <v>2.3515652748</v>
      </c>
      <c r="W83" s="65">
        <v>5</v>
      </c>
      <c r="X83" s="65">
        <v>0</v>
      </c>
      <c r="Y83" s="65">
        <v>5</v>
      </c>
      <c r="Z83" s="65">
        <v>0</v>
      </c>
      <c r="AA83" s="65">
        <v>63.224367000000001</v>
      </c>
      <c r="AB83" s="65">
        <v>27.702190000000002</v>
      </c>
      <c r="AC83" s="65">
        <v>35.522176999999999</v>
      </c>
      <c r="AD83" s="65">
        <v>0</v>
      </c>
      <c r="AE83" s="65">
        <v>0</v>
      </c>
      <c r="AF83" s="65">
        <v>0</v>
      </c>
      <c r="AG83" s="65">
        <v>0</v>
      </c>
      <c r="AH83" s="65">
        <v>0</v>
      </c>
      <c r="AI83" s="65">
        <v>0</v>
      </c>
      <c r="AJ83" s="65">
        <v>124.28115200000001</v>
      </c>
      <c r="AK83" s="65">
        <v>124.28115200000001</v>
      </c>
      <c r="AL83" s="63">
        <v>3883270.71</v>
      </c>
      <c r="AM83" s="63">
        <v>2678476.7999999998</v>
      </c>
      <c r="AN83" s="63">
        <v>702398.73</v>
      </c>
      <c r="AO83" s="63">
        <v>2859.59</v>
      </c>
      <c r="AP83" s="63">
        <v>299213.32</v>
      </c>
      <c r="AQ83" s="63">
        <v>23367.47</v>
      </c>
      <c r="AR83" s="63">
        <v>0</v>
      </c>
      <c r="AS83" s="63">
        <v>45623.13</v>
      </c>
      <c r="AT83" s="63">
        <v>331335.21999999997</v>
      </c>
      <c r="AU83" s="63">
        <v>643438.66</v>
      </c>
      <c r="AV83" s="63">
        <v>4161.3</v>
      </c>
      <c r="AW83" s="63">
        <v>0</v>
      </c>
      <c r="AX83" s="63">
        <v>4161.3</v>
      </c>
      <c r="AY83" s="63">
        <v>0</v>
      </c>
      <c r="AZ83" s="63">
        <v>67519.210000000006</v>
      </c>
      <c r="BA83" s="63">
        <v>5088.4799999999996</v>
      </c>
      <c r="BB83" s="63">
        <v>1057.6300000000001</v>
      </c>
      <c r="BC83" s="63">
        <v>1184.55</v>
      </c>
      <c r="BD83" s="63">
        <v>60188.55</v>
      </c>
      <c r="BE83" s="63">
        <v>27463.22</v>
      </c>
      <c r="BF83" s="63">
        <v>17169.89</v>
      </c>
      <c r="BG83" s="63">
        <v>15555.44</v>
      </c>
      <c r="BH83" s="63">
        <v>0</v>
      </c>
      <c r="BI83" s="63">
        <v>0</v>
      </c>
      <c r="BJ83" s="63">
        <v>0</v>
      </c>
      <c r="BK83" s="63">
        <v>0</v>
      </c>
      <c r="BL83" s="63">
        <v>0</v>
      </c>
      <c r="BM83" s="63">
        <v>0</v>
      </c>
      <c r="BN83" s="63">
        <v>0</v>
      </c>
      <c r="BO83" s="63">
        <v>7644032.3600000003</v>
      </c>
      <c r="BP83" s="63">
        <v>7979265.4100000001</v>
      </c>
      <c r="BQ83" s="63">
        <v>5968269.2999999998</v>
      </c>
      <c r="BR83" s="63">
        <v>166777.34</v>
      </c>
      <c r="BS83" s="63">
        <v>5801491.96</v>
      </c>
      <c r="BT83" s="63">
        <v>0</v>
      </c>
      <c r="BU83" s="63">
        <v>0</v>
      </c>
      <c r="BV83" s="66">
        <v>20</v>
      </c>
      <c r="BW83" s="63">
        <v>0</v>
      </c>
      <c r="BX83" s="63">
        <v>268419.90999999997</v>
      </c>
      <c r="BY83" s="63">
        <v>0</v>
      </c>
      <c r="BZ83" s="63">
        <v>6627963.5599999996</v>
      </c>
      <c r="CA83" s="63">
        <v>7912452.2699999996</v>
      </c>
    </row>
    <row r="84" spans="1:79" x14ac:dyDescent="0.25">
      <c r="A84" s="62" t="s">
        <v>347</v>
      </c>
      <c r="B84" s="62" t="s">
        <v>348</v>
      </c>
      <c r="C84" s="62" t="s">
        <v>337</v>
      </c>
      <c r="D84" s="63">
        <v>8241.61</v>
      </c>
      <c r="E84" s="63">
        <v>9855.6200000000008</v>
      </c>
      <c r="F84" s="64">
        <v>0.64</v>
      </c>
      <c r="G84" s="65">
        <v>468.44456300000002</v>
      </c>
      <c r="H84" s="65">
        <v>258.86428899999999</v>
      </c>
      <c r="I84" s="63">
        <v>3768.02</v>
      </c>
      <c r="J84" s="63">
        <v>10451.08</v>
      </c>
      <c r="K84" s="63">
        <v>6683.06</v>
      </c>
      <c r="L84" s="83">
        <v>0.63946119999999995</v>
      </c>
      <c r="M84" s="65">
        <v>49.949975000000002</v>
      </c>
      <c r="N84" s="65">
        <v>13.954044</v>
      </c>
      <c r="O84" s="65">
        <v>28.995930999999999</v>
      </c>
      <c r="P84" s="65">
        <v>1</v>
      </c>
      <c r="Q84" s="65">
        <v>0</v>
      </c>
      <c r="R84" s="65">
        <v>2</v>
      </c>
      <c r="S84" s="65">
        <v>4</v>
      </c>
      <c r="T84" s="65">
        <v>109.481572</v>
      </c>
      <c r="U84" s="64">
        <v>0.2337129741</v>
      </c>
      <c r="V84" s="66">
        <v>0.13335389219999999</v>
      </c>
      <c r="W84" s="65">
        <v>4.7865010000000003</v>
      </c>
      <c r="X84" s="65">
        <v>0</v>
      </c>
      <c r="Y84" s="65">
        <v>3.7865009999999999</v>
      </c>
      <c r="Z84" s="65">
        <v>1</v>
      </c>
      <c r="AA84" s="65">
        <v>70.397555999999994</v>
      </c>
      <c r="AB84" s="65">
        <v>46.050260000000002</v>
      </c>
      <c r="AC84" s="65">
        <v>24.347296</v>
      </c>
      <c r="AD84" s="65">
        <v>19.951736</v>
      </c>
      <c r="AE84" s="65">
        <v>10.92709</v>
      </c>
      <c r="AF84" s="65">
        <v>0</v>
      </c>
      <c r="AG84" s="65">
        <v>0</v>
      </c>
      <c r="AH84" s="65">
        <v>0</v>
      </c>
      <c r="AI84" s="65">
        <v>9.0246460000000006</v>
      </c>
      <c r="AJ84" s="65">
        <v>236.24150399999999</v>
      </c>
      <c r="AK84" s="65">
        <v>236.24150399999999</v>
      </c>
      <c r="AL84" s="63">
        <v>3130643.12</v>
      </c>
      <c r="AM84" s="63">
        <v>947828.88</v>
      </c>
      <c r="AN84" s="63">
        <v>231817.19</v>
      </c>
      <c r="AO84" s="63">
        <v>17907.099999999999</v>
      </c>
      <c r="AP84" s="63">
        <v>94423.81</v>
      </c>
      <c r="AQ84" s="63">
        <v>7823.6</v>
      </c>
      <c r="AR84" s="63">
        <v>0</v>
      </c>
      <c r="AS84" s="63">
        <v>28279.84</v>
      </c>
      <c r="AT84" s="63">
        <v>83382.84</v>
      </c>
      <c r="AU84" s="63">
        <v>6161.11</v>
      </c>
      <c r="AV84" s="63">
        <v>3701.94</v>
      </c>
      <c r="AW84" s="63">
        <v>0</v>
      </c>
      <c r="AX84" s="63">
        <v>3146.99</v>
      </c>
      <c r="AY84" s="63">
        <v>554.95000000000005</v>
      </c>
      <c r="AZ84" s="63">
        <v>67740.89</v>
      </c>
      <c r="BA84" s="63">
        <v>3972.81</v>
      </c>
      <c r="BB84" s="63">
        <v>748.88</v>
      </c>
      <c r="BC84" s="63">
        <v>1260.46</v>
      </c>
      <c r="BD84" s="63">
        <v>61758.74</v>
      </c>
      <c r="BE84" s="63">
        <v>27425.21</v>
      </c>
      <c r="BF84" s="63">
        <v>18799.61</v>
      </c>
      <c r="BG84" s="63">
        <v>15533.92</v>
      </c>
      <c r="BH84" s="63">
        <v>55529.62</v>
      </c>
      <c r="BI84" s="63">
        <v>42903.3</v>
      </c>
      <c r="BJ84" s="63">
        <v>0</v>
      </c>
      <c r="BK84" s="63">
        <v>0</v>
      </c>
      <c r="BL84" s="63">
        <v>0</v>
      </c>
      <c r="BM84" s="63">
        <v>8929.52</v>
      </c>
      <c r="BN84" s="63">
        <v>3696.8</v>
      </c>
      <c r="BO84" s="63">
        <v>4274600.47</v>
      </c>
      <c r="BP84" s="63">
        <v>4443422.75</v>
      </c>
      <c r="BQ84" s="63">
        <v>3430691.56</v>
      </c>
      <c r="BR84" s="63">
        <v>4068.71</v>
      </c>
      <c r="BS84" s="63">
        <v>3426622.85</v>
      </c>
      <c r="BT84" s="63">
        <v>0</v>
      </c>
      <c r="BU84" s="63">
        <v>0</v>
      </c>
      <c r="BV84" s="66">
        <v>23.62415</v>
      </c>
      <c r="BW84" s="63">
        <v>0</v>
      </c>
      <c r="BX84" s="63">
        <v>189145.17</v>
      </c>
      <c r="BY84" s="63">
        <v>0</v>
      </c>
      <c r="BZ84" s="63">
        <v>3470584.24</v>
      </c>
      <c r="CA84" s="63">
        <v>4463745.6399999997</v>
      </c>
    </row>
    <row r="85" spans="1:79" x14ac:dyDescent="0.25">
      <c r="A85" s="62" t="s">
        <v>349</v>
      </c>
      <c r="B85" s="62" t="s">
        <v>350</v>
      </c>
      <c r="C85" s="62" t="s">
        <v>253</v>
      </c>
      <c r="D85" s="63">
        <v>8241.61</v>
      </c>
      <c r="E85" s="63">
        <v>9855.6200000000008</v>
      </c>
      <c r="F85" s="64">
        <v>0.64</v>
      </c>
      <c r="G85" s="65">
        <v>6549.3977949999999</v>
      </c>
      <c r="H85" s="65">
        <v>3478.3231289999999</v>
      </c>
      <c r="I85" s="63">
        <v>3002.12</v>
      </c>
      <c r="J85" s="63">
        <v>8232.51</v>
      </c>
      <c r="K85" s="63">
        <v>5230.3900000000003</v>
      </c>
      <c r="L85" s="83">
        <v>0.63533360000000005</v>
      </c>
      <c r="M85" s="65">
        <v>1149.9191780000001</v>
      </c>
      <c r="N85" s="65">
        <v>82.311803999999995</v>
      </c>
      <c r="O85" s="65">
        <v>786.68365100000005</v>
      </c>
      <c r="P85" s="65">
        <v>79.399620999999996</v>
      </c>
      <c r="Q85" s="65">
        <v>5</v>
      </c>
      <c r="R85" s="65">
        <v>24.780346000000002</v>
      </c>
      <c r="S85" s="65">
        <v>171.74375599999999</v>
      </c>
      <c r="T85" s="65">
        <v>4348.208466</v>
      </c>
      <c r="U85" s="64">
        <v>0.66390966039999999</v>
      </c>
      <c r="V85" s="66">
        <v>1.0761133721</v>
      </c>
      <c r="W85" s="65">
        <v>112.131412</v>
      </c>
      <c r="X85" s="65">
        <v>24.663319000000001</v>
      </c>
      <c r="Y85" s="65">
        <v>80.307507999999999</v>
      </c>
      <c r="Z85" s="65">
        <v>7.1605850000000002</v>
      </c>
      <c r="AA85" s="65">
        <v>655.62209399999995</v>
      </c>
      <c r="AB85" s="65">
        <v>426.31071700000001</v>
      </c>
      <c r="AC85" s="65">
        <v>229.31137699999999</v>
      </c>
      <c r="AD85" s="65">
        <v>476.36870800000003</v>
      </c>
      <c r="AE85" s="65">
        <v>228.17988600000001</v>
      </c>
      <c r="AF85" s="65">
        <v>167.302224</v>
      </c>
      <c r="AG85" s="65">
        <v>4.7220190000000004</v>
      </c>
      <c r="AH85" s="65">
        <v>71.954732000000007</v>
      </c>
      <c r="AI85" s="65">
        <v>4.2098469999999999</v>
      </c>
      <c r="AJ85" s="65">
        <v>237.86699999999999</v>
      </c>
      <c r="AK85" s="65">
        <v>237.86699999999999</v>
      </c>
      <c r="AL85" s="63">
        <v>34255904.729999997</v>
      </c>
      <c r="AM85" s="63">
        <v>10723680.74</v>
      </c>
      <c r="AN85" s="63">
        <v>7224400.6799999997</v>
      </c>
      <c r="AO85" s="63">
        <v>104948.19</v>
      </c>
      <c r="AP85" s="63">
        <v>2545260.2999999998</v>
      </c>
      <c r="AQ85" s="63">
        <v>617180.94999999995</v>
      </c>
      <c r="AR85" s="63">
        <v>51869.52</v>
      </c>
      <c r="AS85" s="63">
        <v>348130.38</v>
      </c>
      <c r="AT85" s="63">
        <v>3557011.34</v>
      </c>
      <c r="AU85" s="63">
        <v>1974607.75</v>
      </c>
      <c r="AV85" s="63">
        <v>97432.94</v>
      </c>
      <c r="AW85" s="63">
        <v>27171.35</v>
      </c>
      <c r="AX85" s="63">
        <v>66313.47</v>
      </c>
      <c r="AY85" s="63">
        <v>3948.12</v>
      </c>
      <c r="AZ85" s="63">
        <v>440439.07</v>
      </c>
      <c r="BA85" s="63">
        <v>53037.49</v>
      </c>
      <c r="BB85" s="63">
        <v>10402.629999999999</v>
      </c>
      <c r="BC85" s="63">
        <v>11663.08</v>
      </c>
      <c r="BD85" s="63">
        <v>365335.87</v>
      </c>
      <c r="BE85" s="63">
        <v>108157.1</v>
      </c>
      <c r="BF85" s="63">
        <v>172914.2</v>
      </c>
      <c r="BG85" s="63">
        <v>84264.57</v>
      </c>
      <c r="BH85" s="63">
        <v>1689375.53</v>
      </c>
      <c r="BI85" s="63">
        <v>890125.37</v>
      </c>
      <c r="BJ85" s="63">
        <v>618596.4</v>
      </c>
      <c r="BK85" s="63">
        <v>6368.82</v>
      </c>
      <c r="BL85" s="63">
        <v>82451.06</v>
      </c>
      <c r="BM85" s="63">
        <v>4138.58</v>
      </c>
      <c r="BN85" s="63">
        <v>87695.3</v>
      </c>
      <c r="BO85" s="63">
        <v>51110988.380000003</v>
      </c>
      <c r="BP85" s="63">
        <v>56405841.439999998</v>
      </c>
      <c r="BQ85" s="63">
        <v>24643075.66</v>
      </c>
      <c r="BR85" s="63">
        <v>779990.95</v>
      </c>
      <c r="BS85" s="63">
        <v>23863084.710000001</v>
      </c>
      <c r="BT85" s="63">
        <v>0</v>
      </c>
      <c r="BU85" s="63">
        <v>0</v>
      </c>
      <c r="BV85" s="66">
        <v>23.7867</v>
      </c>
      <c r="BW85" s="63">
        <v>0</v>
      </c>
      <c r="BX85" s="63">
        <v>1683267.31</v>
      </c>
      <c r="BY85" s="63">
        <v>0</v>
      </c>
      <c r="BZ85" s="63">
        <v>27246930.219999999</v>
      </c>
      <c r="CA85" s="63">
        <v>52794255.689999998</v>
      </c>
    </row>
    <row r="86" spans="1:79" x14ac:dyDescent="0.25">
      <c r="A86" s="67" t="s">
        <v>351</v>
      </c>
      <c r="B86" s="67" t="s">
        <v>352</v>
      </c>
      <c r="C86" s="67" t="s">
        <v>353</v>
      </c>
      <c r="D86" s="68">
        <v>8241.61</v>
      </c>
      <c r="E86" s="68">
        <v>9855.6200000000008</v>
      </c>
      <c r="F86" s="69">
        <v>0.64</v>
      </c>
      <c r="G86" s="70">
        <v>690.85857899999996</v>
      </c>
      <c r="H86" s="70">
        <v>398.85525699999999</v>
      </c>
      <c r="I86" s="68">
        <v>3382.78</v>
      </c>
      <c r="J86" s="68">
        <v>9263.07</v>
      </c>
      <c r="K86" s="68">
        <v>5880.29</v>
      </c>
      <c r="L86" s="83">
        <v>0.63481010000000004</v>
      </c>
      <c r="M86" s="70">
        <v>109.770251</v>
      </c>
      <c r="N86" s="70">
        <v>21.022238999999999</v>
      </c>
      <c r="O86" s="70">
        <v>71.093667999999994</v>
      </c>
      <c r="P86" s="70">
        <v>1.34169</v>
      </c>
      <c r="Q86" s="70">
        <v>2</v>
      </c>
      <c r="R86" s="70">
        <v>3.4626130000000002</v>
      </c>
      <c r="S86" s="70">
        <v>10.850040999999999</v>
      </c>
      <c r="T86" s="70">
        <v>394.02603399999998</v>
      </c>
      <c r="U86" s="69">
        <v>0.57034253609999996</v>
      </c>
      <c r="V86" s="71">
        <v>0.79416652450000003</v>
      </c>
      <c r="W86" s="70">
        <v>7.9421749999999998</v>
      </c>
      <c r="X86" s="70">
        <v>0.95268900000000001</v>
      </c>
      <c r="Y86" s="70">
        <v>3.9894859999999999</v>
      </c>
      <c r="Z86" s="70">
        <v>3</v>
      </c>
      <c r="AA86" s="70">
        <v>54.115768000000003</v>
      </c>
      <c r="AB86" s="70">
        <v>35.020823</v>
      </c>
      <c r="AC86" s="70">
        <v>19.094944999999999</v>
      </c>
      <c r="AD86" s="70">
        <v>13.282470999999999</v>
      </c>
      <c r="AE86" s="70">
        <v>13.282470999999999</v>
      </c>
      <c r="AF86" s="70">
        <v>0</v>
      </c>
      <c r="AG86" s="70">
        <v>0</v>
      </c>
      <c r="AH86" s="70">
        <v>0</v>
      </c>
      <c r="AI86" s="70">
        <v>0</v>
      </c>
      <c r="AJ86" s="70">
        <v>113.156149</v>
      </c>
      <c r="AK86" s="70">
        <v>113.156149</v>
      </c>
      <c r="AL86" s="68">
        <v>4062448.79</v>
      </c>
      <c r="AM86" s="68">
        <v>2951332.29</v>
      </c>
      <c r="AN86" s="68">
        <v>560898.38</v>
      </c>
      <c r="AO86" s="68">
        <v>26781.43</v>
      </c>
      <c r="AP86" s="68">
        <v>229829.09</v>
      </c>
      <c r="AQ86" s="68">
        <v>10420.49</v>
      </c>
      <c r="AR86" s="68">
        <v>20730.71</v>
      </c>
      <c r="AS86" s="68">
        <v>48604.95</v>
      </c>
      <c r="AT86" s="68">
        <v>224531.71</v>
      </c>
      <c r="AU86" s="68">
        <v>132053.20000000001</v>
      </c>
      <c r="AV86" s="68">
        <v>5993.02</v>
      </c>
      <c r="AW86" s="68">
        <v>1048.7</v>
      </c>
      <c r="AX86" s="68">
        <v>3291.58</v>
      </c>
      <c r="AY86" s="68">
        <v>1652.74</v>
      </c>
      <c r="AZ86" s="68">
        <v>68069.22</v>
      </c>
      <c r="BA86" s="68">
        <v>6076.74</v>
      </c>
      <c r="BB86" s="68">
        <v>1096.4100000000001</v>
      </c>
      <c r="BC86" s="68">
        <v>1227.98</v>
      </c>
      <c r="BD86" s="68">
        <v>59668.09</v>
      </c>
      <c r="BE86" s="68">
        <v>27225.74</v>
      </c>
      <c r="BF86" s="68">
        <v>17021.419999999998</v>
      </c>
      <c r="BG86" s="68">
        <v>15420.93</v>
      </c>
      <c r="BH86" s="68">
        <v>54215.14</v>
      </c>
      <c r="BI86" s="68">
        <v>51771.97</v>
      </c>
      <c r="BJ86" s="68">
        <v>0</v>
      </c>
      <c r="BK86" s="68">
        <v>0</v>
      </c>
      <c r="BL86" s="68">
        <v>0</v>
      </c>
      <c r="BM86" s="68">
        <v>0</v>
      </c>
      <c r="BN86" s="68">
        <v>2443.17</v>
      </c>
      <c r="BO86" s="68">
        <v>7457430.5700000003</v>
      </c>
      <c r="BP86" s="68">
        <v>7835010.04</v>
      </c>
      <c r="BQ86" s="68">
        <v>5569986.2300000004</v>
      </c>
      <c r="BR86" s="68">
        <v>60774.54</v>
      </c>
      <c r="BS86" s="68">
        <v>5509211.6900000004</v>
      </c>
      <c r="BT86" s="68">
        <v>0</v>
      </c>
      <c r="BU86" s="68">
        <v>0</v>
      </c>
      <c r="BV86" s="71">
        <v>20</v>
      </c>
      <c r="BW86" s="68">
        <v>0</v>
      </c>
      <c r="BX86" s="68">
        <v>398399.07</v>
      </c>
      <c r="BY86" s="68">
        <v>0</v>
      </c>
      <c r="BZ86" s="68">
        <v>6152277.1200000001</v>
      </c>
      <c r="CA86" s="68">
        <v>7855829.6399999997</v>
      </c>
    </row>
    <row r="87" spans="1:79" x14ac:dyDescent="0.25">
      <c r="A87" s="67" t="s">
        <v>354</v>
      </c>
      <c r="B87" s="67" t="s">
        <v>355</v>
      </c>
      <c r="C87" s="67" t="s">
        <v>286</v>
      </c>
      <c r="D87" s="68">
        <v>8241.61</v>
      </c>
      <c r="E87" s="68">
        <v>9855.6200000000008</v>
      </c>
      <c r="F87" s="69">
        <v>0.64</v>
      </c>
      <c r="G87" s="70">
        <v>816.85187699999994</v>
      </c>
      <c r="H87" s="70">
        <v>465.25772599999999</v>
      </c>
      <c r="I87" s="68">
        <v>3226.04</v>
      </c>
      <c r="J87" s="68">
        <v>8813.73</v>
      </c>
      <c r="K87" s="68">
        <v>5587.69</v>
      </c>
      <c r="L87" s="83">
        <v>0.63397559999999997</v>
      </c>
      <c r="M87" s="70">
        <v>118.905771</v>
      </c>
      <c r="N87" s="70">
        <v>31.255889</v>
      </c>
      <c r="O87" s="70">
        <v>68.171822000000006</v>
      </c>
      <c r="P87" s="70">
        <v>7.4780600000000002</v>
      </c>
      <c r="Q87" s="70">
        <v>1</v>
      </c>
      <c r="R87" s="70">
        <v>0</v>
      </c>
      <c r="S87" s="70">
        <v>11</v>
      </c>
      <c r="T87" s="70">
        <v>351.43105000000003</v>
      </c>
      <c r="U87" s="69">
        <v>0.43022616450000001</v>
      </c>
      <c r="V87" s="71">
        <v>0.45189099760000001</v>
      </c>
      <c r="W87" s="70">
        <v>1.944372</v>
      </c>
      <c r="X87" s="70">
        <v>0</v>
      </c>
      <c r="Y87" s="70">
        <v>1.944372</v>
      </c>
      <c r="Z87" s="70">
        <v>0</v>
      </c>
      <c r="AA87" s="70">
        <v>118.976946</v>
      </c>
      <c r="AB87" s="70">
        <v>67.690703999999997</v>
      </c>
      <c r="AC87" s="70">
        <v>51.286242000000001</v>
      </c>
      <c r="AD87" s="70">
        <v>35.656033999999998</v>
      </c>
      <c r="AE87" s="70">
        <v>13.901617</v>
      </c>
      <c r="AF87" s="70">
        <v>14.121802000000001</v>
      </c>
      <c r="AG87" s="70">
        <v>0</v>
      </c>
      <c r="AH87" s="70">
        <v>7.6326150000000004</v>
      </c>
      <c r="AI87" s="70">
        <v>0</v>
      </c>
      <c r="AJ87" s="70">
        <v>126.954274</v>
      </c>
      <c r="AK87" s="70">
        <v>126.954274</v>
      </c>
      <c r="AL87" s="68">
        <v>4564315.0599999996</v>
      </c>
      <c r="AM87" s="68">
        <v>3215413.14</v>
      </c>
      <c r="AN87" s="68">
        <v>555550.96</v>
      </c>
      <c r="AO87" s="68">
        <v>39766.32</v>
      </c>
      <c r="AP87" s="68">
        <v>220093.74</v>
      </c>
      <c r="AQ87" s="68">
        <v>58003.44</v>
      </c>
      <c r="AR87" s="68">
        <v>10351.73</v>
      </c>
      <c r="AS87" s="68">
        <v>0</v>
      </c>
      <c r="AT87" s="68">
        <v>227335.73</v>
      </c>
      <c r="AU87" s="68">
        <v>67017.2</v>
      </c>
      <c r="AV87" s="68">
        <v>1602.12</v>
      </c>
      <c r="AW87" s="68">
        <v>0</v>
      </c>
      <c r="AX87" s="68">
        <v>1602.12</v>
      </c>
      <c r="AY87" s="68">
        <v>0</v>
      </c>
      <c r="AZ87" s="68">
        <v>83878.53</v>
      </c>
      <c r="BA87" s="68">
        <v>7079.09</v>
      </c>
      <c r="BB87" s="68">
        <v>1294.6600000000001</v>
      </c>
      <c r="BC87" s="68">
        <v>2112</v>
      </c>
      <c r="BD87" s="68">
        <v>73392.78</v>
      </c>
      <c r="BE87" s="68">
        <v>27189.95</v>
      </c>
      <c r="BF87" s="68">
        <v>27397.07</v>
      </c>
      <c r="BG87" s="68">
        <v>18805.759999999998</v>
      </c>
      <c r="BH87" s="68">
        <v>121494.73</v>
      </c>
      <c r="BI87" s="68">
        <v>54114.03</v>
      </c>
      <c r="BJ87" s="68">
        <v>52103.45</v>
      </c>
      <c r="BK87" s="68">
        <v>0</v>
      </c>
      <c r="BL87" s="68">
        <v>8727.32</v>
      </c>
      <c r="BM87" s="68">
        <v>0</v>
      </c>
      <c r="BN87" s="68">
        <v>6549.93</v>
      </c>
      <c r="BO87" s="68">
        <v>8455167.2200000007</v>
      </c>
      <c r="BP87" s="68">
        <v>8609271.7400000002</v>
      </c>
      <c r="BQ87" s="68">
        <v>7684829.5</v>
      </c>
      <c r="BR87" s="68">
        <v>57452.2</v>
      </c>
      <c r="BS87" s="68">
        <v>7627377.2999999998</v>
      </c>
      <c r="BT87" s="68">
        <v>0</v>
      </c>
      <c r="BU87" s="68">
        <v>0</v>
      </c>
      <c r="BV87" s="71">
        <v>20</v>
      </c>
      <c r="BW87" s="68">
        <v>0</v>
      </c>
      <c r="BX87" s="68">
        <v>645685.12</v>
      </c>
      <c r="BY87" s="68">
        <v>0</v>
      </c>
      <c r="BZ87" s="68">
        <v>8568550.4700000007</v>
      </c>
      <c r="CA87" s="68">
        <v>9100852.3399999999</v>
      </c>
    </row>
    <row r="88" spans="1:79" x14ac:dyDescent="0.25">
      <c r="A88" s="67" t="s">
        <v>356</v>
      </c>
      <c r="B88" s="67" t="s">
        <v>357</v>
      </c>
      <c r="C88" s="67" t="s">
        <v>358</v>
      </c>
      <c r="D88" s="68">
        <v>8241.61</v>
      </c>
      <c r="E88" s="68">
        <v>9855.6200000000008</v>
      </c>
      <c r="F88" s="69">
        <v>0.64</v>
      </c>
      <c r="G88" s="70">
        <v>2590.0067340000001</v>
      </c>
      <c r="H88" s="70">
        <v>1449.6756909999999</v>
      </c>
      <c r="I88" s="68">
        <v>2982.53</v>
      </c>
      <c r="J88" s="68">
        <v>8131.02</v>
      </c>
      <c r="K88" s="68">
        <v>5148.49</v>
      </c>
      <c r="L88" s="83">
        <v>0.63319119999999995</v>
      </c>
      <c r="M88" s="70">
        <v>412.20794899999999</v>
      </c>
      <c r="N88" s="70">
        <v>44.628262999999997</v>
      </c>
      <c r="O88" s="70">
        <v>308.33231599999999</v>
      </c>
      <c r="P88" s="70">
        <v>10.732943000000001</v>
      </c>
      <c r="Q88" s="70">
        <v>1</v>
      </c>
      <c r="R88" s="70">
        <v>11.392814</v>
      </c>
      <c r="S88" s="70">
        <v>36.121613000000004</v>
      </c>
      <c r="T88" s="70">
        <v>1605.2290969999999</v>
      </c>
      <c r="U88" s="69">
        <v>0.61977796269999996</v>
      </c>
      <c r="V88" s="71">
        <v>0.93780449970000002</v>
      </c>
      <c r="W88" s="70">
        <v>1.714321</v>
      </c>
      <c r="X88" s="70">
        <v>0</v>
      </c>
      <c r="Y88" s="70">
        <v>1.714321</v>
      </c>
      <c r="Z88" s="70">
        <v>0</v>
      </c>
      <c r="AA88" s="70">
        <v>247.80093500000001</v>
      </c>
      <c r="AB88" s="70">
        <v>178.71514999999999</v>
      </c>
      <c r="AC88" s="70">
        <v>69.085785000000001</v>
      </c>
      <c r="AD88" s="70">
        <v>51.945808</v>
      </c>
      <c r="AE88" s="70">
        <v>31.974295000000001</v>
      </c>
      <c r="AF88" s="70">
        <v>0</v>
      </c>
      <c r="AG88" s="70">
        <v>0</v>
      </c>
      <c r="AH88" s="70">
        <v>0</v>
      </c>
      <c r="AI88" s="70">
        <v>19.971513000000002</v>
      </c>
      <c r="AJ88" s="70">
        <v>245.95699099999999</v>
      </c>
      <c r="AK88" s="70">
        <v>245.95699099999999</v>
      </c>
      <c r="AL88" s="68">
        <v>13334623.77</v>
      </c>
      <c r="AM88" s="68">
        <v>4731745.7699999996</v>
      </c>
      <c r="AN88" s="68">
        <v>2049530.62</v>
      </c>
      <c r="AO88" s="68">
        <v>56709.51</v>
      </c>
      <c r="AP88" s="68">
        <v>994223.83</v>
      </c>
      <c r="AQ88" s="68">
        <v>83146.880000000005</v>
      </c>
      <c r="AR88" s="68">
        <v>10338.92</v>
      </c>
      <c r="AS88" s="68">
        <v>159513.93</v>
      </c>
      <c r="AT88" s="68">
        <v>745597.55</v>
      </c>
      <c r="AU88" s="68">
        <v>635275.03</v>
      </c>
      <c r="AV88" s="68">
        <v>1410.82</v>
      </c>
      <c r="AW88" s="68">
        <v>0</v>
      </c>
      <c r="AX88" s="68">
        <v>1410.82</v>
      </c>
      <c r="AY88" s="68">
        <v>0</v>
      </c>
      <c r="AZ88" s="68">
        <v>170893.95</v>
      </c>
      <c r="BA88" s="68">
        <v>22030.13</v>
      </c>
      <c r="BB88" s="68">
        <v>4099.92</v>
      </c>
      <c r="BC88" s="68">
        <v>4591.91</v>
      </c>
      <c r="BD88" s="68">
        <v>140171.99</v>
      </c>
      <c r="BE88" s="68">
        <v>42627.28</v>
      </c>
      <c r="BF88" s="68">
        <v>72243.509999999995</v>
      </c>
      <c r="BG88" s="68">
        <v>25301.200000000001</v>
      </c>
      <c r="BH88" s="68">
        <v>153408.26</v>
      </c>
      <c r="BI88" s="68">
        <v>124310.51</v>
      </c>
      <c r="BJ88" s="68">
        <v>0</v>
      </c>
      <c r="BK88" s="68">
        <v>0</v>
      </c>
      <c r="BL88" s="68">
        <v>0</v>
      </c>
      <c r="BM88" s="68">
        <v>19567.23</v>
      </c>
      <c r="BN88" s="68">
        <v>9530.52</v>
      </c>
      <c r="BO88" s="68">
        <v>21248520.289999999</v>
      </c>
      <c r="BP88" s="68">
        <v>21076888.219999999</v>
      </c>
      <c r="BQ88" s="68">
        <v>22106474.670000002</v>
      </c>
      <c r="BR88" s="68">
        <v>496885.78</v>
      </c>
      <c r="BS88" s="68">
        <v>21609588.890000001</v>
      </c>
      <c r="BT88" s="68">
        <v>857954.38</v>
      </c>
      <c r="BU88" s="68">
        <v>0</v>
      </c>
      <c r="BV88" s="71">
        <v>24.595699</v>
      </c>
      <c r="BW88" s="68">
        <v>0</v>
      </c>
      <c r="BX88" s="68">
        <v>1856852.9</v>
      </c>
      <c r="BY88" s="68">
        <v>1115214.4100000099</v>
      </c>
      <c r="BZ88" s="68">
        <v>25078541.98</v>
      </c>
      <c r="CA88" s="68">
        <v>25078541.98</v>
      </c>
    </row>
    <row r="89" spans="1:79" x14ac:dyDescent="0.25">
      <c r="A89" s="62" t="s">
        <v>359</v>
      </c>
      <c r="B89" s="62" t="s">
        <v>360</v>
      </c>
      <c r="C89" s="62" t="s">
        <v>143</v>
      </c>
      <c r="D89" s="63">
        <v>8241.61</v>
      </c>
      <c r="E89" s="63">
        <v>9855.6200000000008</v>
      </c>
      <c r="F89" s="64">
        <v>0.64</v>
      </c>
      <c r="G89" s="65">
        <v>1112.219928</v>
      </c>
      <c r="H89" s="65">
        <v>616.42793500000005</v>
      </c>
      <c r="I89" s="63">
        <v>3065.59</v>
      </c>
      <c r="J89" s="63">
        <v>8284.0300000000007</v>
      </c>
      <c r="K89" s="63">
        <v>5218.4399999999996</v>
      </c>
      <c r="L89" s="83">
        <v>0.62993980000000005</v>
      </c>
      <c r="M89" s="65">
        <v>195.82553300000001</v>
      </c>
      <c r="N89" s="65">
        <v>11.838028</v>
      </c>
      <c r="O89" s="65">
        <v>135.78095300000001</v>
      </c>
      <c r="P89" s="65">
        <v>14.351063</v>
      </c>
      <c r="Q89" s="65">
        <v>0</v>
      </c>
      <c r="R89" s="65">
        <v>18.698537000000002</v>
      </c>
      <c r="S89" s="65">
        <v>15.156952</v>
      </c>
      <c r="T89" s="65">
        <v>1095.6121499999999</v>
      </c>
      <c r="U89" s="64">
        <v>0.98506790109999998</v>
      </c>
      <c r="V89" s="66">
        <v>2.3690399650999998</v>
      </c>
      <c r="W89" s="65">
        <v>4.7764150000000001</v>
      </c>
      <c r="X89" s="65">
        <v>2</v>
      </c>
      <c r="Y89" s="65">
        <v>2.7764150000000001</v>
      </c>
      <c r="Z89" s="65">
        <v>0</v>
      </c>
      <c r="AA89" s="65">
        <v>93.132051000000004</v>
      </c>
      <c r="AB89" s="65">
        <v>37.836095</v>
      </c>
      <c r="AC89" s="65">
        <v>55.295955999999997</v>
      </c>
      <c r="AD89" s="65">
        <v>7.8158149999999997</v>
      </c>
      <c r="AE89" s="65">
        <v>0</v>
      </c>
      <c r="AF89" s="65">
        <v>0</v>
      </c>
      <c r="AG89" s="65">
        <v>0</v>
      </c>
      <c r="AH89" s="65">
        <v>0</v>
      </c>
      <c r="AI89" s="65">
        <v>7.8158149999999997</v>
      </c>
      <c r="AJ89" s="65">
        <v>212.77910299999999</v>
      </c>
      <c r="AK89" s="65">
        <v>212.77910299999999</v>
      </c>
      <c r="AL89" s="63">
        <v>5804052.96</v>
      </c>
      <c r="AM89" s="63">
        <v>3724314.86</v>
      </c>
      <c r="AN89" s="63">
        <v>1132862.74</v>
      </c>
      <c r="AO89" s="63">
        <v>14965.44</v>
      </c>
      <c r="AP89" s="63">
        <v>435580.23</v>
      </c>
      <c r="AQ89" s="63">
        <v>110605.16</v>
      </c>
      <c r="AR89" s="63">
        <v>0</v>
      </c>
      <c r="AS89" s="63">
        <v>260459.02</v>
      </c>
      <c r="AT89" s="63">
        <v>311252.89</v>
      </c>
      <c r="AU89" s="63">
        <v>1095321.67</v>
      </c>
      <c r="AV89" s="63">
        <v>4457.83</v>
      </c>
      <c r="AW89" s="63">
        <v>2184.6799999999998</v>
      </c>
      <c r="AX89" s="63">
        <v>2273.15</v>
      </c>
      <c r="AY89" s="63">
        <v>0</v>
      </c>
      <c r="AZ89" s="63">
        <v>77087.520000000004</v>
      </c>
      <c r="BA89" s="63">
        <v>9319.5</v>
      </c>
      <c r="BB89" s="63">
        <v>1751.58</v>
      </c>
      <c r="BC89" s="63">
        <v>1961.77</v>
      </c>
      <c r="BD89" s="63">
        <v>64054.67</v>
      </c>
      <c r="BE89" s="63">
        <v>27016.86</v>
      </c>
      <c r="BF89" s="63">
        <v>16890.830000000002</v>
      </c>
      <c r="BG89" s="63">
        <v>20146.98</v>
      </c>
      <c r="BH89" s="63">
        <v>9044.89</v>
      </c>
      <c r="BI89" s="63">
        <v>0</v>
      </c>
      <c r="BJ89" s="63">
        <v>0</v>
      </c>
      <c r="BK89" s="63">
        <v>0</v>
      </c>
      <c r="BL89" s="63">
        <v>0</v>
      </c>
      <c r="BM89" s="63">
        <v>7618.28</v>
      </c>
      <c r="BN89" s="63">
        <v>1426.61</v>
      </c>
      <c r="BO89" s="63">
        <v>11623504.560000001</v>
      </c>
      <c r="BP89" s="63">
        <v>11847142.470000001</v>
      </c>
      <c r="BQ89" s="63">
        <v>10505583.33</v>
      </c>
      <c r="BR89" s="63">
        <v>185204.69</v>
      </c>
      <c r="BS89" s="63">
        <v>10320378.640000001</v>
      </c>
      <c r="BT89" s="63">
        <v>0</v>
      </c>
      <c r="BU89" s="63">
        <v>0</v>
      </c>
      <c r="BV89" s="66">
        <v>21.277909999999999</v>
      </c>
      <c r="BW89" s="63">
        <v>0</v>
      </c>
      <c r="BX89" s="63">
        <v>1026783.09</v>
      </c>
      <c r="BY89" s="63">
        <v>0</v>
      </c>
      <c r="BZ89" s="63">
        <v>11829714.359999999</v>
      </c>
      <c r="CA89" s="63">
        <v>12650287.65</v>
      </c>
    </row>
    <row r="90" spans="1:79" x14ac:dyDescent="0.25">
      <c r="A90" s="62" t="s">
        <v>361</v>
      </c>
      <c r="B90" s="62" t="s">
        <v>362</v>
      </c>
      <c r="C90" s="62" t="s">
        <v>164</v>
      </c>
      <c r="D90" s="63">
        <v>8241.61</v>
      </c>
      <c r="E90" s="63">
        <v>9855.6200000000008</v>
      </c>
      <c r="F90" s="64">
        <v>0.64</v>
      </c>
      <c r="G90" s="65">
        <v>962.59271799999999</v>
      </c>
      <c r="H90" s="65">
        <v>522.21801300000004</v>
      </c>
      <c r="I90" s="63">
        <v>3129.24</v>
      </c>
      <c r="J90" s="63">
        <v>8428.23</v>
      </c>
      <c r="K90" s="63">
        <v>5298.99</v>
      </c>
      <c r="L90" s="83">
        <v>0.62871920000000003</v>
      </c>
      <c r="M90" s="65">
        <v>143.78263200000001</v>
      </c>
      <c r="N90" s="65">
        <v>5.7418480000000001</v>
      </c>
      <c r="O90" s="65">
        <v>108.868852</v>
      </c>
      <c r="P90" s="65">
        <v>13.224262</v>
      </c>
      <c r="Q90" s="65">
        <v>0.81372500000000003</v>
      </c>
      <c r="R90" s="65">
        <v>5.8617030000000003</v>
      </c>
      <c r="S90" s="65">
        <v>9.2722420000000003</v>
      </c>
      <c r="T90" s="65">
        <v>949.60976300000004</v>
      </c>
      <c r="U90" s="64">
        <v>0.98651251480000002</v>
      </c>
      <c r="V90" s="66">
        <v>2.3759935105999999</v>
      </c>
      <c r="W90" s="65">
        <v>2</v>
      </c>
      <c r="X90" s="65">
        <v>0</v>
      </c>
      <c r="Y90" s="65">
        <v>2</v>
      </c>
      <c r="Z90" s="65">
        <v>0</v>
      </c>
      <c r="AA90" s="65">
        <v>123.348969</v>
      </c>
      <c r="AB90" s="65">
        <v>69.775914999999998</v>
      </c>
      <c r="AC90" s="65">
        <v>53.573053999999999</v>
      </c>
      <c r="AD90" s="65">
        <v>0</v>
      </c>
      <c r="AE90" s="65">
        <v>0</v>
      </c>
      <c r="AF90" s="65">
        <v>0</v>
      </c>
      <c r="AG90" s="65">
        <v>0</v>
      </c>
      <c r="AH90" s="65">
        <v>0</v>
      </c>
      <c r="AI90" s="65">
        <v>0</v>
      </c>
      <c r="AJ90" s="65">
        <v>142.44759099999999</v>
      </c>
      <c r="AK90" s="65">
        <v>142.44759099999999</v>
      </c>
      <c r="AL90" s="63">
        <v>5100769.1900000004</v>
      </c>
      <c r="AM90" s="63">
        <v>2991466.26</v>
      </c>
      <c r="AN90" s="63">
        <v>737423.3</v>
      </c>
      <c r="AO90" s="63">
        <v>7244.68</v>
      </c>
      <c r="AP90" s="63">
        <v>348570.49</v>
      </c>
      <c r="AQ90" s="63">
        <v>101723.3</v>
      </c>
      <c r="AR90" s="63">
        <v>8353.6200000000008</v>
      </c>
      <c r="AS90" s="63">
        <v>81491.679999999993</v>
      </c>
      <c r="AT90" s="63">
        <v>190039.53</v>
      </c>
      <c r="AU90" s="63">
        <v>952144.52</v>
      </c>
      <c r="AV90" s="63">
        <v>1634.3</v>
      </c>
      <c r="AW90" s="63">
        <v>0</v>
      </c>
      <c r="AX90" s="63">
        <v>1634.3</v>
      </c>
      <c r="AY90" s="63">
        <v>0</v>
      </c>
      <c r="AZ90" s="63">
        <v>86017.15</v>
      </c>
      <c r="BA90" s="63">
        <v>7879.88</v>
      </c>
      <c r="BB90" s="63">
        <v>1513</v>
      </c>
      <c r="BC90" s="63">
        <v>2171.4499999999998</v>
      </c>
      <c r="BD90" s="63">
        <v>74452.820000000007</v>
      </c>
      <c r="BE90" s="63">
        <v>26964.51</v>
      </c>
      <c r="BF90" s="63">
        <v>28006.89</v>
      </c>
      <c r="BG90" s="63">
        <v>19481.419999999998</v>
      </c>
      <c r="BH90" s="63">
        <v>0</v>
      </c>
      <c r="BI90" s="63">
        <v>0</v>
      </c>
      <c r="BJ90" s="63">
        <v>0</v>
      </c>
      <c r="BK90" s="63">
        <v>0</v>
      </c>
      <c r="BL90" s="63">
        <v>0</v>
      </c>
      <c r="BM90" s="63">
        <v>0</v>
      </c>
      <c r="BN90" s="63">
        <v>0</v>
      </c>
      <c r="BO90" s="63">
        <v>9475015.1400000006</v>
      </c>
      <c r="BP90" s="63">
        <v>9869454.7200000007</v>
      </c>
      <c r="BQ90" s="63">
        <v>7503290.4500000002</v>
      </c>
      <c r="BR90" s="63">
        <v>141041.32</v>
      </c>
      <c r="BS90" s="63">
        <v>7362249.1299999999</v>
      </c>
      <c r="BT90" s="63">
        <v>0</v>
      </c>
      <c r="BU90" s="63">
        <v>0</v>
      </c>
      <c r="BV90" s="66">
        <v>20</v>
      </c>
      <c r="BW90" s="63">
        <v>0</v>
      </c>
      <c r="BX90" s="63">
        <v>392048.26</v>
      </c>
      <c r="BY90" s="63">
        <v>0</v>
      </c>
      <c r="BZ90" s="63">
        <v>8362752.5899999999</v>
      </c>
      <c r="CA90" s="63">
        <v>9867063.4000000004</v>
      </c>
    </row>
    <row r="91" spans="1:79" x14ac:dyDescent="0.25">
      <c r="A91" s="62" t="s">
        <v>363</v>
      </c>
      <c r="B91" s="62" t="s">
        <v>364</v>
      </c>
      <c r="C91" s="62" t="s">
        <v>358</v>
      </c>
      <c r="D91" s="63">
        <v>8241.61</v>
      </c>
      <c r="E91" s="63">
        <v>9855.6200000000008</v>
      </c>
      <c r="F91" s="64">
        <v>0.64</v>
      </c>
      <c r="G91" s="65">
        <v>918.04930100000001</v>
      </c>
      <c r="H91" s="65">
        <v>523.69707500000004</v>
      </c>
      <c r="I91" s="63">
        <v>3189.07</v>
      </c>
      <c r="J91" s="63">
        <v>8571.99</v>
      </c>
      <c r="K91" s="63">
        <v>5382.92</v>
      </c>
      <c r="L91" s="83">
        <v>0.62796620000000003</v>
      </c>
      <c r="M91" s="65">
        <v>127.009883</v>
      </c>
      <c r="N91" s="65">
        <v>9.4858229999999999</v>
      </c>
      <c r="O91" s="65">
        <v>93.066310000000001</v>
      </c>
      <c r="P91" s="65">
        <v>1.3462499999999999</v>
      </c>
      <c r="Q91" s="65">
        <v>0</v>
      </c>
      <c r="R91" s="65">
        <v>6.9642860000000004</v>
      </c>
      <c r="S91" s="65">
        <v>16.147214000000002</v>
      </c>
      <c r="T91" s="65">
        <v>901.008601</v>
      </c>
      <c r="U91" s="64">
        <v>0.98143814279999997</v>
      </c>
      <c r="V91" s="66">
        <v>2.3516133501000001</v>
      </c>
      <c r="W91" s="65">
        <v>0</v>
      </c>
      <c r="X91" s="65">
        <v>0</v>
      </c>
      <c r="Y91" s="65">
        <v>0</v>
      </c>
      <c r="Z91" s="65">
        <v>0</v>
      </c>
      <c r="AA91" s="65">
        <v>98.311284000000001</v>
      </c>
      <c r="AB91" s="65">
        <v>72.799623999999994</v>
      </c>
      <c r="AC91" s="65">
        <v>25.511659999999999</v>
      </c>
      <c r="AD91" s="65">
        <v>39.135111000000002</v>
      </c>
      <c r="AE91" s="65">
        <v>23.620018000000002</v>
      </c>
      <c r="AF91" s="65">
        <v>15.515093</v>
      </c>
      <c r="AG91" s="65">
        <v>0</v>
      </c>
      <c r="AH91" s="65">
        <v>0</v>
      </c>
      <c r="AI91" s="65">
        <v>0</v>
      </c>
      <c r="AJ91" s="65">
        <v>148.20811699999999</v>
      </c>
      <c r="AK91" s="65">
        <v>148.20811699999999</v>
      </c>
      <c r="AL91" s="63">
        <v>4941785.9400000004</v>
      </c>
      <c r="AM91" s="63">
        <v>2958910.65</v>
      </c>
      <c r="AN91" s="63">
        <v>747168.94</v>
      </c>
      <c r="AO91" s="63">
        <v>11954.25</v>
      </c>
      <c r="AP91" s="63">
        <v>297617.88</v>
      </c>
      <c r="AQ91" s="63">
        <v>10343.18</v>
      </c>
      <c r="AR91" s="63">
        <v>0</v>
      </c>
      <c r="AS91" s="63">
        <v>96704.26</v>
      </c>
      <c r="AT91" s="63">
        <v>330549.37</v>
      </c>
      <c r="AU91" s="63">
        <v>894143.67</v>
      </c>
      <c r="AV91" s="63">
        <v>0</v>
      </c>
      <c r="AW91" s="63">
        <v>0</v>
      </c>
      <c r="AX91" s="63">
        <v>0</v>
      </c>
      <c r="AY91" s="63">
        <v>0</v>
      </c>
      <c r="AZ91" s="63">
        <v>82435.06</v>
      </c>
      <c r="BA91" s="63">
        <v>7892.74</v>
      </c>
      <c r="BB91" s="63">
        <v>1441.26</v>
      </c>
      <c r="BC91" s="63">
        <v>1728.61</v>
      </c>
      <c r="BD91" s="63">
        <v>71372.45</v>
      </c>
      <c r="BE91" s="63">
        <v>26932.21</v>
      </c>
      <c r="BF91" s="63">
        <v>29185.56</v>
      </c>
      <c r="BG91" s="63">
        <v>15254.68</v>
      </c>
      <c r="BH91" s="63">
        <v>154895.14000000001</v>
      </c>
      <c r="BI91" s="63">
        <v>91072.76</v>
      </c>
      <c r="BJ91" s="63">
        <v>56701.49</v>
      </c>
      <c r="BK91" s="63">
        <v>0</v>
      </c>
      <c r="BL91" s="63">
        <v>0</v>
      </c>
      <c r="BM91" s="63">
        <v>0</v>
      </c>
      <c r="BN91" s="63">
        <v>7120.89</v>
      </c>
      <c r="BO91" s="63">
        <v>9315743.3499999996</v>
      </c>
      <c r="BP91" s="63">
        <v>9779339.4000000004</v>
      </c>
      <c r="BQ91" s="63">
        <v>6998319.2699999996</v>
      </c>
      <c r="BR91" s="63">
        <v>160281.9</v>
      </c>
      <c r="BS91" s="63">
        <v>6838037.3700000001</v>
      </c>
      <c r="BT91" s="63">
        <v>0</v>
      </c>
      <c r="BU91" s="63">
        <v>0</v>
      </c>
      <c r="BV91" s="66">
        <v>20</v>
      </c>
      <c r="BW91" s="63">
        <v>0</v>
      </c>
      <c r="BX91" s="63">
        <v>557507.53</v>
      </c>
      <c r="BY91" s="63">
        <v>0</v>
      </c>
      <c r="BZ91" s="63">
        <v>7767303.4000000004</v>
      </c>
      <c r="CA91" s="63">
        <v>9873250.8800000008</v>
      </c>
    </row>
    <row r="92" spans="1:79" x14ac:dyDescent="0.25">
      <c r="A92" s="62" t="s">
        <v>365</v>
      </c>
      <c r="B92" s="62" t="s">
        <v>366</v>
      </c>
      <c r="C92" s="62" t="s">
        <v>358</v>
      </c>
      <c r="D92" s="63">
        <v>8241.61</v>
      </c>
      <c r="E92" s="63">
        <v>9855.6200000000008</v>
      </c>
      <c r="F92" s="64">
        <v>0.64</v>
      </c>
      <c r="G92" s="65">
        <v>694.24796000000003</v>
      </c>
      <c r="H92" s="65">
        <v>412.469674</v>
      </c>
      <c r="I92" s="63">
        <v>3479.62</v>
      </c>
      <c r="J92" s="63">
        <v>9276.73</v>
      </c>
      <c r="K92" s="63">
        <v>5797.11</v>
      </c>
      <c r="L92" s="83">
        <v>0.62490880000000004</v>
      </c>
      <c r="M92" s="65">
        <v>117.43639</v>
      </c>
      <c r="N92" s="65">
        <v>22.931442000000001</v>
      </c>
      <c r="O92" s="65">
        <v>78.257357999999996</v>
      </c>
      <c r="P92" s="65">
        <v>3.9125320000000001</v>
      </c>
      <c r="Q92" s="65">
        <v>0</v>
      </c>
      <c r="R92" s="65">
        <v>4.6750249999999998</v>
      </c>
      <c r="S92" s="65">
        <v>7.6600330000000003</v>
      </c>
      <c r="T92" s="65">
        <v>669.778187</v>
      </c>
      <c r="U92" s="64">
        <v>0.96475355429999998</v>
      </c>
      <c r="V92" s="66">
        <v>2.2723374526</v>
      </c>
      <c r="W92" s="65">
        <v>0</v>
      </c>
      <c r="X92" s="65">
        <v>0</v>
      </c>
      <c r="Y92" s="65">
        <v>0</v>
      </c>
      <c r="Z92" s="65">
        <v>0</v>
      </c>
      <c r="AA92" s="65">
        <v>27.017489999999999</v>
      </c>
      <c r="AB92" s="65">
        <v>18.428829</v>
      </c>
      <c r="AC92" s="65">
        <v>8.5886610000000001</v>
      </c>
      <c r="AD92" s="65">
        <v>13.575035</v>
      </c>
      <c r="AE92" s="65">
        <v>7.6908349999999999</v>
      </c>
      <c r="AF92" s="65">
        <v>0</v>
      </c>
      <c r="AG92" s="65">
        <v>0</v>
      </c>
      <c r="AH92" s="65">
        <v>0</v>
      </c>
      <c r="AI92" s="65">
        <v>5.8841999999999999</v>
      </c>
      <c r="AJ92" s="65">
        <v>28.603176000000001</v>
      </c>
      <c r="AK92" s="65">
        <v>28.603176000000001</v>
      </c>
      <c r="AL92" s="63">
        <v>4024631.79</v>
      </c>
      <c r="AM92" s="63">
        <v>2787996.86</v>
      </c>
      <c r="AN92" s="63">
        <v>528358.27</v>
      </c>
      <c r="AO92" s="63">
        <v>28758.02</v>
      </c>
      <c r="AP92" s="63">
        <v>249041.7</v>
      </c>
      <c r="AQ92" s="63">
        <v>29913.47</v>
      </c>
      <c r="AR92" s="63">
        <v>0</v>
      </c>
      <c r="AS92" s="63">
        <v>64600.12</v>
      </c>
      <c r="AT92" s="63">
        <v>156044.96</v>
      </c>
      <c r="AU92" s="63">
        <v>642267.99</v>
      </c>
      <c r="AV92" s="63">
        <v>0</v>
      </c>
      <c r="AW92" s="63">
        <v>0</v>
      </c>
      <c r="AX92" s="63">
        <v>0</v>
      </c>
      <c r="AY92" s="63">
        <v>0</v>
      </c>
      <c r="AZ92" s="63">
        <v>67222.929999999993</v>
      </c>
      <c r="BA92" s="63">
        <v>6186.14</v>
      </c>
      <c r="BB92" s="63">
        <v>1084.5999999999999</v>
      </c>
      <c r="BC92" s="63">
        <v>1214.76</v>
      </c>
      <c r="BD92" s="63">
        <v>58737.43</v>
      </c>
      <c r="BE92" s="63">
        <v>26801.09</v>
      </c>
      <c r="BF92" s="63">
        <v>16755.93</v>
      </c>
      <c r="BG92" s="63">
        <v>15180.41</v>
      </c>
      <c r="BH92" s="63">
        <v>37657.24</v>
      </c>
      <c r="BI92" s="63">
        <v>29509.52</v>
      </c>
      <c r="BJ92" s="63">
        <v>0</v>
      </c>
      <c r="BK92" s="63">
        <v>0</v>
      </c>
      <c r="BL92" s="63">
        <v>0</v>
      </c>
      <c r="BM92" s="63">
        <v>5689.68</v>
      </c>
      <c r="BN92" s="63">
        <v>2458.04</v>
      </c>
      <c r="BO92" s="63">
        <v>7795499.2800000003</v>
      </c>
      <c r="BP92" s="63">
        <v>8088135.0800000001</v>
      </c>
      <c r="BQ92" s="63">
        <v>6332671.3700000001</v>
      </c>
      <c r="BR92" s="63">
        <v>204443.82</v>
      </c>
      <c r="BS92" s="63">
        <v>6128227.5499999998</v>
      </c>
      <c r="BT92" s="63">
        <v>0</v>
      </c>
      <c r="BU92" s="63">
        <v>0</v>
      </c>
      <c r="BV92" s="66">
        <v>20</v>
      </c>
      <c r="BW92" s="63">
        <v>0</v>
      </c>
      <c r="BX92" s="63">
        <v>591958.91</v>
      </c>
      <c r="BY92" s="63">
        <v>0</v>
      </c>
      <c r="BZ92" s="63">
        <v>7000757.3499999996</v>
      </c>
      <c r="CA92" s="63">
        <v>8387458.1900000004</v>
      </c>
    </row>
    <row r="93" spans="1:79" x14ac:dyDescent="0.25">
      <c r="A93" s="62" t="s">
        <v>367</v>
      </c>
      <c r="B93" s="62" t="s">
        <v>368</v>
      </c>
      <c r="C93" s="62" t="s">
        <v>369</v>
      </c>
      <c r="D93" s="63">
        <v>8241.61</v>
      </c>
      <c r="E93" s="63">
        <v>9855.6200000000008</v>
      </c>
      <c r="F93" s="64">
        <v>0.64</v>
      </c>
      <c r="G93" s="65">
        <v>1682.0996419999999</v>
      </c>
      <c r="H93" s="65">
        <v>933.82347000000004</v>
      </c>
      <c r="I93" s="63">
        <v>3045.73</v>
      </c>
      <c r="J93" s="63">
        <v>8108.27</v>
      </c>
      <c r="K93" s="63">
        <v>5062.54</v>
      </c>
      <c r="L93" s="83">
        <v>0.62436749999999996</v>
      </c>
      <c r="M93" s="65">
        <v>342.21042199999999</v>
      </c>
      <c r="N93" s="65">
        <v>34.588289000000003</v>
      </c>
      <c r="O93" s="65">
        <v>216.93230800000001</v>
      </c>
      <c r="P93" s="65">
        <v>13.527953</v>
      </c>
      <c r="Q93" s="65">
        <v>1</v>
      </c>
      <c r="R93" s="65">
        <v>11.981012</v>
      </c>
      <c r="S93" s="65">
        <v>64.180859999999996</v>
      </c>
      <c r="T93" s="65">
        <v>1009.173346</v>
      </c>
      <c r="U93" s="64">
        <v>0.59994861229999996</v>
      </c>
      <c r="V93" s="66">
        <v>0.87875570660000002</v>
      </c>
      <c r="W93" s="65">
        <v>43.252296999999999</v>
      </c>
      <c r="X93" s="65">
        <v>11.159131</v>
      </c>
      <c r="Y93" s="65">
        <v>28.176641</v>
      </c>
      <c r="Z93" s="65">
        <v>3.916525</v>
      </c>
      <c r="AA93" s="65">
        <v>104.84726499999999</v>
      </c>
      <c r="AB93" s="65">
        <v>57.819277999999997</v>
      </c>
      <c r="AC93" s="65">
        <v>47.027987000000003</v>
      </c>
      <c r="AD93" s="65">
        <v>18.473485</v>
      </c>
      <c r="AE93" s="65">
        <v>0</v>
      </c>
      <c r="AF93" s="65">
        <v>14.288449</v>
      </c>
      <c r="AG93" s="65">
        <v>4.1850360000000002</v>
      </c>
      <c r="AH93" s="65">
        <v>0</v>
      </c>
      <c r="AI93" s="65">
        <v>0</v>
      </c>
      <c r="AJ93" s="65">
        <v>141.08572000000001</v>
      </c>
      <c r="AK93" s="65">
        <v>141.08572000000001</v>
      </c>
      <c r="AL93" s="63">
        <v>8515696.7200000007</v>
      </c>
      <c r="AM93" s="63">
        <v>3397866.26</v>
      </c>
      <c r="AN93" s="63">
        <v>2318355.91</v>
      </c>
      <c r="AO93" s="63">
        <v>43339.15</v>
      </c>
      <c r="AP93" s="63">
        <v>689754.88</v>
      </c>
      <c r="AQ93" s="63">
        <v>103339.09</v>
      </c>
      <c r="AR93" s="63">
        <v>10194.85</v>
      </c>
      <c r="AS93" s="63">
        <v>165411.81</v>
      </c>
      <c r="AT93" s="63">
        <v>1306316.1299999999</v>
      </c>
      <c r="AU93" s="63">
        <v>374236.71</v>
      </c>
      <c r="AV93" s="63">
        <v>37069</v>
      </c>
      <c r="AW93" s="63">
        <v>12081.71</v>
      </c>
      <c r="AX93" s="63">
        <v>22865.11</v>
      </c>
      <c r="AY93" s="63">
        <v>2122.1799999999998</v>
      </c>
      <c r="AZ93" s="63">
        <v>86888.37</v>
      </c>
      <c r="BA93" s="63">
        <v>13993.18</v>
      </c>
      <c r="BB93" s="63">
        <v>2625.62</v>
      </c>
      <c r="BC93" s="63">
        <v>2940.7</v>
      </c>
      <c r="BD93" s="63">
        <v>67328.87</v>
      </c>
      <c r="BE93" s="63">
        <v>27298.82</v>
      </c>
      <c r="BF93" s="63">
        <v>23047.06</v>
      </c>
      <c r="BG93" s="63">
        <v>16982.990000000002</v>
      </c>
      <c r="BH93" s="63">
        <v>60808.6</v>
      </c>
      <c r="BI93" s="63">
        <v>0</v>
      </c>
      <c r="BJ93" s="63">
        <v>51919.35</v>
      </c>
      <c r="BK93" s="63">
        <v>5547.14</v>
      </c>
      <c r="BL93" s="63">
        <v>0</v>
      </c>
      <c r="BM93" s="63">
        <v>0</v>
      </c>
      <c r="BN93" s="63">
        <v>3342.11</v>
      </c>
      <c r="BO93" s="63">
        <v>14062735.34</v>
      </c>
      <c r="BP93" s="63">
        <v>14790921.57</v>
      </c>
      <c r="BQ93" s="63">
        <v>10422677.84</v>
      </c>
      <c r="BR93" s="63">
        <v>501268.77</v>
      </c>
      <c r="BS93" s="63">
        <v>9921409.0700000003</v>
      </c>
      <c r="BT93" s="63">
        <v>0</v>
      </c>
      <c r="BU93" s="63">
        <v>0</v>
      </c>
      <c r="BV93" s="66">
        <v>20</v>
      </c>
      <c r="BW93" s="63">
        <v>0</v>
      </c>
      <c r="BX93" s="63">
        <v>691144.58</v>
      </c>
      <c r="BY93" s="63">
        <v>0</v>
      </c>
      <c r="BZ93" s="63">
        <v>11776292.85</v>
      </c>
      <c r="CA93" s="63">
        <v>14753879.92</v>
      </c>
    </row>
    <row r="94" spans="1:79" x14ac:dyDescent="0.25">
      <c r="A94" s="67" t="s">
        <v>370</v>
      </c>
      <c r="B94" s="67" t="s">
        <v>371</v>
      </c>
      <c r="C94" s="67" t="s">
        <v>176</v>
      </c>
      <c r="D94" s="68">
        <v>8241.61</v>
      </c>
      <c r="E94" s="68">
        <v>9855.6200000000008</v>
      </c>
      <c r="F94" s="69">
        <v>0.64</v>
      </c>
      <c r="G94" s="70">
        <v>5675.9378280000001</v>
      </c>
      <c r="H94" s="70">
        <v>3294.3032069999999</v>
      </c>
      <c r="I94" s="68">
        <v>3061.25</v>
      </c>
      <c r="J94" s="68">
        <v>8144.59</v>
      </c>
      <c r="K94" s="68">
        <v>5083.34</v>
      </c>
      <c r="L94" s="83">
        <v>0.62413700000000005</v>
      </c>
      <c r="M94" s="70">
        <v>1145.4457279999999</v>
      </c>
      <c r="N94" s="70">
        <v>90.787687000000005</v>
      </c>
      <c r="O94" s="70">
        <v>731.81093899999996</v>
      </c>
      <c r="P94" s="70">
        <v>58.304766000000001</v>
      </c>
      <c r="Q94" s="70">
        <v>1.70513</v>
      </c>
      <c r="R94" s="70">
        <v>68.356494999999995</v>
      </c>
      <c r="S94" s="70">
        <v>194.48071100000001</v>
      </c>
      <c r="T94" s="70">
        <v>5595.4984100000001</v>
      </c>
      <c r="U94" s="69">
        <v>0.98582799519999997</v>
      </c>
      <c r="V94" s="71">
        <v>2.3726973539</v>
      </c>
      <c r="W94" s="70">
        <v>799.11485400000004</v>
      </c>
      <c r="X94" s="70">
        <v>122.940698</v>
      </c>
      <c r="Y94" s="70">
        <v>607.90191900000002</v>
      </c>
      <c r="Z94" s="70">
        <v>68.272237000000004</v>
      </c>
      <c r="AA94" s="70">
        <v>297.125383</v>
      </c>
      <c r="AB94" s="70">
        <v>177.980738</v>
      </c>
      <c r="AC94" s="70">
        <v>119.144645</v>
      </c>
      <c r="AD94" s="70">
        <v>3.0523790000000002</v>
      </c>
      <c r="AE94" s="70">
        <v>0</v>
      </c>
      <c r="AF94" s="70">
        <v>0</v>
      </c>
      <c r="AG94" s="70">
        <v>0</v>
      </c>
      <c r="AH94" s="70">
        <v>0</v>
      </c>
      <c r="AI94" s="70">
        <v>3.0523790000000002</v>
      </c>
      <c r="AJ94" s="70">
        <v>47.292206</v>
      </c>
      <c r="AK94" s="70">
        <v>47.292206</v>
      </c>
      <c r="AL94" s="68">
        <v>28852721.800000001</v>
      </c>
      <c r="AM94" s="68">
        <v>8584251.5500000007</v>
      </c>
      <c r="AN94" s="68">
        <v>7802638.1100000003</v>
      </c>
      <c r="AO94" s="68">
        <v>113715.04</v>
      </c>
      <c r="AP94" s="68">
        <v>2325996.63</v>
      </c>
      <c r="AQ94" s="68">
        <v>445221.62</v>
      </c>
      <c r="AR94" s="68">
        <v>17377.12</v>
      </c>
      <c r="AS94" s="68">
        <v>943392.56</v>
      </c>
      <c r="AT94" s="68">
        <v>3956935.14</v>
      </c>
      <c r="AU94" s="68">
        <v>5602651.04</v>
      </c>
      <c r="AV94" s="68">
        <v>663160.66</v>
      </c>
      <c r="AW94" s="68">
        <v>133055.67000000001</v>
      </c>
      <c r="AX94" s="68">
        <v>493125.2</v>
      </c>
      <c r="AY94" s="68">
        <v>36979.79</v>
      </c>
      <c r="AZ94" s="68">
        <v>274130.87</v>
      </c>
      <c r="BA94" s="68">
        <v>49346.32</v>
      </c>
      <c r="BB94" s="68">
        <v>8856.41</v>
      </c>
      <c r="BC94" s="68">
        <v>9919.18</v>
      </c>
      <c r="BD94" s="68">
        <v>206008.95999999999</v>
      </c>
      <c r="BE94" s="68">
        <v>92080.87</v>
      </c>
      <c r="BF94" s="68">
        <v>70917.84</v>
      </c>
      <c r="BG94" s="68">
        <v>43010.25</v>
      </c>
      <c r="BH94" s="68">
        <v>3499.84</v>
      </c>
      <c r="BI94" s="68">
        <v>0</v>
      </c>
      <c r="BJ94" s="68">
        <v>0</v>
      </c>
      <c r="BK94" s="68">
        <v>0</v>
      </c>
      <c r="BL94" s="68">
        <v>0</v>
      </c>
      <c r="BM94" s="68">
        <v>2947.83</v>
      </c>
      <c r="BN94" s="68">
        <v>552.01</v>
      </c>
      <c r="BO94" s="68">
        <v>47539617.82</v>
      </c>
      <c r="BP94" s="68">
        <v>51783053.869999997</v>
      </c>
      <c r="BQ94" s="68">
        <v>26327528.68</v>
      </c>
      <c r="BR94" s="68">
        <v>3532534.77</v>
      </c>
      <c r="BS94" s="68">
        <v>22794993.91</v>
      </c>
      <c r="BT94" s="68">
        <v>0</v>
      </c>
      <c r="BU94" s="68">
        <v>0</v>
      </c>
      <c r="BV94" s="71">
        <v>20</v>
      </c>
      <c r="BW94" s="68">
        <v>486770.45</v>
      </c>
      <c r="BX94" s="68">
        <v>3856238.48</v>
      </c>
      <c r="BY94" s="68">
        <v>0</v>
      </c>
      <c r="BZ94" s="68">
        <v>29575945.109999999</v>
      </c>
      <c r="CA94" s="68">
        <v>51882626.75</v>
      </c>
    </row>
    <row r="95" spans="1:79" x14ac:dyDescent="0.25">
      <c r="A95" s="67" t="s">
        <v>372</v>
      </c>
      <c r="B95" s="67" t="s">
        <v>373</v>
      </c>
      <c r="C95" s="67" t="s">
        <v>302</v>
      </c>
      <c r="D95" s="68">
        <v>8241.61</v>
      </c>
      <c r="E95" s="68">
        <v>9855.6200000000008</v>
      </c>
      <c r="F95" s="69">
        <v>0.64</v>
      </c>
      <c r="G95" s="70">
        <v>1489.185213</v>
      </c>
      <c r="H95" s="70">
        <v>839.40277400000002</v>
      </c>
      <c r="I95" s="68">
        <v>3088.8</v>
      </c>
      <c r="J95" s="68">
        <v>8143.08</v>
      </c>
      <c r="K95" s="68">
        <v>5054.28</v>
      </c>
      <c r="L95" s="83">
        <v>0.62068409999999996</v>
      </c>
      <c r="M95" s="70">
        <v>265.68856899999997</v>
      </c>
      <c r="N95" s="70">
        <v>52.163083999999998</v>
      </c>
      <c r="O95" s="70">
        <v>140.11051599999999</v>
      </c>
      <c r="P95" s="70">
        <v>1.8294699999999999</v>
      </c>
      <c r="Q95" s="70">
        <v>0</v>
      </c>
      <c r="R95" s="70">
        <v>23.467323</v>
      </c>
      <c r="S95" s="70">
        <v>48.118175999999998</v>
      </c>
      <c r="T95" s="70">
        <v>1463.9916270000001</v>
      </c>
      <c r="U95" s="69">
        <v>0.9830823018</v>
      </c>
      <c r="V95" s="71">
        <v>2.359499053</v>
      </c>
      <c r="W95" s="70">
        <v>3.9294549999999999</v>
      </c>
      <c r="X95" s="70">
        <v>0.61316899999999996</v>
      </c>
      <c r="Y95" s="70">
        <v>3.3162859999999998</v>
      </c>
      <c r="Z95" s="70">
        <v>0</v>
      </c>
      <c r="AA95" s="70">
        <v>178.70839599999999</v>
      </c>
      <c r="AB95" s="70">
        <v>126.45676899999999</v>
      </c>
      <c r="AC95" s="70">
        <v>52.251626999999999</v>
      </c>
      <c r="AD95" s="70">
        <v>17.424505</v>
      </c>
      <c r="AE95" s="70">
        <v>14.26449</v>
      </c>
      <c r="AF95" s="70">
        <v>0</v>
      </c>
      <c r="AG95" s="70">
        <v>2.9520029999999999</v>
      </c>
      <c r="AH95" s="70">
        <v>0.208012</v>
      </c>
      <c r="AI95" s="70">
        <v>0</v>
      </c>
      <c r="AJ95" s="70">
        <v>116.857388</v>
      </c>
      <c r="AK95" s="70">
        <v>116.857388</v>
      </c>
      <c r="AL95" s="68">
        <v>7526759.04</v>
      </c>
      <c r="AM95" s="68">
        <v>3286795.58</v>
      </c>
      <c r="AN95" s="68">
        <v>1817418.89</v>
      </c>
      <c r="AO95" s="68">
        <v>64974.79</v>
      </c>
      <c r="AP95" s="68">
        <v>442865.25</v>
      </c>
      <c r="AQ95" s="68">
        <v>13892.75</v>
      </c>
      <c r="AR95" s="68">
        <v>0</v>
      </c>
      <c r="AS95" s="68">
        <v>322082.33</v>
      </c>
      <c r="AT95" s="68">
        <v>973603.77</v>
      </c>
      <c r="AU95" s="68">
        <v>1457709.05</v>
      </c>
      <c r="AV95" s="68">
        <v>3335.21</v>
      </c>
      <c r="AW95" s="68">
        <v>659.95</v>
      </c>
      <c r="AX95" s="68">
        <v>2675.26</v>
      </c>
      <c r="AY95" s="68">
        <v>0</v>
      </c>
      <c r="AZ95" s="68">
        <v>113407.58</v>
      </c>
      <c r="BA95" s="68">
        <v>12504.09</v>
      </c>
      <c r="BB95" s="68">
        <v>2310.7800000000002</v>
      </c>
      <c r="BC95" s="68">
        <v>3105.8</v>
      </c>
      <c r="BD95" s="68">
        <v>95486.91</v>
      </c>
      <c r="BE95" s="68">
        <v>26619.9</v>
      </c>
      <c r="BF95" s="68">
        <v>50108.95</v>
      </c>
      <c r="BG95" s="68">
        <v>18758.060000000001</v>
      </c>
      <c r="BH95" s="68">
        <v>61618.74</v>
      </c>
      <c r="BI95" s="68">
        <v>54362.43</v>
      </c>
      <c r="BJ95" s="68">
        <v>0</v>
      </c>
      <c r="BK95" s="68">
        <v>3889.71</v>
      </c>
      <c r="BL95" s="68">
        <v>232.86</v>
      </c>
      <c r="BM95" s="68">
        <v>0</v>
      </c>
      <c r="BN95" s="68">
        <v>3133.74</v>
      </c>
      <c r="BO95" s="68">
        <v>13872929.65</v>
      </c>
      <c r="BP95" s="68">
        <v>14267044.09</v>
      </c>
      <c r="BQ95" s="68">
        <v>11902830.289999999</v>
      </c>
      <c r="BR95" s="68">
        <v>461115.35</v>
      </c>
      <c r="BS95" s="68">
        <v>11441714.939999999</v>
      </c>
      <c r="BT95" s="68">
        <v>0</v>
      </c>
      <c r="BU95" s="68">
        <v>0</v>
      </c>
      <c r="BV95" s="71">
        <v>20</v>
      </c>
      <c r="BW95" s="68">
        <v>131135.82</v>
      </c>
      <c r="BX95" s="68">
        <v>557576.43000000005</v>
      </c>
      <c r="BY95" s="68">
        <v>0</v>
      </c>
      <c r="BZ95" s="68">
        <v>12540438.68</v>
      </c>
      <c r="CA95" s="68">
        <v>14561641.9</v>
      </c>
    </row>
    <row r="96" spans="1:79" x14ac:dyDescent="0.25">
      <c r="A96" s="62" t="s">
        <v>374</v>
      </c>
      <c r="B96" s="62" t="s">
        <v>375</v>
      </c>
      <c r="C96" s="62" t="s">
        <v>286</v>
      </c>
      <c r="D96" s="63">
        <v>8241.61</v>
      </c>
      <c r="E96" s="63">
        <v>9855.6200000000008</v>
      </c>
      <c r="F96" s="64">
        <v>0.64</v>
      </c>
      <c r="G96" s="65">
        <v>655.08563900000001</v>
      </c>
      <c r="H96" s="65">
        <v>381.71693499999998</v>
      </c>
      <c r="I96" s="63">
        <v>3580.57</v>
      </c>
      <c r="J96" s="63">
        <v>9427.8799999999992</v>
      </c>
      <c r="K96" s="63">
        <v>5847.31</v>
      </c>
      <c r="L96" s="83">
        <v>0.62021470000000001</v>
      </c>
      <c r="M96" s="65">
        <v>114.43818400000001</v>
      </c>
      <c r="N96" s="65">
        <v>18.950655000000001</v>
      </c>
      <c r="O96" s="65">
        <v>81.352525999999997</v>
      </c>
      <c r="P96" s="65">
        <v>2.9784510000000002</v>
      </c>
      <c r="Q96" s="65">
        <v>0</v>
      </c>
      <c r="R96" s="65">
        <v>2.4469050000000001</v>
      </c>
      <c r="S96" s="65">
        <v>8.7096470000000004</v>
      </c>
      <c r="T96" s="65">
        <v>401.13691299999999</v>
      </c>
      <c r="U96" s="64">
        <v>0.61234270619999998</v>
      </c>
      <c r="V96" s="66">
        <v>0.91543845180000005</v>
      </c>
      <c r="W96" s="65">
        <v>1</v>
      </c>
      <c r="X96" s="65">
        <v>0</v>
      </c>
      <c r="Y96" s="65">
        <v>1</v>
      </c>
      <c r="Z96" s="65">
        <v>0</v>
      </c>
      <c r="AA96" s="65">
        <v>60.008862000000001</v>
      </c>
      <c r="AB96" s="65">
        <v>38.008862000000001</v>
      </c>
      <c r="AC96" s="65">
        <v>22</v>
      </c>
      <c r="AD96" s="65">
        <v>12.936691</v>
      </c>
      <c r="AE96" s="65">
        <v>9.8273510000000002</v>
      </c>
      <c r="AF96" s="65">
        <v>3.10934</v>
      </c>
      <c r="AG96" s="65">
        <v>0</v>
      </c>
      <c r="AH96" s="65">
        <v>0</v>
      </c>
      <c r="AI96" s="65">
        <v>0</v>
      </c>
      <c r="AJ96" s="65">
        <v>189.18833100000001</v>
      </c>
      <c r="AK96" s="65">
        <v>189.18833100000001</v>
      </c>
      <c r="AL96" s="63">
        <v>3830488.81</v>
      </c>
      <c r="AM96" s="63">
        <v>2693980.22</v>
      </c>
      <c r="AN96" s="63">
        <v>512786.87</v>
      </c>
      <c r="AO96" s="63">
        <v>23587.25</v>
      </c>
      <c r="AP96" s="63">
        <v>256946.88</v>
      </c>
      <c r="AQ96" s="63">
        <v>22600.85</v>
      </c>
      <c r="AR96" s="63">
        <v>0</v>
      </c>
      <c r="AS96" s="63">
        <v>33557.68</v>
      </c>
      <c r="AT96" s="63">
        <v>176094.21</v>
      </c>
      <c r="AU96" s="63">
        <v>154965.22</v>
      </c>
      <c r="AV96" s="63">
        <v>806.09</v>
      </c>
      <c r="AW96" s="63">
        <v>0</v>
      </c>
      <c r="AX96" s="63">
        <v>806.09</v>
      </c>
      <c r="AY96" s="63">
        <v>0</v>
      </c>
      <c r="AZ96" s="63">
        <v>66131.47</v>
      </c>
      <c r="BA96" s="63">
        <v>5681.91</v>
      </c>
      <c r="BB96" s="63">
        <v>1015.73</v>
      </c>
      <c r="BC96" s="63">
        <v>1137.6199999999999</v>
      </c>
      <c r="BD96" s="63">
        <v>58296.21</v>
      </c>
      <c r="BE96" s="63">
        <v>26599.77</v>
      </c>
      <c r="BF96" s="63">
        <v>16630.060000000001</v>
      </c>
      <c r="BG96" s="63">
        <v>15066.38</v>
      </c>
      <c r="BH96" s="63">
        <v>50972.02</v>
      </c>
      <c r="BI96" s="63">
        <v>37424.03</v>
      </c>
      <c r="BJ96" s="63">
        <v>11223.13</v>
      </c>
      <c r="BK96" s="63">
        <v>0</v>
      </c>
      <c r="BL96" s="63">
        <v>0</v>
      </c>
      <c r="BM96" s="63">
        <v>0</v>
      </c>
      <c r="BN96" s="63">
        <v>2324.86</v>
      </c>
      <c r="BO96" s="63">
        <v>6903602.54</v>
      </c>
      <c r="BP96" s="63">
        <v>7310130.7000000002</v>
      </c>
      <c r="BQ96" s="63">
        <v>4871449.53</v>
      </c>
      <c r="BR96" s="63">
        <v>141564.81</v>
      </c>
      <c r="BS96" s="63">
        <v>4729884.72</v>
      </c>
      <c r="BT96" s="63">
        <v>0</v>
      </c>
      <c r="BU96" s="63">
        <v>0</v>
      </c>
      <c r="BV96" s="66">
        <v>20</v>
      </c>
      <c r="BW96" s="63">
        <v>0</v>
      </c>
      <c r="BX96" s="63">
        <v>1550371.2</v>
      </c>
      <c r="BY96" s="63">
        <v>0</v>
      </c>
      <c r="BZ96" s="63">
        <v>6212893.9699999997</v>
      </c>
      <c r="CA96" s="63">
        <v>8453973.7400000002</v>
      </c>
    </row>
    <row r="97" spans="1:79" x14ac:dyDescent="0.25">
      <c r="A97" s="67" t="s">
        <v>376</v>
      </c>
      <c r="B97" s="67" t="s">
        <v>377</v>
      </c>
      <c r="C97" s="67" t="s">
        <v>378</v>
      </c>
      <c r="D97" s="68">
        <v>8241.61</v>
      </c>
      <c r="E97" s="68">
        <v>9855.6200000000008</v>
      </c>
      <c r="F97" s="69">
        <v>0.64</v>
      </c>
      <c r="G97" s="70">
        <v>601.77117499999997</v>
      </c>
      <c r="H97" s="70">
        <v>335.81269500000002</v>
      </c>
      <c r="I97" s="68">
        <v>3672.49</v>
      </c>
      <c r="J97" s="68">
        <v>9653.68</v>
      </c>
      <c r="K97" s="68">
        <v>5981.19</v>
      </c>
      <c r="L97" s="83">
        <v>0.61957620000000002</v>
      </c>
      <c r="M97" s="70">
        <v>87.792311999999995</v>
      </c>
      <c r="N97" s="70">
        <v>5.050999</v>
      </c>
      <c r="O97" s="70">
        <v>70.572884000000002</v>
      </c>
      <c r="P97" s="70">
        <v>2.3141859999999999</v>
      </c>
      <c r="Q97" s="70">
        <v>0</v>
      </c>
      <c r="R97" s="70">
        <v>1</v>
      </c>
      <c r="S97" s="70">
        <v>8.8542430000000003</v>
      </c>
      <c r="T97" s="70">
        <v>244.97141199999999</v>
      </c>
      <c r="U97" s="69">
        <v>0.40708399169999998</v>
      </c>
      <c r="V97" s="71">
        <v>0.40458343819999998</v>
      </c>
      <c r="W97" s="70">
        <v>1</v>
      </c>
      <c r="X97" s="70">
        <v>0</v>
      </c>
      <c r="Y97" s="70">
        <v>1</v>
      </c>
      <c r="Z97" s="70">
        <v>0</v>
      </c>
      <c r="AA97" s="70">
        <v>96.950736000000006</v>
      </c>
      <c r="AB97" s="70">
        <v>70.950737000000004</v>
      </c>
      <c r="AC97" s="70">
        <v>25.999998999999999</v>
      </c>
      <c r="AD97" s="70">
        <v>0</v>
      </c>
      <c r="AE97" s="70">
        <v>0</v>
      </c>
      <c r="AF97" s="70">
        <v>0</v>
      </c>
      <c r="AG97" s="70">
        <v>0</v>
      </c>
      <c r="AH97" s="70">
        <v>0</v>
      </c>
      <c r="AI97" s="70">
        <v>0</v>
      </c>
      <c r="AJ97" s="70">
        <v>86.295502999999997</v>
      </c>
      <c r="AK97" s="70">
        <v>86.295502999999997</v>
      </c>
      <c r="AL97" s="68">
        <v>3599307.73</v>
      </c>
      <c r="AM97" s="68">
        <v>2799336.55</v>
      </c>
      <c r="AN97" s="68">
        <v>439026.79</v>
      </c>
      <c r="AO97" s="68">
        <v>6280.34</v>
      </c>
      <c r="AP97" s="68">
        <v>222670.58</v>
      </c>
      <c r="AQ97" s="68">
        <v>17542.25</v>
      </c>
      <c r="AR97" s="68">
        <v>0</v>
      </c>
      <c r="AS97" s="68">
        <v>13700.22</v>
      </c>
      <c r="AT97" s="68">
        <v>178833.4</v>
      </c>
      <c r="AU97" s="68">
        <v>41825</v>
      </c>
      <c r="AV97" s="68">
        <v>805.26</v>
      </c>
      <c r="AW97" s="68">
        <v>0</v>
      </c>
      <c r="AX97" s="68">
        <v>805.26</v>
      </c>
      <c r="AY97" s="68">
        <v>0</v>
      </c>
      <c r="AZ97" s="68">
        <v>77295.05</v>
      </c>
      <c r="BA97" s="68">
        <v>4993.4799999999996</v>
      </c>
      <c r="BB97" s="68">
        <v>932.11</v>
      </c>
      <c r="BC97" s="68">
        <v>1681.91</v>
      </c>
      <c r="BD97" s="68">
        <v>69687.55</v>
      </c>
      <c r="BE97" s="68">
        <v>26572.38</v>
      </c>
      <c r="BF97" s="68">
        <v>28064.3</v>
      </c>
      <c r="BG97" s="68">
        <v>15050.87</v>
      </c>
      <c r="BH97" s="68">
        <v>0</v>
      </c>
      <c r="BI97" s="68">
        <v>0</v>
      </c>
      <c r="BJ97" s="68">
        <v>0</v>
      </c>
      <c r="BK97" s="68">
        <v>0</v>
      </c>
      <c r="BL97" s="68">
        <v>0</v>
      </c>
      <c r="BM97" s="68">
        <v>0</v>
      </c>
      <c r="BN97" s="68">
        <v>0</v>
      </c>
      <c r="BO97" s="68">
        <v>6560983.7800000003</v>
      </c>
      <c r="BP97" s="68">
        <v>6957596.3799999999</v>
      </c>
      <c r="BQ97" s="68">
        <v>4578396.5999999996</v>
      </c>
      <c r="BR97" s="68">
        <v>27254.240000000002</v>
      </c>
      <c r="BS97" s="68">
        <v>4551142.3600000003</v>
      </c>
      <c r="BT97" s="68">
        <v>0</v>
      </c>
      <c r="BU97" s="68">
        <v>0</v>
      </c>
      <c r="BV97" s="71">
        <v>20</v>
      </c>
      <c r="BW97" s="68">
        <v>0</v>
      </c>
      <c r="BX97" s="68">
        <v>457692.65</v>
      </c>
      <c r="BY97" s="68">
        <v>0</v>
      </c>
      <c r="BZ97" s="68">
        <v>4917707.4400000004</v>
      </c>
      <c r="CA97" s="68">
        <v>7018676.4299999997</v>
      </c>
    </row>
    <row r="98" spans="1:79" x14ac:dyDescent="0.25">
      <c r="A98" s="67" t="s">
        <v>379</v>
      </c>
      <c r="B98" s="67" t="s">
        <v>380</v>
      </c>
      <c r="C98" s="67" t="s">
        <v>185</v>
      </c>
      <c r="D98" s="68">
        <v>8241.61</v>
      </c>
      <c r="E98" s="68">
        <v>9855.6200000000008</v>
      </c>
      <c r="F98" s="69">
        <v>0.64</v>
      </c>
      <c r="G98" s="70">
        <v>1773.0184429999999</v>
      </c>
      <c r="H98" s="70">
        <v>952.20595700000001</v>
      </c>
      <c r="I98" s="68">
        <v>3091.21</v>
      </c>
      <c r="J98" s="68">
        <v>8123.41</v>
      </c>
      <c r="K98" s="68">
        <v>5032.2</v>
      </c>
      <c r="L98" s="83">
        <v>0.61946889999999999</v>
      </c>
      <c r="M98" s="70">
        <v>365.50756000000001</v>
      </c>
      <c r="N98" s="70">
        <v>16.176548</v>
      </c>
      <c r="O98" s="70">
        <v>256.580377</v>
      </c>
      <c r="P98" s="70">
        <v>34.419750000000001</v>
      </c>
      <c r="Q98" s="70">
        <v>0</v>
      </c>
      <c r="R98" s="70">
        <v>10.822134</v>
      </c>
      <c r="S98" s="70">
        <v>47.508750999999997</v>
      </c>
      <c r="T98" s="70">
        <v>1768.2108639999999</v>
      </c>
      <c r="U98" s="69">
        <v>0.99728847769999995</v>
      </c>
      <c r="V98" s="71">
        <v>2.4281843452</v>
      </c>
      <c r="W98" s="70">
        <v>29.270607999999999</v>
      </c>
      <c r="X98" s="70">
        <v>6.2973160000000004</v>
      </c>
      <c r="Y98" s="70">
        <v>19.973292000000001</v>
      </c>
      <c r="Z98" s="70">
        <v>3</v>
      </c>
      <c r="AA98" s="70">
        <v>29.779319000000001</v>
      </c>
      <c r="AB98" s="70">
        <v>15.663285</v>
      </c>
      <c r="AC98" s="70">
        <v>14.116034000000001</v>
      </c>
      <c r="AD98" s="70">
        <v>36.564692999999998</v>
      </c>
      <c r="AE98" s="70">
        <v>15.714321999999999</v>
      </c>
      <c r="AF98" s="70">
        <v>20.528803</v>
      </c>
      <c r="AG98" s="70">
        <v>0</v>
      </c>
      <c r="AH98" s="70">
        <v>0.32156800000000002</v>
      </c>
      <c r="AI98" s="70">
        <v>0</v>
      </c>
      <c r="AJ98" s="70">
        <v>67.580301000000006</v>
      </c>
      <c r="AK98" s="70">
        <v>67.580301000000006</v>
      </c>
      <c r="AL98" s="68">
        <v>8922183.4100000001</v>
      </c>
      <c r="AM98" s="68">
        <v>1996512.71</v>
      </c>
      <c r="AN98" s="68">
        <v>2198026.84</v>
      </c>
      <c r="AO98" s="68">
        <v>20110.2</v>
      </c>
      <c r="AP98" s="68">
        <v>809418.64</v>
      </c>
      <c r="AQ98" s="68">
        <v>260867.20000000001</v>
      </c>
      <c r="AR98" s="68">
        <v>0</v>
      </c>
      <c r="AS98" s="68">
        <v>148239.91</v>
      </c>
      <c r="AT98" s="68">
        <v>959390.89</v>
      </c>
      <c r="AU98" s="68">
        <v>1811874.7</v>
      </c>
      <c r="AV98" s="68">
        <v>24458.240000000002</v>
      </c>
      <c r="AW98" s="68">
        <v>6764.45</v>
      </c>
      <c r="AX98" s="68">
        <v>16080.99</v>
      </c>
      <c r="AY98" s="68">
        <v>1612.8</v>
      </c>
      <c r="AZ98" s="68">
        <v>80184.75</v>
      </c>
      <c r="BA98" s="68">
        <v>14156.69</v>
      </c>
      <c r="BB98" s="68">
        <v>2745.82</v>
      </c>
      <c r="BC98" s="68">
        <v>3075.32</v>
      </c>
      <c r="BD98" s="68">
        <v>60206.92</v>
      </c>
      <c r="BE98" s="68">
        <v>28548.59</v>
      </c>
      <c r="BF98" s="68">
        <v>16610.07</v>
      </c>
      <c r="BG98" s="68">
        <v>15048.26</v>
      </c>
      <c r="BH98" s="68">
        <v>140702.39999999999</v>
      </c>
      <c r="BI98" s="68">
        <v>59770.54</v>
      </c>
      <c r="BJ98" s="68">
        <v>74009.42</v>
      </c>
      <c r="BK98" s="68">
        <v>0</v>
      </c>
      <c r="BL98" s="68">
        <v>359.28</v>
      </c>
      <c r="BM98" s="68">
        <v>0</v>
      </c>
      <c r="BN98" s="68">
        <v>6563.16</v>
      </c>
      <c r="BO98" s="68">
        <v>13744249.310000001</v>
      </c>
      <c r="BP98" s="68">
        <v>15173943.050000001</v>
      </c>
      <c r="BQ98" s="68">
        <v>6597495.9000000004</v>
      </c>
      <c r="BR98" s="68">
        <v>1552612.16</v>
      </c>
      <c r="BS98" s="68">
        <v>5044883.74</v>
      </c>
      <c r="BT98" s="68">
        <v>0</v>
      </c>
      <c r="BU98" s="68">
        <v>0</v>
      </c>
      <c r="BV98" s="71">
        <v>20</v>
      </c>
      <c r="BW98" s="68">
        <v>0</v>
      </c>
      <c r="BX98" s="68">
        <v>452085.17</v>
      </c>
      <c r="BY98" s="68">
        <v>0</v>
      </c>
      <c r="BZ98" s="68">
        <v>7365088.0099999998</v>
      </c>
      <c r="CA98" s="68">
        <v>14196334.48</v>
      </c>
    </row>
    <row r="99" spans="1:79" x14ac:dyDescent="0.25">
      <c r="A99" s="67" t="s">
        <v>381</v>
      </c>
      <c r="B99" s="67" t="s">
        <v>382</v>
      </c>
      <c r="C99" s="67" t="s">
        <v>383</v>
      </c>
      <c r="D99" s="68">
        <v>8241.61</v>
      </c>
      <c r="E99" s="68">
        <v>9855.6200000000008</v>
      </c>
      <c r="F99" s="69">
        <v>0.64</v>
      </c>
      <c r="G99" s="70">
        <v>1147.422585</v>
      </c>
      <c r="H99" s="70">
        <v>643.10939199999996</v>
      </c>
      <c r="I99" s="68">
        <v>3175.43</v>
      </c>
      <c r="J99" s="68">
        <v>8319.89</v>
      </c>
      <c r="K99" s="68">
        <v>5144.46</v>
      </c>
      <c r="L99" s="83">
        <v>0.61833269999999996</v>
      </c>
      <c r="M99" s="70">
        <v>198.51296500000001</v>
      </c>
      <c r="N99" s="70">
        <v>21.019424999999998</v>
      </c>
      <c r="O99" s="70">
        <v>126.127042</v>
      </c>
      <c r="P99" s="70">
        <v>5.7826659999999999</v>
      </c>
      <c r="Q99" s="70">
        <v>0.93739600000000001</v>
      </c>
      <c r="R99" s="70">
        <v>12.881454</v>
      </c>
      <c r="S99" s="70">
        <v>31.764982</v>
      </c>
      <c r="T99" s="70">
        <v>1124.6173490000001</v>
      </c>
      <c r="U99" s="69">
        <v>0.98012481510000005</v>
      </c>
      <c r="V99" s="71">
        <v>2.3453238604000002</v>
      </c>
      <c r="W99" s="70">
        <v>0.62</v>
      </c>
      <c r="X99" s="70">
        <v>0</v>
      </c>
      <c r="Y99" s="70">
        <v>0.62</v>
      </c>
      <c r="Z99" s="70">
        <v>0</v>
      </c>
      <c r="AA99" s="70">
        <v>85.086252000000002</v>
      </c>
      <c r="AB99" s="70">
        <v>31.862166999999999</v>
      </c>
      <c r="AC99" s="70">
        <v>53.224085000000002</v>
      </c>
      <c r="AD99" s="70">
        <v>18.673867999999999</v>
      </c>
      <c r="AE99" s="70">
        <v>5.8988649999999998</v>
      </c>
      <c r="AF99" s="70">
        <v>0</v>
      </c>
      <c r="AG99" s="70">
        <v>0</v>
      </c>
      <c r="AH99" s="70">
        <v>12.775003</v>
      </c>
      <c r="AI99" s="70">
        <v>0</v>
      </c>
      <c r="AJ99" s="70">
        <v>92.155752000000007</v>
      </c>
      <c r="AK99" s="70">
        <v>92.155752000000007</v>
      </c>
      <c r="AL99" s="68">
        <v>5902869.5899999999</v>
      </c>
      <c r="AM99" s="68">
        <v>3167205.9</v>
      </c>
      <c r="AN99" s="68">
        <v>1292858.52</v>
      </c>
      <c r="AO99" s="68">
        <v>26082.79</v>
      </c>
      <c r="AP99" s="68">
        <v>397155.59</v>
      </c>
      <c r="AQ99" s="68">
        <v>43746.43</v>
      </c>
      <c r="AR99" s="68">
        <v>9464.24</v>
      </c>
      <c r="AS99" s="68">
        <v>176124.52</v>
      </c>
      <c r="AT99" s="68">
        <v>640284.94999999995</v>
      </c>
      <c r="AU99" s="68">
        <v>1113063.78</v>
      </c>
      <c r="AV99" s="68">
        <v>498.26</v>
      </c>
      <c r="AW99" s="68">
        <v>0</v>
      </c>
      <c r="AX99" s="68">
        <v>498.26</v>
      </c>
      <c r="AY99" s="68">
        <v>0</v>
      </c>
      <c r="AZ99" s="68">
        <v>75437.460000000006</v>
      </c>
      <c r="BA99" s="68">
        <v>9543.73</v>
      </c>
      <c r="BB99" s="68">
        <v>1773.72</v>
      </c>
      <c r="BC99" s="68">
        <v>1986.57</v>
      </c>
      <c r="BD99" s="68">
        <v>62133.440000000002</v>
      </c>
      <c r="BE99" s="68">
        <v>26519.05</v>
      </c>
      <c r="BF99" s="68">
        <v>16579.599999999999</v>
      </c>
      <c r="BG99" s="68">
        <v>19034.79</v>
      </c>
      <c r="BH99" s="68">
        <v>39988.14</v>
      </c>
      <c r="BI99" s="68">
        <v>22395.599999999999</v>
      </c>
      <c r="BJ99" s="68">
        <v>0</v>
      </c>
      <c r="BK99" s="68">
        <v>0</v>
      </c>
      <c r="BL99" s="68">
        <v>14246.83</v>
      </c>
      <c r="BM99" s="68">
        <v>0</v>
      </c>
      <c r="BN99" s="68">
        <v>3345.71</v>
      </c>
      <c r="BO99" s="68">
        <v>11674093.369999999</v>
      </c>
      <c r="BP99" s="68">
        <v>11591921.65</v>
      </c>
      <c r="BQ99" s="68">
        <v>12084853.43</v>
      </c>
      <c r="BR99" s="68">
        <v>1414313.26</v>
      </c>
      <c r="BS99" s="68">
        <v>10670540.17</v>
      </c>
      <c r="BT99" s="68">
        <v>410760.06</v>
      </c>
      <c r="BU99" s="68">
        <v>0</v>
      </c>
      <c r="BV99" s="71">
        <v>20</v>
      </c>
      <c r="BW99" s="68">
        <v>329423.57</v>
      </c>
      <c r="BX99" s="68">
        <v>898622.88</v>
      </c>
      <c r="BY99" s="68">
        <v>0</v>
      </c>
      <c r="BZ99" s="68">
        <v>13241264.82</v>
      </c>
      <c r="CA99" s="68">
        <v>13312899.880000001</v>
      </c>
    </row>
    <row r="100" spans="1:79" x14ac:dyDescent="0.25">
      <c r="A100" s="67" t="s">
        <v>384</v>
      </c>
      <c r="B100" s="67" t="s">
        <v>385</v>
      </c>
      <c r="C100" s="67" t="s">
        <v>386</v>
      </c>
      <c r="D100" s="68">
        <v>8241.61</v>
      </c>
      <c r="E100" s="68">
        <v>9855.6200000000008</v>
      </c>
      <c r="F100" s="69">
        <v>0.64</v>
      </c>
      <c r="G100" s="70">
        <v>2338.8495969999999</v>
      </c>
      <c r="H100" s="70">
        <v>1247.353863</v>
      </c>
      <c r="I100" s="68">
        <v>3103.36</v>
      </c>
      <c r="J100" s="68">
        <v>8126.03</v>
      </c>
      <c r="K100" s="68">
        <v>5022.67</v>
      </c>
      <c r="L100" s="83">
        <v>0.61809639999999999</v>
      </c>
      <c r="M100" s="70">
        <v>363.13101399999999</v>
      </c>
      <c r="N100" s="70">
        <v>52.109374000000003</v>
      </c>
      <c r="O100" s="70">
        <v>234.52244200000001</v>
      </c>
      <c r="P100" s="70">
        <v>12.577059</v>
      </c>
      <c r="Q100" s="70">
        <v>1</v>
      </c>
      <c r="R100" s="70">
        <v>7.9766870000000001</v>
      </c>
      <c r="S100" s="70">
        <v>54.945452000000003</v>
      </c>
      <c r="T100" s="70">
        <v>2319.1586630000002</v>
      </c>
      <c r="U100" s="69">
        <v>0.99158093189999996</v>
      </c>
      <c r="V100" s="71">
        <v>2.4004705676999998</v>
      </c>
      <c r="W100" s="70">
        <v>34.251244</v>
      </c>
      <c r="X100" s="70">
        <v>13.686194</v>
      </c>
      <c r="Y100" s="70">
        <v>16.565049999999999</v>
      </c>
      <c r="Z100" s="70">
        <v>4</v>
      </c>
      <c r="AA100" s="70">
        <v>149.45402200000001</v>
      </c>
      <c r="AB100" s="70">
        <v>92.709531999999996</v>
      </c>
      <c r="AC100" s="70">
        <v>56.744489999999999</v>
      </c>
      <c r="AD100" s="70">
        <v>37.273671999999998</v>
      </c>
      <c r="AE100" s="70">
        <v>0</v>
      </c>
      <c r="AF100" s="70">
        <v>0</v>
      </c>
      <c r="AG100" s="70">
        <v>0</v>
      </c>
      <c r="AH100" s="70">
        <v>10.256983</v>
      </c>
      <c r="AI100" s="70">
        <v>27.016689</v>
      </c>
      <c r="AJ100" s="70">
        <v>250.479142</v>
      </c>
      <c r="AK100" s="70">
        <v>250.479142</v>
      </c>
      <c r="AL100" s="68">
        <v>11747269.710000001</v>
      </c>
      <c r="AM100" s="68">
        <v>3927475.71</v>
      </c>
      <c r="AN100" s="68">
        <v>2124165.1200000001</v>
      </c>
      <c r="AO100" s="68">
        <v>64637.279999999999</v>
      </c>
      <c r="AP100" s="68">
        <v>738194.62</v>
      </c>
      <c r="AQ100" s="68">
        <v>95110.3</v>
      </c>
      <c r="AR100" s="68">
        <v>10092.450000000001</v>
      </c>
      <c r="AS100" s="68">
        <v>109021.34</v>
      </c>
      <c r="AT100" s="68">
        <v>1107109.1299999999</v>
      </c>
      <c r="AU100" s="68">
        <v>2349304.4300000002</v>
      </c>
      <c r="AV100" s="68">
        <v>30121.89</v>
      </c>
      <c r="AW100" s="68">
        <v>14668.87</v>
      </c>
      <c r="AX100" s="68">
        <v>13307.38</v>
      </c>
      <c r="AY100" s="68">
        <v>2145.64</v>
      </c>
      <c r="AZ100" s="68">
        <v>120610.87</v>
      </c>
      <c r="BA100" s="68">
        <v>18503.64</v>
      </c>
      <c r="BB100" s="68">
        <v>3614.09</v>
      </c>
      <c r="BC100" s="68">
        <v>4047.78</v>
      </c>
      <c r="BD100" s="68">
        <v>94445.36</v>
      </c>
      <c r="BE100" s="68">
        <v>37575.980000000003</v>
      </c>
      <c r="BF100" s="68">
        <v>36583.33</v>
      </c>
      <c r="BG100" s="68">
        <v>20286.05</v>
      </c>
      <c r="BH100" s="68">
        <v>43948.7</v>
      </c>
      <c r="BI100" s="68">
        <v>0</v>
      </c>
      <c r="BJ100" s="68">
        <v>0</v>
      </c>
      <c r="BK100" s="68">
        <v>0</v>
      </c>
      <c r="BL100" s="68">
        <v>11434.33</v>
      </c>
      <c r="BM100" s="68">
        <v>25838.78</v>
      </c>
      <c r="BN100" s="68">
        <v>6675.59</v>
      </c>
      <c r="BO100" s="68">
        <v>19355743.18</v>
      </c>
      <c r="BP100" s="68">
        <v>20342896.43</v>
      </c>
      <c r="BQ100" s="68">
        <v>14421161.27</v>
      </c>
      <c r="BR100" s="68">
        <v>344826.74</v>
      </c>
      <c r="BS100" s="68">
        <v>14076334.529999999</v>
      </c>
      <c r="BT100" s="68">
        <v>0</v>
      </c>
      <c r="BU100" s="68">
        <v>0</v>
      </c>
      <c r="BV100" s="71">
        <v>25.047913999999999</v>
      </c>
      <c r="BW100" s="68">
        <v>0</v>
      </c>
      <c r="BX100" s="68">
        <v>1363698.53</v>
      </c>
      <c r="BY100" s="68">
        <v>0</v>
      </c>
      <c r="BZ100" s="68">
        <v>16281580.98</v>
      </c>
      <c r="CA100" s="68">
        <v>20719441.710000001</v>
      </c>
    </row>
    <row r="101" spans="1:79" x14ac:dyDescent="0.25">
      <c r="A101" s="67" t="s">
        <v>387</v>
      </c>
      <c r="B101" s="67" t="s">
        <v>232</v>
      </c>
      <c r="C101" s="67" t="s">
        <v>240</v>
      </c>
      <c r="D101" s="68">
        <v>8241.61</v>
      </c>
      <c r="E101" s="68">
        <v>9855.6200000000008</v>
      </c>
      <c r="F101" s="69">
        <v>0.64</v>
      </c>
      <c r="G101" s="70">
        <v>646.044128</v>
      </c>
      <c r="H101" s="70">
        <v>345.67682400000001</v>
      </c>
      <c r="I101" s="68">
        <v>3600.98</v>
      </c>
      <c r="J101" s="68">
        <v>9397.52</v>
      </c>
      <c r="K101" s="68">
        <v>5796.54</v>
      </c>
      <c r="L101" s="83">
        <v>0.61681589999999997</v>
      </c>
      <c r="M101" s="70">
        <v>112.45569399999999</v>
      </c>
      <c r="N101" s="70">
        <v>10.029569</v>
      </c>
      <c r="O101" s="70">
        <v>79.251452999999998</v>
      </c>
      <c r="P101" s="70">
        <v>3.3875299999999999</v>
      </c>
      <c r="Q101" s="70">
        <v>0</v>
      </c>
      <c r="R101" s="70">
        <v>5.4783689999999998</v>
      </c>
      <c r="S101" s="70">
        <v>14.308773</v>
      </c>
      <c r="T101" s="70">
        <v>641.51390400000003</v>
      </c>
      <c r="U101" s="69">
        <v>0.99298774840000004</v>
      </c>
      <c r="V101" s="71">
        <v>2.407286788</v>
      </c>
      <c r="W101" s="70">
        <v>2</v>
      </c>
      <c r="X101" s="70">
        <v>0</v>
      </c>
      <c r="Y101" s="70">
        <v>2</v>
      </c>
      <c r="Z101" s="70">
        <v>0</v>
      </c>
      <c r="AA101" s="70">
        <v>68.460451000000006</v>
      </c>
      <c r="AB101" s="70">
        <v>46.735823000000003</v>
      </c>
      <c r="AC101" s="70">
        <v>21.724627999999999</v>
      </c>
      <c r="AD101" s="70">
        <v>16.444317000000002</v>
      </c>
      <c r="AE101" s="70">
        <v>9.7232990000000008</v>
      </c>
      <c r="AF101" s="70">
        <v>5.058173</v>
      </c>
      <c r="AG101" s="70">
        <v>0</v>
      </c>
      <c r="AH101" s="70">
        <v>1.6628449999999999</v>
      </c>
      <c r="AI101" s="70">
        <v>0</v>
      </c>
      <c r="AJ101" s="70">
        <v>85.530996000000002</v>
      </c>
      <c r="AK101" s="70">
        <v>85.530996000000002</v>
      </c>
      <c r="AL101" s="68">
        <v>3744820.63</v>
      </c>
      <c r="AM101" s="68">
        <v>2861574.86</v>
      </c>
      <c r="AN101" s="68">
        <v>649352.34</v>
      </c>
      <c r="AO101" s="68">
        <v>12415.06</v>
      </c>
      <c r="AP101" s="68">
        <v>248939.06</v>
      </c>
      <c r="AQ101" s="68">
        <v>25564.13</v>
      </c>
      <c r="AR101" s="68">
        <v>0</v>
      </c>
      <c r="AS101" s="68">
        <v>74720.47</v>
      </c>
      <c r="AT101" s="68">
        <v>287713.62</v>
      </c>
      <c r="AU101" s="68">
        <v>651697.94999999995</v>
      </c>
      <c r="AV101" s="68">
        <v>1603.35</v>
      </c>
      <c r="AW101" s="68">
        <v>0</v>
      </c>
      <c r="AX101" s="68">
        <v>1603.35</v>
      </c>
      <c r="AY101" s="68">
        <v>0</v>
      </c>
      <c r="AZ101" s="68">
        <v>67137.5</v>
      </c>
      <c r="BA101" s="68">
        <v>5117.26</v>
      </c>
      <c r="BB101" s="68">
        <v>996.23</v>
      </c>
      <c r="BC101" s="68">
        <v>1182.3699999999999</v>
      </c>
      <c r="BD101" s="68">
        <v>59841.64</v>
      </c>
      <c r="BE101" s="68">
        <v>26454</v>
      </c>
      <c r="BF101" s="68">
        <v>18403.82</v>
      </c>
      <c r="BG101" s="68">
        <v>14983.82</v>
      </c>
      <c r="BH101" s="68">
        <v>59771.14</v>
      </c>
      <c r="BI101" s="68">
        <v>36824.870000000003</v>
      </c>
      <c r="BJ101" s="68">
        <v>18157.38</v>
      </c>
      <c r="BK101" s="68">
        <v>0</v>
      </c>
      <c r="BL101" s="68">
        <v>1849.87</v>
      </c>
      <c r="BM101" s="68">
        <v>0</v>
      </c>
      <c r="BN101" s="68">
        <v>2939.02</v>
      </c>
      <c r="BO101" s="68">
        <v>7550517.8899999997</v>
      </c>
      <c r="BP101" s="68">
        <v>8035957.7699999996</v>
      </c>
      <c r="BQ101" s="68">
        <v>5123900.87</v>
      </c>
      <c r="BR101" s="68">
        <v>259745.63</v>
      </c>
      <c r="BS101" s="68">
        <v>4864155.24</v>
      </c>
      <c r="BT101" s="68">
        <v>0</v>
      </c>
      <c r="BU101" s="68">
        <v>0</v>
      </c>
      <c r="BV101" s="71">
        <v>20</v>
      </c>
      <c r="BW101" s="68">
        <v>0</v>
      </c>
      <c r="BX101" s="68">
        <v>353495.22</v>
      </c>
      <c r="BY101" s="68">
        <v>0</v>
      </c>
      <c r="BZ101" s="68">
        <v>5898152.8799999999</v>
      </c>
      <c r="CA101" s="68">
        <v>7904013.1100000003</v>
      </c>
    </row>
    <row r="102" spans="1:79" x14ac:dyDescent="0.25">
      <c r="A102" s="67" t="s">
        <v>388</v>
      </c>
      <c r="B102" s="67" t="s">
        <v>389</v>
      </c>
      <c r="C102" s="67" t="s">
        <v>185</v>
      </c>
      <c r="D102" s="68">
        <v>8241.61</v>
      </c>
      <c r="E102" s="68">
        <v>9855.6200000000008</v>
      </c>
      <c r="F102" s="69">
        <v>0.64</v>
      </c>
      <c r="G102" s="70">
        <v>31580.946659000001</v>
      </c>
      <c r="H102" s="70">
        <v>16613.777645999999</v>
      </c>
      <c r="I102" s="68">
        <v>3124.7</v>
      </c>
      <c r="J102" s="68">
        <v>8121.38</v>
      </c>
      <c r="K102" s="68">
        <v>4996.68</v>
      </c>
      <c r="L102" s="83">
        <v>0.61525010000000002</v>
      </c>
      <c r="M102" s="70">
        <v>7651.016482</v>
      </c>
      <c r="N102" s="70">
        <v>197.125426</v>
      </c>
      <c r="O102" s="70">
        <v>5343.874957</v>
      </c>
      <c r="P102" s="70">
        <v>376.94131700000003</v>
      </c>
      <c r="Q102" s="70">
        <v>30.163035000000001</v>
      </c>
      <c r="R102" s="70">
        <v>411.85328600000003</v>
      </c>
      <c r="S102" s="70">
        <v>1291.0584610000001</v>
      </c>
      <c r="T102" s="70">
        <v>31580.946659000001</v>
      </c>
      <c r="U102" s="69">
        <v>1</v>
      </c>
      <c r="V102" s="71">
        <v>2.44140625</v>
      </c>
      <c r="W102" s="70">
        <v>4783.3363689999996</v>
      </c>
      <c r="X102" s="70">
        <v>743.10783800000002</v>
      </c>
      <c r="Y102" s="70">
        <v>3668.9311980000002</v>
      </c>
      <c r="Z102" s="70">
        <v>371.29733299999998</v>
      </c>
      <c r="AA102" s="70">
        <v>1681.765744</v>
      </c>
      <c r="AB102" s="70">
        <v>937.15852199999995</v>
      </c>
      <c r="AC102" s="70">
        <v>744.60722199999998</v>
      </c>
      <c r="AD102" s="70">
        <v>1080.2801059999999</v>
      </c>
      <c r="AE102" s="70">
        <v>275.26006799999999</v>
      </c>
      <c r="AF102" s="70">
        <v>143.83102600000001</v>
      </c>
      <c r="AG102" s="70">
        <v>0</v>
      </c>
      <c r="AH102" s="70">
        <v>652.59350500000005</v>
      </c>
      <c r="AI102" s="70">
        <v>8.5955069999999996</v>
      </c>
      <c r="AJ102" s="70">
        <v>1388.1934429999999</v>
      </c>
      <c r="AK102" s="70">
        <v>1388.1934429999999</v>
      </c>
      <c r="AL102" s="68">
        <v>157799884.55000001</v>
      </c>
      <c r="AM102" s="68">
        <v>31557952.449999999</v>
      </c>
      <c r="AN102" s="68">
        <v>51624117.960000001</v>
      </c>
      <c r="AO102" s="68">
        <v>243391.48</v>
      </c>
      <c r="AP102" s="68">
        <v>16743191.140000001</v>
      </c>
      <c r="AQ102" s="68">
        <v>2837381.27</v>
      </c>
      <c r="AR102" s="68">
        <v>303017.08</v>
      </c>
      <c r="AS102" s="68">
        <v>5603081.7699999996</v>
      </c>
      <c r="AT102" s="68">
        <v>25894055.219999999</v>
      </c>
      <c r="AU102" s="68">
        <v>32537010.469999999</v>
      </c>
      <c r="AV102" s="68">
        <v>3924876.59</v>
      </c>
      <c r="AW102" s="68">
        <v>792795.78</v>
      </c>
      <c r="AX102" s="68">
        <v>2933830.46</v>
      </c>
      <c r="AY102" s="68">
        <v>198250.35</v>
      </c>
      <c r="AZ102" s="68">
        <v>1403559.75</v>
      </c>
      <c r="BA102" s="68">
        <v>245319.08</v>
      </c>
      <c r="BB102" s="68">
        <v>48575.45</v>
      </c>
      <c r="BC102" s="68">
        <v>54404.51</v>
      </c>
      <c r="BD102" s="68">
        <v>1055260.71</v>
      </c>
      <c r="BE102" s="68">
        <v>422189.54</v>
      </c>
      <c r="BF102" s="68">
        <v>368101.3</v>
      </c>
      <c r="BG102" s="68">
        <v>264969.87</v>
      </c>
      <c r="BH102" s="68">
        <v>2479760.0699999998</v>
      </c>
      <c r="BI102" s="68">
        <v>1039840.92</v>
      </c>
      <c r="BJ102" s="68">
        <v>515001.06</v>
      </c>
      <c r="BK102" s="68">
        <v>0</v>
      </c>
      <c r="BL102" s="68">
        <v>724151.58</v>
      </c>
      <c r="BM102" s="68">
        <v>8182.89</v>
      </c>
      <c r="BN102" s="68">
        <v>192583.62</v>
      </c>
      <c r="BO102" s="68">
        <v>281237207.76999998</v>
      </c>
      <c r="BP102" s="68">
        <v>281327161.83999997</v>
      </c>
      <c r="BQ102" s="68">
        <v>280787545.42000002</v>
      </c>
      <c r="BR102" s="68">
        <v>36014074.590000004</v>
      </c>
      <c r="BS102" s="68">
        <v>244773470.83000001</v>
      </c>
      <c r="BT102" s="68">
        <v>0</v>
      </c>
      <c r="BU102" s="68">
        <v>0</v>
      </c>
      <c r="BV102" s="71">
        <v>138.819344</v>
      </c>
      <c r="BW102" s="68">
        <v>5048342.3499999996</v>
      </c>
      <c r="BX102" s="68">
        <v>16349933.460000001</v>
      </c>
      <c r="BY102" s="68">
        <v>870625.29999995197</v>
      </c>
      <c r="BZ102" s="68">
        <v>303506108.88</v>
      </c>
      <c r="CA102" s="68">
        <v>303506108.88</v>
      </c>
    </row>
    <row r="103" spans="1:79" x14ac:dyDescent="0.25">
      <c r="A103" s="67" t="s">
        <v>390</v>
      </c>
      <c r="B103" s="67" t="s">
        <v>391</v>
      </c>
      <c r="C103" s="67" t="s">
        <v>167</v>
      </c>
      <c r="D103" s="68">
        <v>8241.61</v>
      </c>
      <c r="E103" s="68">
        <v>9855.6200000000008</v>
      </c>
      <c r="F103" s="69">
        <v>0.64</v>
      </c>
      <c r="G103" s="70">
        <v>1111.159146</v>
      </c>
      <c r="H103" s="70">
        <v>592.65442099999996</v>
      </c>
      <c r="I103" s="68">
        <v>3206.49</v>
      </c>
      <c r="J103" s="68">
        <v>8288.15</v>
      </c>
      <c r="K103" s="68">
        <v>5081.66</v>
      </c>
      <c r="L103" s="83">
        <v>0.61312359999999999</v>
      </c>
      <c r="M103" s="70">
        <v>145.874291</v>
      </c>
      <c r="N103" s="70">
        <v>15.753138</v>
      </c>
      <c r="O103" s="70">
        <v>98.448871999999994</v>
      </c>
      <c r="P103" s="70">
        <v>1.7155130000000001</v>
      </c>
      <c r="Q103" s="70">
        <v>2</v>
      </c>
      <c r="R103" s="70">
        <v>3.5</v>
      </c>
      <c r="S103" s="70">
        <v>24.456768</v>
      </c>
      <c r="T103" s="70">
        <v>456.03549500000003</v>
      </c>
      <c r="U103" s="69">
        <v>0.41041420270000001</v>
      </c>
      <c r="V103" s="71">
        <v>0.41123002390000002</v>
      </c>
      <c r="W103" s="70">
        <v>0</v>
      </c>
      <c r="X103" s="70">
        <v>0</v>
      </c>
      <c r="Y103" s="70">
        <v>0</v>
      </c>
      <c r="Z103" s="70">
        <v>0</v>
      </c>
      <c r="AA103" s="70">
        <v>185.70258100000001</v>
      </c>
      <c r="AB103" s="70">
        <v>106.413223</v>
      </c>
      <c r="AC103" s="70">
        <v>79.289357999999993</v>
      </c>
      <c r="AD103" s="70">
        <v>2.6666639999999999</v>
      </c>
      <c r="AE103" s="70">
        <v>0</v>
      </c>
      <c r="AF103" s="70">
        <v>0</v>
      </c>
      <c r="AG103" s="70">
        <v>2.6666639999999999</v>
      </c>
      <c r="AH103" s="70">
        <v>0</v>
      </c>
      <c r="AI103" s="70">
        <v>0</v>
      </c>
      <c r="AJ103" s="70">
        <v>458.77799199999998</v>
      </c>
      <c r="AK103" s="70">
        <v>458.77799199999998</v>
      </c>
      <c r="AL103" s="68">
        <v>5646532.9900000002</v>
      </c>
      <c r="AM103" s="68">
        <v>2513758.83</v>
      </c>
      <c r="AN103" s="68">
        <v>895935.97</v>
      </c>
      <c r="AO103" s="68">
        <v>19383.23</v>
      </c>
      <c r="AP103" s="68">
        <v>307389.5</v>
      </c>
      <c r="AQ103" s="68">
        <v>12868.69</v>
      </c>
      <c r="AR103" s="68">
        <v>20022.5</v>
      </c>
      <c r="AS103" s="68">
        <v>47451.38</v>
      </c>
      <c r="AT103" s="68">
        <v>488820.67</v>
      </c>
      <c r="AU103" s="68">
        <v>79139.98</v>
      </c>
      <c r="AV103" s="68">
        <v>0</v>
      </c>
      <c r="AW103" s="68">
        <v>0</v>
      </c>
      <c r="AX103" s="68">
        <v>0</v>
      </c>
      <c r="AY103" s="68">
        <v>0</v>
      </c>
      <c r="AZ103" s="68">
        <v>109678.5</v>
      </c>
      <c r="BA103" s="68">
        <v>8720.89</v>
      </c>
      <c r="BB103" s="68">
        <v>1703.19</v>
      </c>
      <c r="BC103" s="68">
        <v>3188.04</v>
      </c>
      <c r="BD103" s="68">
        <v>96066.38</v>
      </c>
      <c r="BE103" s="68">
        <v>26295.64</v>
      </c>
      <c r="BF103" s="68">
        <v>41652.99</v>
      </c>
      <c r="BG103" s="68">
        <v>28117.75</v>
      </c>
      <c r="BH103" s="68">
        <v>3944.68</v>
      </c>
      <c r="BI103" s="68">
        <v>0</v>
      </c>
      <c r="BJ103" s="68">
        <v>0</v>
      </c>
      <c r="BK103" s="68">
        <v>3470.93</v>
      </c>
      <c r="BL103" s="68">
        <v>0</v>
      </c>
      <c r="BM103" s="68">
        <v>0</v>
      </c>
      <c r="BN103" s="68">
        <v>473.75</v>
      </c>
      <c r="BO103" s="68">
        <v>8922462.4000000004</v>
      </c>
      <c r="BP103" s="68">
        <v>9248990.9499999993</v>
      </c>
      <c r="BQ103" s="68">
        <v>7290211.4199999999</v>
      </c>
      <c r="BR103" s="68">
        <v>48937.36</v>
      </c>
      <c r="BS103" s="68">
        <v>7241274.0599999996</v>
      </c>
      <c r="BT103" s="68">
        <v>0</v>
      </c>
      <c r="BU103" s="68">
        <v>0</v>
      </c>
      <c r="BV103" s="71">
        <v>45.877799000000003</v>
      </c>
      <c r="BW103" s="68">
        <v>0</v>
      </c>
      <c r="BX103" s="68">
        <v>660987.85</v>
      </c>
      <c r="BY103" s="68">
        <v>0</v>
      </c>
      <c r="BZ103" s="68">
        <v>8079194.2599999998</v>
      </c>
      <c r="CA103" s="68">
        <v>9583450.25</v>
      </c>
    </row>
    <row r="104" spans="1:79" x14ac:dyDescent="0.25">
      <c r="A104" s="62" t="s">
        <v>392</v>
      </c>
      <c r="B104" s="62" t="s">
        <v>393</v>
      </c>
      <c r="C104" s="62" t="s">
        <v>394</v>
      </c>
      <c r="D104" s="63">
        <v>8241.61</v>
      </c>
      <c r="E104" s="63">
        <v>9855.6200000000008</v>
      </c>
      <c r="F104" s="64">
        <v>0.64</v>
      </c>
      <c r="G104" s="65">
        <v>1485.674994</v>
      </c>
      <c r="H104" s="65">
        <v>835.98345500000005</v>
      </c>
      <c r="I104" s="63">
        <v>3152.74</v>
      </c>
      <c r="J104" s="63">
        <v>8137.44</v>
      </c>
      <c r="K104" s="63">
        <v>4984.7</v>
      </c>
      <c r="L104" s="83">
        <v>0.61256370000000004</v>
      </c>
      <c r="M104" s="65">
        <v>279.10671300000001</v>
      </c>
      <c r="N104" s="65">
        <v>28.998169000000001</v>
      </c>
      <c r="O104" s="65">
        <v>198.095508</v>
      </c>
      <c r="P104" s="65">
        <v>15.611188</v>
      </c>
      <c r="Q104" s="65">
        <v>2.4695119999999999</v>
      </c>
      <c r="R104" s="65">
        <v>6.4161950000000001</v>
      </c>
      <c r="S104" s="65">
        <v>27.516141000000001</v>
      </c>
      <c r="T104" s="65">
        <v>1464.8110380000001</v>
      </c>
      <c r="U104" s="64">
        <v>0.98595658129999997</v>
      </c>
      <c r="V104" s="66">
        <v>2.3733163578999998</v>
      </c>
      <c r="W104" s="65">
        <v>9.6985080000000004</v>
      </c>
      <c r="X104" s="65">
        <v>1.3914409999999999</v>
      </c>
      <c r="Y104" s="65">
        <v>8.307067</v>
      </c>
      <c r="Z104" s="65">
        <v>0</v>
      </c>
      <c r="AA104" s="65">
        <v>189.78879599999999</v>
      </c>
      <c r="AB104" s="65">
        <v>121.279776</v>
      </c>
      <c r="AC104" s="65">
        <v>68.509020000000007</v>
      </c>
      <c r="AD104" s="65">
        <v>11.48948</v>
      </c>
      <c r="AE104" s="65">
        <v>4.9737159999999996</v>
      </c>
      <c r="AF104" s="65">
        <v>0</v>
      </c>
      <c r="AG104" s="65">
        <v>0</v>
      </c>
      <c r="AH104" s="65">
        <v>0</v>
      </c>
      <c r="AI104" s="65">
        <v>6.5157639999999999</v>
      </c>
      <c r="AJ104" s="65">
        <v>44.308957999999997</v>
      </c>
      <c r="AK104" s="65">
        <v>44.308957999999997</v>
      </c>
      <c r="AL104" s="63">
        <v>7405644.1399999997</v>
      </c>
      <c r="AM104" s="63">
        <v>2972823.95</v>
      </c>
      <c r="AN104" s="63">
        <v>1431675.31</v>
      </c>
      <c r="AO104" s="63">
        <v>35647.81</v>
      </c>
      <c r="AP104" s="63">
        <v>617953.99</v>
      </c>
      <c r="AQ104" s="63">
        <v>116998.28</v>
      </c>
      <c r="AR104" s="63">
        <v>24700.33</v>
      </c>
      <c r="AS104" s="63">
        <v>86908.36</v>
      </c>
      <c r="AT104" s="63">
        <v>549466.54</v>
      </c>
      <c r="AU104" s="63">
        <v>1467066.12</v>
      </c>
      <c r="AV104" s="63">
        <v>8091.67</v>
      </c>
      <c r="AW104" s="63">
        <v>1478</v>
      </c>
      <c r="AX104" s="63">
        <v>6613.67</v>
      </c>
      <c r="AY104" s="63">
        <v>0</v>
      </c>
      <c r="AZ104" s="63">
        <v>115793.69</v>
      </c>
      <c r="BA104" s="63">
        <v>12290.23</v>
      </c>
      <c r="BB104" s="63">
        <v>2275.1799999999998</v>
      </c>
      <c r="BC104" s="63">
        <v>3255.22</v>
      </c>
      <c r="BD104" s="63">
        <v>97973.06</v>
      </c>
      <c r="BE104" s="63">
        <v>26271.63</v>
      </c>
      <c r="BF104" s="63">
        <v>47428.81</v>
      </c>
      <c r="BG104" s="63">
        <v>24272.62</v>
      </c>
      <c r="BH104" s="63">
        <v>26922.21</v>
      </c>
      <c r="BI104" s="63">
        <v>18707</v>
      </c>
      <c r="BJ104" s="63">
        <v>0</v>
      </c>
      <c r="BK104" s="63">
        <v>0</v>
      </c>
      <c r="BL104" s="63">
        <v>0</v>
      </c>
      <c r="BM104" s="63">
        <v>6175.9</v>
      </c>
      <c r="BN104" s="63">
        <v>2039.31</v>
      </c>
      <c r="BO104" s="63">
        <v>12847559.550000001</v>
      </c>
      <c r="BP104" s="63">
        <v>13428017.09</v>
      </c>
      <c r="BQ104" s="63">
        <v>9945968.2300000004</v>
      </c>
      <c r="BR104" s="63">
        <v>397654.58</v>
      </c>
      <c r="BS104" s="63">
        <v>9548313.6500000004</v>
      </c>
      <c r="BT104" s="63">
        <v>0</v>
      </c>
      <c r="BU104" s="63">
        <v>0</v>
      </c>
      <c r="BV104" s="66">
        <v>20</v>
      </c>
      <c r="BW104" s="63">
        <v>0</v>
      </c>
      <c r="BX104" s="63">
        <v>819421.84</v>
      </c>
      <c r="BY104" s="63">
        <v>0</v>
      </c>
      <c r="BZ104" s="63">
        <v>11256225.720000001</v>
      </c>
      <c r="CA104" s="63">
        <v>13666981.390000001</v>
      </c>
    </row>
    <row r="105" spans="1:79" x14ac:dyDescent="0.25">
      <c r="A105" s="67" t="s">
        <v>395</v>
      </c>
      <c r="B105" s="67" t="s">
        <v>396</v>
      </c>
      <c r="C105" s="67" t="s">
        <v>302</v>
      </c>
      <c r="D105" s="68">
        <v>8241.61</v>
      </c>
      <c r="E105" s="68">
        <v>9855.6200000000008</v>
      </c>
      <c r="F105" s="69">
        <v>0.64</v>
      </c>
      <c r="G105" s="70">
        <v>952.09407599999997</v>
      </c>
      <c r="H105" s="70">
        <v>576.51695500000005</v>
      </c>
      <c r="I105" s="68">
        <v>3302.62</v>
      </c>
      <c r="J105" s="68">
        <v>8511.27</v>
      </c>
      <c r="K105" s="68">
        <v>5208.6499999999996</v>
      </c>
      <c r="L105" s="83">
        <v>0.61197100000000004</v>
      </c>
      <c r="M105" s="70">
        <v>194.54731699999999</v>
      </c>
      <c r="N105" s="70">
        <v>22.44988</v>
      </c>
      <c r="O105" s="70">
        <v>116.946642</v>
      </c>
      <c r="P105" s="70">
        <v>8.6651550000000004</v>
      </c>
      <c r="Q105" s="70">
        <v>1.49702</v>
      </c>
      <c r="R105" s="70">
        <v>4</v>
      </c>
      <c r="S105" s="70">
        <v>40.988619999999997</v>
      </c>
      <c r="T105" s="70">
        <v>657.41147699999999</v>
      </c>
      <c r="U105" s="69">
        <v>0.69049004039999995</v>
      </c>
      <c r="V105" s="71">
        <v>1.1640051169000001</v>
      </c>
      <c r="W105" s="70">
        <v>5.982119</v>
      </c>
      <c r="X105" s="70">
        <v>0.98211899999999996</v>
      </c>
      <c r="Y105" s="70">
        <v>4</v>
      </c>
      <c r="Z105" s="70">
        <v>1</v>
      </c>
      <c r="AA105" s="70">
        <v>104.454246</v>
      </c>
      <c r="AB105" s="70">
        <v>79.073224999999994</v>
      </c>
      <c r="AC105" s="70">
        <v>25.381021</v>
      </c>
      <c r="AD105" s="70">
        <v>2.1699630000000001</v>
      </c>
      <c r="AE105" s="70">
        <v>2.1699630000000001</v>
      </c>
      <c r="AF105" s="70">
        <v>0</v>
      </c>
      <c r="AG105" s="70">
        <v>0</v>
      </c>
      <c r="AH105" s="70">
        <v>0</v>
      </c>
      <c r="AI105" s="70">
        <v>0</v>
      </c>
      <c r="AJ105" s="70">
        <v>58.387301999999998</v>
      </c>
      <c r="AK105" s="70">
        <v>58.387301999999998</v>
      </c>
      <c r="AL105" s="68">
        <v>4959124.8099999996</v>
      </c>
      <c r="AM105" s="68">
        <v>3137093.4</v>
      </c>
      <c r="AN105" s="68">
        <v>1343700.64</v>
      </c>
      <c r="AO105" s="68">
        <v>27571.21</v>
      </c>
      <c r="AP105" s="68">
        <v>364459.15</v>
      </c>
      <c r="AQ105" s="68">
        <v>64878.3</v>
      </c>
      <c r="AR105" s="68">
        <v>14958.87</v>
      </c>
      <c r="AS105" s="68">
        <v>54128.2</v>
      </c>
      <c r="AT105" s="68">
        <v>817704.91</v>
      </c>
      <c r="AU105" s="68">
        <v>322927.2</v>
      </c>
      <c r="AV105" s="68">
        <v>4754.8100000000004</v>
      </c>
      <c r="AW105" s="68">
        <v>1042.2</v>
      </c>
      <c r="AX105" s="68">
        <v>3181.52</v>
      </c>
      <c r="AY105" s="68">
        <v>531.09</v>
      </c>
      <c r="AZ105" s="68">
        <v>83719.48</v>
      </c>
      <c r="BA105" s="68">
        <v>8467.48</v>
      </c>
      <c r="BB105" s="68">
        <v>1456.63</v>
      </c>
      <c r="BC105" s="68">
        <v>1789.84</v>
      </c>
      <c r="BD105" s="68">
        <v>72005.53</v>
      </c>
      <c r="BE105" s="68">
        <v>26246.21</v>
      </c>
      <c r="BF105" s="68">
        <v>30893.200000000001</v>
      </c>
      <c r="BG105" s="68">
        <v>14866.12</v>
      </c>
      <c r="BH105" s="68">
        <v>8538.49</v>
      </c>
      <c r="BI105" s="68">
        <v>8153.71</v>
      </c>
      <c r="BJ105" s="68">
        <v>0</v>
      </c>
      <c r="BK105" s="68">
        <v>0</v>
      </c>
      <c r="BL105" s="68">
        <v>0</v>
      </c>
      <c r="BM105" s="68">
        <v>0</v>
      </c>
      <c r="BN105" s="68">
        <v>384.78</v>
      </c>
      <c r="BO105" s="68">
        <v>9790970.6600000001</v>
      </c>
      <c r="BP105" s="68">
        <v>9859858.8300000001</v>
      </c>
      <c r="BQ105" s="68">
        <v>9446612.5199999996</v>
      </c>
      <c r="BR105" s="68">
        <v>345359.1</v>
      </c>
      <c r="BS105" s="68">
        <v>9101253.4199999999</v>
      </c>
      <c r="BT105" s="68">
        <v>0</v>
      </c>
      <c r="BU105" s="68">
        <v>0</v>
      </c>
      <c r="BV105" s="71">
        <v>20</v>
      </c>
      <c r="BW105" s="68">
        <v>118194.42</v>
      </c>
      <c r="BX105" s="68">
        <v>330818.02</v>
      </c>
      <c r="BY105" s="68">
        <v>0</v>
      </c>
      <c r="BZ105" s="68">
        <v>9514316.7100000009</v>
      </c>
      <c r="CA105" s="68">
        <v>10239983.1</v>
      </c>
    </row>
    <row r="106" spans="1:79" x14ac:dyDescent="0.25">
      <c r="A106" s="67" t="s">
        <v>397</v>
      </c>
      <c r="B106" s="67" t="s">
        <v>398</v>
      </c>
      <c r="C106" s="67" t="s">
        <v>399</v>
      </c>
      <c r="D106" s="68">
        <v>8241.61</v>
      </c>
      <c r="E106" s="68">
        <v>9855.6200000000008</v>
      </c>
      <c r="F106" s="69">
        <v>0.64</v>
      </c>
      <c r="G106" s="70">
        <v>813.31051000000002</v>
      </c>
      <c r="H106" s="70">
        <v>439.26409100000001</v>
      </c>
      <c r="I106" s="68">
        <v>3435.35</v>
      </c>
      <c r="J106" s="68">
        <v>8834.44</v>
      </c>
      <c r="K106" s="68">
        <v>5399.09</v>
      </c>
      <c r="L106" s="83">
        <v>0.61114120000000005</v>
      </c>
      <c r="M106" s="70">
        <v>194.32868099999999</v>
      </c>
      <c r="N106" s="70">
        <v>10.616743</v>
      </c>
      <c r="O106" s="70">
        <v>134.19537800000001</v>
      </c>
      <c r="P106" s="70">
        <v>6.1527130000000003</v>
      </c>
      <c r="Q106" s="70">
        <v>0.87964699999999996</v>
      </c>
      <c r="R106" s="70">
        <v>4.7170350000000001</v>
      </c>
      <c r="S106" s="70">
        <v>37.767164999999999</v>
      </c>
      <c r="T106" s="70">
        <v>792.37623499999995</v>
      </c>
      <c r="U106" s="69">
        <v>0.97426041500000005</v>
      </c>
      <c r="V106" s="71">
        <v>2.3173421783000001</v>
      </c>
      <c r="W106" s="70">
        <v>6.1051080000000004</v>
      </c>
      <c r="X106" s="70">
        <v>1.105108</v>
      </c>
      <c r="Y106" s="70">
        <v>5</v>
      </c>
      <c r="Z106" s="70">
        <v>0</v>
      </c>
      <c r="AA106" s="70">
        <v>74.847311000000005</v>
      </c>
      <c r="AB106" s="70">
        <v>45.225462</v>
      </c>
      <c r="AC106" s="70">
        <v>29.621849000000001</v>
      </c>
      <c r="AD106" s="70">
        <v>5.0759610000000004</v>
      </c>
      <c r="AE106" s="70">
        <v>5.0759610000000004</v>
      </c>
      <c r="AF106" s="70">
        <v>0</v>
      </c>
      <c r="AG106" s="70">
        <v>0</v>
      </c>
      <c r="AH106" s="70">
        <v>0</v>
      </c>
      <c r="AI106" s="70">
        <v>0</v>
      </c>
      <c r="AJ106" s="70">
        <v>112.376006</v>
      </c>
      <c r="AK106" s="70">
        <v>112.376006</v>
      </c>
      <c r="AL106" s="68">
        <v>4391136.6399999997</v>
      </c>
      <c r="AM106" s="68">
        <v>2719105.53</v>
      </c>
      <c r="AN106" s="68">
        <v>1301611.69</v>
      </c>
      <c r="AO106" s="68">
        <v>13020.99</v>
      </c>
      <c r="AP106" s="68">
        <v>417647.01</v>
      </c>
      <c r="AQ106" s="68">
        <v>46004.52</v>
      </c>
      <c r="AR106" s="68">
        <v>8777.89</v>
      </c>
      <c r="AS106" s="68">
        <v>63744.6</v>
      </c>
      <c r="AT106" s="68">
        <v>752416.68</v>
      </c>
      <c r="AU106" s="68">
        <v>774879.3</v>
      </c>
      <c r="AV106" s="68">
        <v>5142.6400000000003</v>
      </c>
      <c r="AW106" s="68">
        <v>1171.1300000000001</v>
      </c>
      <c r="AX106" s="68">
        <v>3971.51</v>
      </c>
      <c r="AY106" s="68">
        <v>0</v>
      </c>
      <c r="AZ106" s="68">
        <v>67779.009999999995</v>
      </c>
      <c r="BA106" s="68">
        <v>6442.86</v>
      </c>
      <c r="BB106" s="68">
        <v>1242.6199999999999</v>
      </c>
      <c r="BC106" s="68">
        <v>1391.73</v>
      </c>
      <c r="BD106" s="68">
        <v>58701.8</v>
      </c>
      <c r="BE106" s="68">
        <v>26210.62</v>
      </c>
      <c r="BF106" s="68">
        <v>17645.22</v>
      </c>
      <c r="BG106" s="68">
        <v>14845.96</v>
      </c>
      <c r="BH106" s="68">
        <v>19946.09</v>
      </c>
      <c r="BI106" s="68">
        <v>19047.23</v>
      </c>
      <c r="BJ106" s="68">
        <v>0</v>
      </c>
      <c r="BK106" s="68">
        <v>0</v>
      </c>
      <c r="BL106" s="68">
        <v>0</v>
      </c>
      <c r="BM106" s="68">
        <v>0</v>
      </c>
      <c r="BN106" s="68">
        <v>898.86</v>
      </c>
      <c r="BO106" s="68">
        <v>8913728.5899999999</v>
      </c>
      <c r="BP106" s="68">
        <v>9279600.9000000004</v>
      </c>
      <c r="BQ106" s="68">
        <v>7084805.9500000002</v>
      </c>
      <c r="BR106" s="68">
        <v>281857.45</v>
      </c>
      <c r="BS106" s="68">
        <v>6802948.5</v>
      </c>
      <c r="BT106" s="68">
        <v>0</v>
      </c>
      <c r="BU106" s="68">
        <v>0</v>
      </c>
      <c r="BV106" s="71">
        <v>20</v>
      </c>
      <c r="BW106" s="68">
        <v>0</v>
      </c>
      <c r="BX106" s="68">
        <v>436965.27</v>
      </c>
      <c r="BY106" s="68">
        <v>0</v>
      </c>
      <c r="BZ106" s="68">
        <v>7878849.0499999998</v>
      </c>
      <c r="CA106" s="68">
        <v>9350693.8599999994</v>
      </c>
    </row>
    <row r="107" spans="1:79" x14ac:dyDescent="0.25">
      <c r="A107" s="67" t="s">
        <v>400</v>
      </c>
      <c r="B107" s="67" t="s">
        <v>401</v>
      </c>
      <c r="C107" s="67" t="s">
        <v>369</v>
      </c>
      <c r="D107" s="68">
        <v>8241.61</v>
      </c>
      <c r="E107" s="68">
        <v>9855.6200000000008</v>
      </c>
      <c r="F107" s="69">
        <v>0.64</v>
      </c>
      <c r="G107" s="70">
        <v>815.87583600000005</v>
      </c>
      <c r="H107" s="70">
        <v>460.08583399999998</v>
      </c>
      <c r="I107" s="68">
        <v>3408.75</v>
      </c>
      <c r="J107" s="68">
        <v>8736.41</v>
      </c>
      <c r="K107" s="68">
        <v>5327.66</v>
      </c>
      <c r="L107" s="83">
        <v>0.60982259999999999</v>
      </c>
      <c r="M107" s="70">
        <v>69.587813999999995</v>
      </c>
      <c r="N107" s="70">
        <v>14.727878</v>
      </c>
      <c r="O107" s="70">
        <v>47.121167999999997</v>
      </c>
      <c r="P107" s="70">
        <v>0</v>
      </c>
      <c r="Q107" s="70">
        <v>2</v>
      </c>
      <c r="R107" s="70">
        <v>0</v>
      </c>
      <c r="S107" s="70">
        <v>5.7387680000000003</v>
      </c>
      <c r="T107" s="70">
        <v>424.45295900000002</v>
      </c>
      <c r="U107" s="69">
        <v>0.5202421009</v>
      </c>
      <c r="V107" s="71">
        <v>0.66077110240000003</v>
      </c>
      <c r="W107" s="70">
        <v>10.275591</v>
      </c>
      <c r="X107" s="70">
        <v>4</v>
      </c>
      <c r="Y107" s="70">
        <v>5.2755910000000004</v>
      </c>
      <c r="Z107" s="70">
        <v>1</v>
      </c>
      <c r="AA107" s="70">
        <v>174.29968099999999</v>
      </c>
      <c r="AB107" s="70">
        <v>106.725804</v>
      </c>
      <c r="AC107" s="70">
        <v>67.573876999999996</v>
      </c>
      <c r="AD107" s="70">
        <v>14.575694</v>
      </c>
      <c r="AE107" s="70">
        <v>14.188834999999999</v>
      </c>
      <c r="AF107" s="70">
        <v>0</v>
      </c>
      <c r="AG107" s="70">
        <v>0</v>
      </c>
      <c r="AH107" s="70">
        <v>0.38685900000000001</v>
      </c>
      <c r="AI107" s="70">
        <v>0</v>
      </c>
      <c r="AJ107" s="70">
        <v>109.552392</v>
      </c>
      <c r="AK107" s="70">
        <v>109.552392</v>
      </c>
      <c r="AL107" s="68">
        <v>4346709.0599999996</v>
      </c>
      <c r="AM107" s="68">
        <v>2873832.32</v>
      </c>
      <c r="AN107" s="68">
        <v>298358.38</v>
      </c>
      <c r="AO107" s="68">
        <v>18024.150000000001</v>
      </c>
      <c r="AP107" s="68">
        <v>146335.54</v>
      </c>
      <c r="AQ107" s="68">
        <v>0</v>
      </c>
      <c r="AR107" s="68">
        <v>19914.71</v>
      </c>
      <c r="AS107" s="68">
        <v>0</v>
      </c>
      <c r="AT107" s="68">
        <v>114083.98</v>
      </c>
      <c r="AU107" s="68">
        <v>118356.76</v>
      </c>
      <c r="AV107" s="68">
        <v>8940.41</v>
      </c>
      <c r="AW107" s="68">
        <v>4229.8100000000004</v>
      </c>
      <c r="AX107" s="68">
        <v>4181.37</v>
      </c>
      <c r="AY107" s="68">
        <v>529.23</v>
      </c>
      <c r="AZ107" s="68">
        <v>102492.38</v>
      </c>
      <c r="BA107" s="68">
        <v>6733.7</v>
      </c>
      <c r="BB107" s="68">
        <v>1243.8499999999999</v>
      </c>
      <c r="BC107" s="68">
        <v>2976.17</v>
      </c>
      <c r="BD107" s="68">
        <v>91538.66</v>
      </c>
      <c r="BE107" s="68">
        <v>26154.07</v>
      </c>
      <c r="BF107" s="68">
        <v>41550.43</v>
      </c>
      <c r="BG107" s="68">
        <v>23834.16</v>
      </c>
      <c r="BH107" s="68">
        <v>56128.85</v>
      </c>
      <c r="BI107" s="68">
        <v>53127.85</v>
      </c>
      <c r="BJ107" s="68">
        <v>0</v>
      </c>
      <c r="BK107" s="68">
        <v>0</v>
      </c>
      <c r="BL107" s="68">
        <v>425.49</v>
      </c>
      <c r="BM107" s="68">
        <v>0</v>
      </c>
      <c r="BN107" s="68">
        <v>2575.5100000000002</v>
      </c>
      <c r="BO107" s="68">
        <v>7345944.7300000004</v>
      </c>
      <c r="BP107" s="68">
        <v>7804818.1600000001</v>
      </c>
      <c r="BQ107" s="68">
        <v>5052128.05</v>
      </c>
      <c r="BR107" s="68">
        <v>55326.57</v>
      </c>
      <c r="BS107" s="68">
        <v>4996801.4800000004</v>
      </c>
      <c r="BT107" s="68">
        <v>0</v>
      </c>
      <c r="BU107" s="68">
        <v>0</v>
      </c>
      <c r="BV107" s="71">
        <v>20</v>
      </c>
      <c r="BW107" s="68">
        <v>0</v>
      </c>
      <c r="BX107" s="68">
        <v>344826.79</v>
      </c>
      <c r="BY107" s="68">
        <v>0</v>
      </c>
      <c r="BZ107" s="68">
        <v>5163391.16</v>
      </c>
      <c r="CA107" s="68">
        <v>7690771.5199999996</v>
      </c>
    </row>
    <row r="108" spans="1:79" x14ac:dyDescent="0.25">
      <c r="A108" s="62" t="s">
        <v>402</v>
      </c>
      <c r="B108" s="62" t="s">
        <v>403</v>
      </c>
      <c r="C108" s="62" t="s">
        <v>269</v>
      </c>
      <c r="D108" s="63">
        <v>8241.61</v>
      </c>
      <c r="E108" s="63">
        <v>9855.6200000000008</v>
      </c>
      <c r="F108" s="64">
        <v>0.64</v>
      </c>
      <c r="G108" s="65">
        <v>484.15066100000001</v>
      </c>
      <c r="H108" s="65">
        <v>259.13491800000003</v>
      </c>
      <c r="I108" s="63">
        <v>4052.96</v>
      </c>
      <c r="J108" s="63">
        <v>10357.290000000001</v>
      </c>
      <c r="K108" s="63">
        <v>6304.33</v>
      </c>
      <c r="L108" s="83">
        <v>0.60868529999999998</v>
      </c>
      <c r="M108" s="65">
        <v>76.525255999999999</v>
      </c>
      <c r="N108" s="65">
        <v>11.693256999999999</v>
      </c>
      <c r="O108" s="65">
        <v>49.532572000000002</v>
      </c>
      <c r="P108" s="65">
        <v>4.8384</v>
      </c>
      <c r="Q108" s="65">
        <v>0.34285700000000002</v>
      </c>
      <c r="R108" s="65">
        <v>4.9654850000000001</v>
      </c>
      <c r="S108" s="65">
        <v>5.152685</v>
      </c>
      <c r="T108" s="65">
        <v>195.062003</v>
      </c>
      <c r="U108" s="64">
        <v>0.4028952529</v>
      </c>
      <c r="V108" s="66">
        <v>0.39630025590000001</v>
      </c>
      <c r="W108" s="65">
        <v>0.50742900000000002</v>
      </c>
      <c r="X108" s="65">
        <v>0.50742900000000002</v>
      </c>
      <c r="Y108" s="65">
        <v>0</v>
      </c>
      <c r="Z108" s="65">
        <v>0</v>
      </c>
      <c r="AA108" s="65">
        <v>61.305598000000003</v>
      </c>
      <c r="AB108" s="65">
        <v>32.262628999999997</v>
      </c>
      <c r="AC108" s="65">
        <v>29.042968999999999</v>
      </c>
      <c r="AD108" s="65">
        <v>9.6565969999999997</v>
      </c>
      <c r="AE108" s="65">
        <v>8.7999390000000002</v>
      </c>
      <c r="AF108" s="65">
        <v>0</v>
      </c>
      <c r="AG108" s="65">
        <v>0</v>
      </c>
      <c r="AH108" s="65">
        <v>0.85665800000000003</v>
      </c>
      <c r="AI108" s="65">
        <v>0</v>
      </c>
      <c r="AJ108" s="65">
        <v>60.714512999999997</v>
      </c>
      <c r="AK108" s="65">
        <v>60.714512999999997</v>
      </c>
      <c r="AL108" s="63">
        <v>3052245.54</v>
      </c>
      <c r="AM108" s="63">
        <v>1526151.74</v>
      </c>
      <c r="AN108" s="63">
        <v>376334.74</v>
      </c>
      <c r="AO108" s="63">
        <v>14283.65</v>
      </c>
      <c r="AP108" s="63">
        <v>153537.32</v>
      </c>
      <c r="AQ108" s="63">
        <v>36031.870000000003</v>
      </c>
      <c r="AR108" s="63">
        <v>3407.58</v>
      </c>
      <c r="AS108" s="63">
        <v>66832.429999999993</v>
      </c>
      <c r="AT108" s="63">
        <v>102241.89</v>
      </c>
      <c r="AU108" s="63">
        <v>32621.919999999998</v>
      </c>
      <c r="AV108" s="63">
        <v>535.58000000000004</v>
      </c>
      <c r="AW108" s="63">
        <v>535.58000000000004</v>
      </c>
      <c r="AX108" s="63">
        <v>0</v>
      </c>
      <c r="AY108" s="63">
        <v>0</v>
      </c>
      <c r="AZ108" s="63">
        <v>62779.67</v>
      </c>
      <c r="BA108" s="63">
        <v>3785.56</v>
      </c>
      <c r="BB108" s="63">
        <v>736.74</v>
      </c>
      <c r="BC108" s="63">
        <v>1044.8399999999999</v>
      </c>
      <c r="BD108" s="63">
        <v>57212.53</v>
      </c>
      <c r="BE108" s="63">
        <v>26105.3</v>
      </c>
      <c r="BF108" s="63">
        <v>16320.92</v>
      </c>
      <c r="BG108" s="63">
        <v>14786.31</v>
      </c>
      <c r="BH108" s="63">
        <v>35532.11</v>
      </c>
      <c r="BI108" s="63">
        <v>32888.53</v>
      </c>
      <c r="BJ108" s="63">
        <v>0</v>
      </c>
      <c r="BK108" s="63">
        <v>0</v>
      </c>
      <c r="BL108" s="63">
        <v>940.45</v>
      </c>
      <c r="BM108" s="63">
        <v>0</v>
      </c>
      <c r="BN108" s="63">
        <v>1703.13</v>
      </c>
      <c r="BO108" s="63">
        <v>4816088.3600000003</v>
      </c>
      <c r="BP108" s="63">
        <v>5086201.3</v>
      </c>
      <c r="BQ108" s="63">
        <v>3465847.73</v>
      </c>
      <c r="BR108" s="63">
        <v>27533.1</v>
      </c>
      <c r="BS108" s="63">
        <v>3438314.63</v>
      </c>
      <c r="BT108" s="63">
        <v>0</v>
      </c>
      <c r="BU108" s="63">
        <v>0</v>
      </c>
      <c r="BV108" s="66">
        <v>20</v>
      </c>
      <c r="BW108" s="63">
        <v>0</v>
      </c>
      <c r="BX108" s="63">
        <v>443624.82</v>
      </c>
      <c r="BY108" s="63">
        <v>0</v>
      </c>
      <c r="BZ108" s="63">
        <v>3789305.26</v>
      </c>
      <c r="CA108" s="63">
        <v>5259713.18</v>
      </c>
    </row>
    <row r="109" spans="1:79" x14ac:dyDescent="0.25">
      <c r="A109" s="67" t="s">
        <v>404</v>
      </c>
      <c r="B109" s="67" t="s">
        <v>405</v>
      </c>
      <c r="C109" s="67" t="s">
        <v>406</v>
      </c>
      <c r="D109" s="68">
        <v>8241.61</v>
      </c>
      <c r="E109" s="68">
        <v>9855.6200000000008</v>
      </c>
      <c r="F109" s="69">
        <v>0.64</v>
      </c>
      <c r="G109" s="70">
        <v>637.64235799999994</v>
      </c>
      <c r="H109" s="70">
        <v>340.54065100000003</v>
      </c>
      <c r="I109" s="68">
        <v>3703.85</v>
      </c>
      <c r="J109" s="68">
        <v>9464.2999999999993</v>
      </c>
      <c r="K109" s="68">
        <v>5760.45</v>
      </c>
      <c r="L109" s="83">
        <v>0.60865040000000004</v>
      </c>
      <c r="M109" s="70">
        <v>134.751</v>
      </c>
      <c r="N109" s="70">
        <v>21.405372</v>
      </c>
      <c r="O109" s="70">
        <v>92.43056</v>
      </c>
      <c r="P109" s="70">
        <v>10.456072000000001</v>
      </c>
      <c r="Q109" s="70">
        <v>1</v>
      </c>
      <c r="R109" s="70">
        <v>3.7054170000000002</v>
      </c>
      <c r="S109" s="70">
        <v>5.7535790000000002</v>
      </c>
      <c r="T109" s="70">
        <v>621.91189799999995</v>
      </c>
      <c r="U109" s="69">
        <v>0.97533027750000001</v>
      </c>
      <c r="V109" s="71">
        <v>2.3224344489000002</v>
      </c>
      <c r="W109" s="70">
        <v>0</v>
      </c>
      <c r="X109" s="70">
        <v>0</v>
      </c>
      <c r="Y109" s="70">
        <v>0</v>
      </c>
      <c r="Z109" s="70">
        <v>0</v>
      </c>
      <c r="AA109" s="70">
        <v>63.643416999999999</v>
      </c>
      <c r="AB109" s="70">
        <v>25.227512999999998</v>
      </c>
      <c r="AC109" s="70">
        <v>38.415903999999998</v>
      </c>
      <c r="AD109" s="70">
        <v>32.153365999999998</v>
      </c>
      <c r="AE109" s="70">
        <v>21.983495000000001</v>
      </c>
      <c r="AF109" s="70">
        <v>0</v>
      </c>
      <c r="AG109" s="70">
        <v>0</v>
      </c>
      <c r="AH109" s="70">
        <v>0</v>
      </c>
      <c r="AI109" s="70">
        <v>10.169871000000001</v>
      </c>
      <c r="AJ109" s="70">
        <v>46.542231000000001</v>
      </c>
      <c r="AK109" s="70">
        <v>46.542231000000001</v>
      </c>
      <c r="AL109" s="68">
        <v>3673106.92</v>
      </c>
      <c r="AM109" s="68">
        <v>2884133</v>
      </c>
      <c r="AN109" s="68">
        <v>564467.76</v>
      </c>
      <c r="AO109" s="68">
        <v>26145.79</v>
      </c>
      <c r="AP109" s="68">
        <v>286492.83</v>
      </c>
      <c r="AQ109" s="68">
        <v>77862.570000000007</v>
      </c>
      <c r="AR109" s="68">
        <v>9938.2099999999991</v>
      </c>
      <c r="AS109" s="68">
        <v>49869.81</v>
      </c>
      <c r="AT109" s="68">
        <v>114158.55</v>
      </c>
      <c r="AU109" s="68">
        <v>609515.54</v>
      </c>
      <c r="AV109" s="68">
        <v>0</v>
      </c>
      <c r="AW109" s="68">
        <v>0</v>
      </c>
      <c r="AX109" s="68">
        <v>0</v>
      </c>
      <c r="AY109" s="68">
        <v>0</v>
      </c>
      <c r="AZ109" s="68">
        <v>64240.66</v>
      </c>
      <c r="BA109" s="68">
        <v>4974.4799999999996</v>
      </c>
      <c r="BB109" s="68">
        <v>970.25</v>
      </c>
      <c r="BC109" s="68">
        <v>1086.68</v>
      </c>
      <c r="BD109" s="68">
        <v>57209.25</v>
      </c>
      <c r="BE109" s="68">
        <v>26103.8</v>
      </c>
      <c r="BF109" s="68">
        <v>16319.99</v>
      </c>
      <c r="BG109" s="68">
        <v>14785.46</v>
      </c>
      <c r="BH109" s="68">
        <v>97403.89</v>
      </c>
      <c r="BI109" s="68">
        <v>82155.5</v>
      </c>
      <c r="BJ109" s="68">
        <v>0</v>
      </c>
      <c r="BK109" s="68">
        <v>0</v>
      </c>
      <c r="BL109" s="68">
        <v>0</v>
      </c>
      <c r="BM109" s="68">
        <v>9577.83</v>
      </c>
      <c r="BN109" s="68">
        <v>5670.56</v>
      </c>
      <c r="BO109" s="68">
        <v>7763735.8899999997</v>
      </c>
      <c r="BP109" s="68">
        <v>7892867.7699999996</v>
      </c>
      <c r="BQ109" s="68">
        <v>7118231.4100000001</v>
      </c>
      <c r="BR109" s="68">
        <v>162509.1</v>
      </c>
      <c r="BS109" s="68">
        <v>6955722.3099999996</v>
      </c>
      <c r="BT109" s="68">
        <v>0</v>
      </c>
      <c r="BU109" s="68">
        <v>0</v>
      </c>
      <c r="BV109" s="71">
        <v>20</v>
      </c>
      <c r="BW109" s="68">
        <v>0</v>
      </c>
      <c r="BX109" s="68">
        <v>499419.6</v>
      </c>
      <c r="BY109" s="68">
        <v>0</v>
      </c>
      <c r="BZ109" s="68">
        <v>7626432.9900000002</v>
      </c>
      <c r="CA109" s="68">
        <v>8263155.4900000002</v>
      </c>
    </row>
    <row r="110" spans="1:79" x14ac:dyDescent="0.25">
      <c r="A110" s="67" t="s">
        <v>407</v>
      </c>
      <c r="B110" s="67" t="s">
        <v>408</v>
      </c>
      <c r="C110" s="67" t="s">
        <v>143</v>
      </c>
      <c r="D110" s="68">
        <v>8241.61</v>
      </c>
      <c r="E110" s="68">
        <v>9855.6200000000008</v>
      </c>
      <c r="F110" s="69">
        <v>0.64</v>
      </c>
      <c r="G110" s="70">
        <v>1501.903229</v>
      </c>
      <c r="H110" s="70">
        <v>867.528415</v>
      </c>
      <c r="I110" s="68">
        <v>3195.36</v>
      </c>
      <c r="J110" s="68">
        <v>8117.88</v>
      </c>
      <c r="K110" s="68">
        <v>4922.5200000000004</v>
      </c>
      <c r="L110" s="83">
        <v>0.60638000000000003</v>
      </c>
      <c r="M110" s="70">
        <v>341.17311799999999</v>
      </c>
      <c r="N110" s="70">
        <v>31.520572999999999</v>
      </c>
      <c r="O110" s="70">
        <v>218.81669099999999</v>
      </c>
      <c r="P110" s="70">
        <v>28.328520000000001</v>
      </c>
      <c r="Q110" s="70">
        <v>0.52286999999999995</v>
      </c>
      <c r="R110" s="70">
        <v>9.5111819999999998</v>
      </c>
      <c r="S110" s="70">
        <v>52.473281999999998</v>
      </c>
      <c r="T110" s="70">
        <v>1487.9344100000001</v>
      </c>
      <c r="U110" s="69">
        <v>0.990699255</v>
      </c>
      <c r="V110" s="71">
        <v>2.3962036469000001</v>
      </c>
      <c r="W110" s="70">
        <v>45.273119999999999</v>
      </c>
      <c r="X110" s="70">
        <v>16.173846999999999</v>
      </c>
      <c r="Y110" s="70">
        <v>27.099273</v>
      </c>
      <c r="Z110" s="70">
        <v>2</v>
      </c>
      <c r="AA110" s="70">
        <v>47.033180999999999</v>
      </c>
      <c r="AB110" s="70">
        <v>21.371651</v>
      </c>
      <c r="AC110" s="70">
        <v>25.661529999999999</v>
      </c>
      <c r="AD110" s="70">
        <v>0</v>
      </c>
      <c r="AE110" s="70">
        <v>0</v>
      </c>
      <c r="AF110" s="70">
        <v>0</v>
      </c>
      <c r="AG110" s="70">
        <v>0</v>
      </c>
      <c r="AH110" s="70">
        <v>0</v>
      </c>
      <c r="AI110" s="70">
        <v>0</v>
      </c>
      <c r="AJ110" s="70">
        <v>121.709126</v>
      </c>
      <c r="AK110" s="70">
        <v>121.709126</v>
      </c>
      <c r="AL110" s="68">
        <v>7393148.6799999997</v>
      </c>
      <c r="AM110" s="68">
        <v>2731042.31</v>
      </c>
      <c r="AN110" s="68">
        <v>2094187.34</v>
      </c>
      <c r="AO110" s="68">
        <v>38357.47</v>
      </c>
      <c r="AP110" s="68">
        <v>675702.57</v>
      </c>
      <c r="AQ110" s="68">
        <v>210165.3</v>
      </c>
      <c r="AR110" s="68">
        <v>5177.01</v>
      </c>
      <c r="AS110" s="68">
        <v>127529.92</v>
      </c>
      <c r="AT110" s="68">
        <v>1037255.07</v>
      </c>
      <c r="AU110" s="68">
        <v>1504596.21</v>
      </c>
      <c r="AV110" s="68">
        <v>39416.32</v>
      </c>
      <c r="AW110" s="68">
        <v>17006.54</v>
      </c>
      <c r="AX110" s="68">
        <v>21357.3</v>
      </c>
      <c r="AY110" s="68">
        <v>1052.48</v>
      </c>
      <c r="AZ110" s="68">
        <v>74447.929999999993</v>
      </c>
      <c r="BA110" s="68">
        <v>12625.25</v>
      </c>
      <c r="BB110" s="68">
        <v>2276.81</v>
      </c>
      <c r="BC110" s="68">
        <v>2550.0300000000002</v>
      </c>
      <c r="BD110" s="68">
        <v>56995.839999999997</v>
      </c>
      <c r="BE110" s="68">
        <v>26006.43</v>
      </c>
      <c r="BF110" s="68">
        <v>16259.11</v>
      </c>
      <c r="BG110" s="68">
        <v>14730.3</v>
      </c>
      <c r="BH110" s="68">
        <v>0</v>
      </c>
      <c r="BI110" s="68">
        <v>0</v>
      </c>
      <c r="BJ110" s="68">
        <v>0</v>
      </c>
      <c r="BK110" s="68">
        <v>0</v>
      </c>
      <c r="BL110" s="68">
        <v>0</v>
      </c>
      <c r="BM110" s="68">
        <v>0</v>
      </c>
      <c r="BN110" s="68">
        <v>0</v>
      </c>
      <c r="BO110" s="68">
        <v>13750322.59</v>
      </c>
      <c r="BP110" s="68">
        <v>13836838.789999999</v>
      </c>
      <c r="BQ110" s="68">
        <v>13317845.4</v>
      </c>
      <c r="BR110" s="68">
        <v>1748503.72</v>
      </c>
      <c r="BS110" s="68">
        <v>11569341.68</v>
      </c>
      <c r="BT110" s="68">
        <v>0</v>
      </c>
      <c r="BU110" s="68">
        <v>0</v>
      </c>
      <c r="BV110" s="71">
        <v>20</v>
      </c>
      <c r="BW110" s="68">
        <v>186152.69</v>
      </c>
      <c r="BX110" s="68">
        <v>393967.38</v>
      </c>
      <c r="BY110" s="68">
        <v>184296.85</v>
      </c>
      <c r="BZ110" s="68">
        <v>14514739.51</v>
      </c>
      <c r="CA110" s="68">
        <v>14514739.51</v>
      </c>
    </row>
    <row r="111" spans="1:79" x14ac:dyDescent="0.25">
      <c r="A111" s="62" t="s">
        <v>409</v>
      </c>
      <c r="B111" s="62" t="s">
        <v>410</v>
      </c>
      <c r="C111" s="62" t="s">
        <v>233</v>
      </c>
      <c r="D111" s="63">
        <v>8241.61</v>
      </c>
      <c r="E111" s="63">
        <v>9855.6200000000008</v>
      </c>
      <c r="F111" s="64">
        <v>0.64</v>
      </c>
      <c r="G111" s="65">
        <v>1714.6280979999999</v>
      </c>
      <c r="H111" s="65">
        <v>982.31372499999998</v>
      </c>
      <c r="I111" s="63">
        <v>3240.71</v>
      </c>
      <c r="J111" s="63">
        <v>8217.6</v>
      </c>
      <c r="K111" s="63">
        <v>4976.8900000000003</v>
      </c>
      <c r="L111" s="83">
        <v>0.60563789999999995</v>
      </c>
      <c r="M111" s="65">
        <v>306.39186000000001</v>
      </c>
      <c r="N111" s="65">
        <v>54.528008</v>
      </c>
      <c r="O111" s="65">
        <v>193.75465500000001</v>
      </c>
      <c r="P111" s="65">
        <v>11.594268</v>
      </c>
      <c r="Q111" s="65">
        <v>0</v>
      </c>
      <c r="R111" s="65">
        <v>10.86642</v>
      </c>
      <c r="S111" s="65">
        <v>35.648508999999997</v>
      </c>
      <c r="T111" s="65">
        <v>1705.4603320000001</v>
      </c>
      <c r="U111" s="64">
        <v>0.99465320440000005</v>
      </c>
      <c r="V111" s="66">
        <v>2.415368645</v>
      </c>
      <c r="W111" s="65">
        <v>0</v>
      </c>
      <c r="X111" s="65">
        <v>0</v>
      </c>
      <c r="Y111" s="65">
        <v>0</v>
      </c>
      <c r="Z111" s="65">
        <v>0</v>
      </c>
      <c r="AA111" s="65">
        <v>163.164177</v>
      </c>
      <c r="AB111" s="65">
        <v>84.997810999999999</v>
      </c>
      <c r="AC111" s="65">
        <v>78.166365999999996</v>
      </c>
      <c r="AD111" s="65">
        <v>119.776208</v>
      </c>
      <c r="AE111" s="65">
        <v>100.20753499999999</v>
      </c>
      <c r="AF111" s="65">
        <v>0</v>
      </c>
      <c r="AG111" s="65">
        <v>14.991467</v>
      </c>
      <c r="AH111" s="65">
        <v>0.44444400000000001</v>
      </c>
      <c r="AI111" s="65">
        <v>4.1327619999999996</v>
      </c>
      <c r="AJ111" s="65">
        <v>182.984633</v>
      </c>
      <c r="AK111" s="65">
        <v>182.984633</v>
      </c>
      <c r="AL111" s="63">
        <v>8533515.4299999997</v>
      </c>
      <c r="AM111" s="63">
        <v>3272961.12</v>
      </c>
      <c r="AN111" s="63">
        <v>1599099.77</v>
      </c>
      <c r="AO111" s="63">
        <v>66274.080000000002</v>
      </c>
      <c r="AP111" s="63">
        <v>597579.16</v>
      </c>
      <c r="AQ111" s="63">
        <v>85910.97</v>
      </c>
      <c r="AR111" s="63">
        <v>0</v>
      </c>
      <c r="AS111" s="63">
        <v>145523.21</v>
      </c>
      <c r="AT111" s="63">
        <v>703812.35</v>
      </c>
      <c r="AU111" s="63">
        <v>1738351.1</v>
      </c>
      <c r="AV111" s="63">
        <v>0</v>
      </c>
      <c r="AW111" s="63">
        <v>0</v>
      </c>
      <c r="AX111" s="63">
        <v>0</v>
      </c>
      <c r="AY111" s="63">
        <v>0</v>
      </c>
      <c r="AZ111" s="63">
        <v>107019.27</v>
      </c>
      <c r="BA111" s="63">
        <v>14278.23</v>
      </c>
      <c r="BB111" s="63">
        <v>2596.11</v>
      </c>
      <c r="BC111" s="63">
        <v>2907.64</v>
      </c>
      <c r="BD111" s="63">
        <v>87237.29</v>
      </c>
      <c r="BE111" s="63">
        <v>26991.99</v>
      </c>
      <c r="BF111" s="63">
        <v>32864.22</v>
      </c>
      <c r="BG111" s="63">
        <v>27381.08</v>
      </c>
      <c r="BH111" s="63">
        <v>417288.7</v>
      </c>
      <c r="BI111" s="63">
        <v>372636.52</v>
      </c>
      <c r="BJ111" s="63">
        <v>0</v>
      </c>
      <c r="BK111" s="63">
        <v>19274.66</v>
      </c>
      <c r="BL111" s="63">
        <v>485.47</v>
      </c>
      <c r="BM111" s="63">
        <v>3872.91</v>
      </c>
      <c r="BN111" s="63">
        <v>21019.14</v>
      </c>
      <c r="BO111" s="63">
        <v>15453814.779999999</v>
      </c>
      <c r="BP111" s="63">
        <v>15668235.390000001</v>
      </c>
      <c r="BQ111" s="63">
        <v>14381968.949999999</v>
      </c>
      <c r="BR111" s="63">
        <v>1721655.36</v>
      </c>
      <c r="BS111" s="63">
        <v>12660313.59</v>
      </c>
      <c r="BT111" s="63">
        <v>0</v>
      </c>
      <c r="BU111" s="63">
        <v>0</v>
      </c>
      <c r="BV111" s="66">
        <v>20</v>
      </c>
      <c r="BW111" s="63">
        <v>0</v>
      </c>
      <c r="BX111" s="63">
        <v>1294960.3799999999</v>
      </c>
      <c r="BY111" s="63">
        <v>0</v>
      </c>
      <c r="BZ111" s="63">
        <v>16585331.82</v>
      </c>
      <c r="CA111" s="63">
        <v>16748775.16</v>
      </c>
    </row>
    <row r="112" spans="1:79" x14ac:dyDescent="0.25">
      <c r="A112" s="62" t="s">
        <v>411</v>
      </c>
      <c r="B112" s="62" t="s">
        <v>412</v>
      </c>
      <c r="C112" s="62" t="s">
        <v>386</v>
      </c>
      <c r="D112" s="63">
        <v>8241.61</v>
      </c>
      <c r="E112" s="63">
        <v>9855.6200000000008</v>
      </c>
      <c r="F112" s="64">
        <v>0.64</v>
      </c>
      <c r="G112" s="65">
        <v>877.93206999999995</v>
      </c>
      <c r="H112" s="65">
        <v>517.60931800000003</v>
      </c>
      <c r="I112" s="63">
        <v>3453.93</v>
      </c>
      <c r="J112" s="63">
        <v>8736.5</v>
      </c>
      <c r="K112" s="63">
        <v>5282.57</v>
      </c>
      <c r="L112" s="83">
        <v>0.60465519999999995</v>
      </c>
      <c r="M112" s="65">
        <v>160.62672900000001</v>
      </c>
      <c r="N112" s="65">
        <v>24.876238000000001</v>
      </c>
      <c r="O112" s="65">
        <v>121.682785</v>
      </c>
      <c r="P112" s="65">
        <v>3.3391510000000002</v>
      </c>
      <c r="Q112" s="65">
        <v>1</v>
      </c>
      <c r="R112" s="65">
        <v>2</v>
      </c>
      <c r="S112" s="65">
        <v>7.7285550000000001</v>
      </c>
      <c r="T112" s="65">
        <v>860.81851300000005</v>
      </c>
      <c r="U112" s="64">
        <v>0.98050696910000001</v>
      </c>
      <c r="V112" s="66">
        <v>2.3471531161999999</v>
      </c>
      <c r="W112" s="65">
        <v>47.347973000000003</v>
      </c>
      <c r="X112" s="65">
        <v>6.4841920000000002</v>
      </c>
      <c r="Y112" s="65">
        <v>32.863781000000003</v>
      </c>
      <c r="Z112" s="65">
        <v>8</v>
      </c>
      <c r="AA112" s="65">
        <v>54.667425000000001</v>
      </c>
      <c r="AB112" s="65">
        <v>27.667425000000001</v>
      </c>
      <c r="AC112" s="65">
        <v>27</v>
      </c>
      <c r="AD112" s="65">
        <v>25.083102</v>
      </c>
      <c r="AE112" s="65">
        <v>13.559582000000001</v>
      </c>
      <c r="AF112" s="65">
        <v>0</v>
      </c>
      <c r="AG112" s="65">
        <v>0</v>
      </c>
      <c r="AH112" s="65">
        <v>0</v>
      </c>
      <c r="AI112" s="65">
        <v>11.52352</v>
      </c>
      <c r="AJ112" s="65">
        <v>93.592528000000001</v>
      </c>
      <c r="AK112" s="65">
        <v>93.592528000000001</v>
      </c>
      <c r="AL112" s="63">
        <v>4637737.62</v>
      </c>
      <c r="AM112" s="63">
        <v>2986899.43</v>
      </c>
      <c r="AN112" s="63">
        <v>618525.5</v>
      </c>
      <c r="AO112" s="63">
        <v>30185.86</v>
      </c>
      <c r="AP112" s="63">
        <v>374685.76</v>
      </c>
      <c r="AQ112" s="63">
        <v>24702.23</v>
      </c>
      <c r="AR112" s="63">
        <v>9872.98</v>
      </c>
      <c r="AS112" s="63">
        <v>26740.560000000001</v>
      </c>
      <c r="AT112" s="63">
        <v>152338.10999999999</v>
      </c>
      <c r="AU112" s="63">
        <v>852639.54</v>
      </c>
      <c r="AV112" s="63">
        <v>36823.300000000003</v>
      </c>
      <c r="AW112" s="63">
        <v>6798.63</v>
      </c>
      <c r="AX112" s="63">
        <v>25826.71</v>
      </c>
      <c r="AY112" s="63">
        <v>4197.96</v>
      </c>
      <c r="AZ112" s="63">
        <v>67158.61</v>
      </c>
      <c r="BA112" s="63">
        <v>7511.4</v>
      </c>
      <c r="BB112" s="63">
        <v>1327.12</v>
      </c>
      <c r="BC112" s="63">
        <v>1486.37</v>
      </c>
      <c r="BD112" s="63">
        <v>56833.72</v>
      </c>
      <c r="BE112" s="63">
        <v>25932.45</v>
      </c>
      <c r="BF112" s="63">
        <v>16212.86</v>
      </c>
      <c r="BG112" s="63">
        <v>14688.41</v>
      </c>
      <c r="BH112" s="63">
        <v>65517.53</v>
      </c>
      <c r="BI112" s="63">
        <v>50341.49</v>
      </c>
      <c r="BJ112" s="63">
        <v>0</v>
      </c>
      <c r="BK112" s="63">
        <v>0</v>
      </c>
      <c r="BL112" s="63">
        <v>0</v>
      </c>
      <c r="BM112" s="63">
        <v>10781.43</v>
      </c>
      <c r="BN112" s="63">
        <v>4394.6099999999997</v>
      </c>
      <c r="BO112" s="63">
        <v>8783159.25</v>
      </c>
      <c r="BP112" s="63">
        <v>9265301.5299999993</v>
      </c>
      <c r="BQ112" s="63">
        <v>6373026.2599999998</v>
      </c>
      <c r="BR112" s="63">
        <v>47037.72</v>
      </c>
      <c r="BS112" s="63">
        <v>6325988.54</v>
      </c>
      <c r="BT112" s="63">
        <v>0</v>
      </c>
      <c r="BU112" s="63">
        <v>0</v>
      </c>
      <c r="BV112" s="66">
        <v>20</v>
      </c>
      <c r="BW112" s="63">
        <v>0</v>
      </c>
      <c r="BX112" s="63">
        <v>443723.36</v>
      </c>
      <c r="BY112" s="63">
        <v>0</v>
      </c>
      <c r="BZ112" s="63">
        <v>6862479.3799999999</v>
      </c>
      <c r="CA112" s="63">
        <v>9226882.6099999994</v>
      </c>
    </row>
    <row r="113" spans="1:79" x14ac:dyDescent="0.25">
      <c r="A113" s="62" t="s">
        <v>413</v>
      </c>
      <c r="B113" s="62" t="s">
        <v>414</v>
      </c>
      <c r="C113" s="62" t="s">
        <v>170</v>
      </c>
      <c r="D113" s="63">
        <v>8241.61</v>
      </c>
      <c r="E113" s="63">
        <v>9855.6200000000008</v>
      </c>
      <c r="F113" s="64">
        <v>0.64</v>
      </c>
      <c r="G113" s="65">
        <v>7056.3386529999998</v>
      </c>
      <c r="H113" s="65">
        <v>3832.9380700000002</v>
      </c>
      <c r="I113" s="63">
        <v>3234.87</v>
      </c>
      <c r="J113" s="63">
        <v>8122.63</v>
      </c>
      <c r="K113" s="63">
        <v>4887.76</v>
      </c>
      <c r="L113" s="83">
        <v>0.601746</v>
      </c>
      <c r="M113" s="65">
        <v>1139.7499310000001</v>
      </c>
      <c r="N113" s="65">
        <v>183.95096699999999</v>
      </c>
      <c r="O113" s="65">
        <v>616.80594599999995</v>
      </c>
      <c r="P113" s="65">
        <v>51.369593999999999</v>
      </c>
      <c r="Q113" s="65">
        <v>7.2358789999999997</v>
      </c>
      <c r="R113" s="65">
        <v>29.357424000000002</v>
      </c>
      <c r="S113" s="65">
        <v>251.03012100000001</v>
      </c>
      <c r="T113" s="65">
        <v>4859.1576130000003</v>
      </c>
      <c r="U113" s="64">
        <v>0.68862307379999999</v>
      </c>
      <c r="V113" s="66">
        <v>1.1577190864</v>
      </c>
      <c r="W113" s="65">
        <v>1616.1603150000001</v>
      </c>
      <c r="X113" s="65">
        <v>487.59734600000002</v>
      </c>
      <c r="Y113" s="65">
        <v>811.42403100000001</v>
      </c>
      <c r="Z113" s="65">
        <v>317.138938</v>
      </c>
      <c r="AA113" s="65">
        <v>706.36428100000001</v>
      </c>
      <c r="AB113" s="65">
        <v>420.70000399999998</v>
      </c>
      <c r="AC113" s="65">
        <v>285.66427700000003</v>
      </c>
      <c r="AD113" s="65">
        <v>64.103128999999996</v>
      </c>
      <c r="AE113" s="65">
        <v>15.58761</v>
      </c>
      <c r="AF113" s="65">
        <v>15.287908</v>
      </c>
      <c r="AG113" s="65">
        <v>0</v>
      </c>
      <c r="AH113" s="65">
        <v>33.227611000000003</v>
      </c>
      <c r="AI113" s="65">
        <v>0</v>
      </c>
      <c r="AJ113" s="65">
        <v>127.794436</v>
      </c>
      <c r="AK113" s="65">
        <v>127.794436</v>
      </c>
      <c r="AL113" s="63">
        <v>34489689.810000002</v>
      </c>
      <c r="AM113" s="63">
        <v>11582366.220000001</v>
      </c>
      <c r="AN113" s="63">
        <v>7876453.1699999999</v>
      </c>
      <c r="AO113" s="63">
        <v>222139.77</v>
      </c>
      <c r="AP113" s="63">
        <v>1890131.49</v>
      </c>
      <c r="AQ113" s="63">
        <v>378191.35999999999</v>
      </c>
      <c r="AR113" s="63">
        <v>71095.95</v>
      </c>
      <c r="AS113" s="63">
        <v>390628.47</v>
      </c>
      <c r="AT113" s="63">
        <v>4924266.13</v>
      </c>
      <c r="AU113" s="63">
        <v>2373977.67</v>
      </c>
      <c r="AV113" s="63">
        <v>1309006.02</v>
      </c>
      <c r="AW113" s="63">
        <v>508782.71</v>
      </c>
      <c r="AX113" s="63">
        <v>634606.96</v>
      </c>
      <c r="AY113" s="63">
        <v>165616.35</v>
      </c>
      <c r="AZ113" s="63">
        <v>449280.45</v>
      </c>
      <c r="BA113" s="63">
        <v>55354.92</v>
      </c>
      <c r="BB113" s="63">
        <v>10615.31</v>
      </c>
      <c r="BC113" s="63">
        <v>11901.45</v>
      </c>
      <c r="BD113" s="63">
        <v>371408.77</v>
      </c>
      <c r="BE113" s="63">
        <v>110368.33</v>
      </c>
      <c r="BF113" s="63">
        <v>161617.48000000001</v>
      </c>
      <c r="BG113" s="63">
        <v>99422.96</v>
      </c>
      <c r="BH113" s="63">
        <v>158369.47</v>
      </c>
      <c r="BI113" s="63">
        <v>57592.34</v>
      </c>
      <c r="BJ113" s="63">
        <v>53538.37</v>
      </c>
      <c r="BK113" s="63">
        <v>0</v>
      </c>
      <c r="BL113" s="63">
        <v>36061.800000000003</v>
      </c>
      <c r="BM113" s="63">
        <v>0</v>
      </c>
      <c r="BN113" s="63">
        <v>11176.96</v>
      </c>
      <c r="BO113" s="63">
        <v>54450842.609999999</v>
      </c>
      <c r="BP113" s="63">
        <v>58239142.810000002</v>
      </c>
      <c r="BQ113" s="63">
        <v>35513886.689999998</v>
      </c>
      <c r="BR113" s="63">
        <v>1030818.51</v>
      </c>
      <c r="BS113" s="63">
        <v>34483068.18</v>
      </c>
      <c r="BT113" s="63">
        <v>0</v>
      </c>
      <c r="BU113" s="63">
        <v>0</v>
      </c>
      <c r="BV113" s="66">
        <v>20</v>
      </c>
      <c r="BW113" s="63">
        <v>0</v>
      </c>
      <c r="BX113" s="63">
        <v>3147396.97</v>
      </c>
      <c r="BY113" s="63">
        <v>0</v>
      </c>
      <c r="BZ113" s="63">
        <v>39682727.890000001</v>
      </c>
      <c r="CA113" s="63">
        <v>57598239.579999998</v>
      </c>
    </row>
    <row r="114" spans="1:79" x14ac:dyDescent="0.25">
      <c r="A114" s="62" t="s">
        <v>415</v>
      </c>
      <c r="B114" s="62" t="s">
        <v>416</v>
      </c>
      <c r="C114" s="62" t="s">
        <v>417</v>
      </c>
      <c r="D114" s="63">
        <v>8241.61</v>
      </c>
      <c r="E114" s="63">
        <v>9855.6200000000008</v>
      </c>
      <c r="F114" s="64">
        <v>0.64</v>
      </c>
      <c r="G114" s="65">
        <v>539.78169000000003</v>
      </c>
      <c r="H114" s="65">
        <v>318.419873</v>
      </c>
      <c r="I114" s="63">
        <v>3932.58</v>
      </c>
      <c r="J114" s="63">
        <v>9864.5499999999993</v>
      </c>
      <c r="K114" s="63">
        <v>5931.97</v>
      </c>
      <c r="L114" s="83">
        <v>0.60134220000000005</v>
      </c>
      <c r="M114" s="65">
        <v>86.602171999999996</v>
      </c>
      <c r="N114" s="65">
        <v>7.0985800000000001</v>
      </c>
      <c r="O114" s="65">
        <v>60.882117999999998</v>
      </c>
      <c r="P114" s="65">
        <v>5.0075010000000004</v>
      </c>
      <c r="Q114" s="65">
        <v>0</v>
      </c>
      <c r="R114" s="65">
        <v>3.1745610000000002</v>
      </c>
      <c r="S114" s="65">
        <v>10.439412000000001</v>
      </c>
      <c r="T114" s="65">
        <v>228.75781499999999</v>
      </c>
      <c r="U114" s="64">
        <v>0.423796915</v>
      </c>
      <c r="V114" s="66">
        <v>0.43848590129999998</v>
      </c>
      <c r="W114" s="65">
        <v>5.1384449999999999</v>
      </c>
      <c r="X114" s="65">
        <v>1.1384449999999999</v>
      </c>
      <c r="Y114" s="65">
        <v>1</v>
      </c>
      <c r="Z114" s="65">
        <v>3</v>
      </c>
      <c r="AA114" s="65">
        <v>52.643757999999998</v>
      </c>
      <c r="AB114" s="65">
        <v>36.789323000000003</v>
      </c>
      <c r="AC114" s="65">
        <v>15.854435</v>
      </c>
      <c r="AD114" s="65">
        <v>7.5311380000000003</v>
      </c>
      <c r="AE114" s="65">
        <v>3.8302339999999999</v>
      </c>
      <c r="AF114" s="65">
        <v>0</v>
      </c>
      <c r="AG114" s="65">
        <v>0</v>
      </c>
      <c r="AH114" s="65">
        <v>1.166676</v>
      </c>
      <c r="AI114" s="65">
        <v>2.5342280000000001</v>
      </c>
      <c r="AJ114" s="65">
        <v>93.271506000000002</v>
      </c>
      <c r="AK114" s="65">
        <v>93.271506000000002</v>
      </c>
      <c r="AL114" s="63">
        <v>3201968.79</v>
      </c>
      <c r="AM114" s="63">
        <v>2011676.62</v>
      </c>
      <c r="AN114" s="63">
        <v>478705.69</v>
      </c>
      <c r="AO114" s="63">
        <v>8566.52</v>
      </c>
      <c r="AP114" s="63">
        <v>186441.11</v>
      </c>
      <c r="AQ114" s="63">
        <v>36841.300000000003</v>
      </c>
      <c r="AR114" s="63">
        <v>0</v>
      </c>
      <c r="AS114" s="63">
        <v>42212.21</v>
      </c>
      <c r="AT114" s="63">
        <v>204644.55</v>
      </c>
      <c r="AU114" s="63">
        <v>42329.59</v>
      </c>
      <c r="AV114" s="63">
        <v>3534.29</v>
      </c>
      <c r="AW114" s="63">
        <v>1187.1099999999999</v>
      </c>
      <c r="AX114" s="63">
        <v>781.57</v>
      </c>
      <c r="AY114" s="63">
        <v>1565.61</v>
      </c>
      <c r="AZ114" s="63">
        <v>62838.15</v>
      </c>
      <c r="BA114" s="63">
        <v>4595.5</v>
      </c>
      <c r="BB114" s="63">
        <v>811.48</v>
      </c>
      <c r="BC114" s="63">
        <v>908.86</v>
      </c>
      <c r="BD114" s="63">
        <v>56522.31</v>
      </c>
      <c r="BE114" s="63">
        <v>25790.36</v>
      </c>
      <c r="BF114" s="63">
        <v>16124.03</v>
      </c>
      <c r="BG114" s="63">
        <v>14607.92</v>
      </c>
      <c r="BH114" s="63">
        <v>19077.89</v>
      </c>
      <c r="BI114" s="63">
        <v>14142.27</v>
      </c>
      <c r="BJ114" s="63">
        <v>0</v>
      </c>
      <c r="BK114" s="63">
        <v>0</v>
      </c>
      <c r="BL114" s="63">
        <v>1265.3399999999999</v>
      </c>
      <c r="BM114" s="63">
        <v>2358.04</v>
      </c>
      <c r="BN114" s="63">
        <v>1312.24</v>
      </c>
      <c r="BO114" s="63">
        <v>5514932.2699999996</v>
      </c>
      <c r="BP114" s="63">
        <v>5820131.0199999996</v>
      </c>
      <c r="BQ114" s="63">
        <v>3989304.66</v>
      </c>
      <c r="BR114" s="63">
        <v>76412.11</v>
      </c>
      <c r="BS114" s="63">
        <v>3912892.55</v>
      </c>
      <c r="BT114" s="63">
        <v>0</v>
      </c>
      <c r="BU114" s="63">
        <v>0</v>
      </c>
      <c r="BV114" s="66">
        <v>20</v>
      </c>
      <c r="BW114" s="63">
        <v>0</v>
      </c>
      <c r="BX114" s="63">
        <v>310283.82</v>
      </c>
      <c r="BY114" s="63">
        <v>0</v>
      </c>
      <c r="BZ114" s="63">
        <v>4223286.09</v>
      </c>
      <c r="CA114" s="63">
        <v>5825216.0899999999</v>
      </c>
    </row>
    <row r="115" spans="1:79" x14ac:dyDescent="0.25">
      <c r="A115" s="67" t="s">
        <v>418</v>
      </c>
      <c r="B115" s="67" t="s">
        <v>419</v>
      </c>
      <c r="C115" s="67" t="s">
        <v>266</v>
      </c>
      <c r="D115" s="68">
        <v>8241.61</v>
      </c>
      <c r="E115" s="68">
        <v>9855.6200000000008</v>
      </c>
      <c r="F115" s="69">
        <v>0.64</v>
      </c>
      <c r="G115" s="70">
        <v>401.69902000000002</v>
      </c>
      <c r="H115" s="70">
        <v>226.03198900000001</v>
      </c>
      <c r="I115" s="68">
        <v>4468.25</v>
      </c>
      <c r="J115" s="68">
        <v>11148.37</v>
      </c>
      <c r="K115" s="68">
        <v>6680.12</v>
      </c>
      <c r="L115" s="83">
        <v>0.59920150000000005</v>
      </c>
      <c r="M115" s="70">
        <v>27.383358000000001</v>
      </c>
      <c r="N115" s="70">
        <v>4.3765359999999998</v>
      </c>
      <c r="O115" s="70">
        <v>17.596789999999999</v>
      </c>
      <c r="P115" s="70">
        <v>0.53003199999999995</v>
      </c>
      <c r="Q115" s="70">
        <v>0</v>
      </c>
      <c r="R115" s="70">
        <v>1.88</v>
      </c>
      <c r="S115" s="70">
        <v>3</v>
      </c>
      <c r="T115" s="70">
        <v>32.805186999999997</v>
      </c>
      <c r="U115" s="69">
        <v>8.1666086700000001E-2</v>
      </c>
      <c r="V115" s="71">
        <v>1.62825921E-2</v>
      </c>
      <c r="W115" s="70">
        <v>0</v>
      </c>
      <c r="X115" s="70">
        <v>0</v>
      </c>
      <c r="Y115" s="70">
        <v>0</v>
      </c>
      <c r="Z115" s="70">
        <v>0</v>
      </c>
      <c r="AA115" s="70">
        <v>154.32131200000001</v>
      </c>
      <c r="AB115" s="70">
        <v>100.238972</v>
      </c>
      <c r="AC115" s="70">
        <v>54.082340000000002</v>
      </c>
      <c r="AD115" s="70">
        <v>0</v>
      </c>
      <c r="AE115" s="70">
        <v>0</v>
      </c>
      <c r="AF115" s="70">
        <v>0</v>
      </c>
      <c r="AG115" s="70">
        <v>0</v>
      </c>
      <c r="AH115" s="70">
        <v>0</v>
      </c>
      <c r="AI115" s="70">
        <v>0</v>
      </c>
      <c r="AJ115" s="70">
        <v>68.957120000000003</v>
      </c>
      <c r="AK115" s="70">
        <v>68.957120000000003</v>
      </c>
      <c r="AL115" s="68">
        <v>2683397.66</v>
      </c>
      <c r="AM115" s="68">
        <v>439653.79</v>
      </c>
      <c r="AN115" s="68">
        <v>146353.06</v>
      </c>
      <c r="AO115" s="68">
        <v>5262.77</v>
      </c>
      <c r="AP115" s="68">
        <v>53695.34</v>
      </c>
      <c r="AQ115" s="68">
        <v>3885.68</v>
      </c>
      <c r="AR115" s="68">
        <v>0</v>
      </c>
      <c r="AS115" s="68">
        <v>24909.41</v>
      </c>
      <c r="AT115" s="68">
        <v>58599.86</v>
      </c>
      <c r="AU115" s="68">
        <v>225.41</v>
      </c>
      <c r="AV115" s="68">
        <v>0</v>
      </c>
      <c r="AW115" s="68">
        <v>0</v>
      </c>
      <c r="AX115" s="68">
        <v>0</v>
      </c>
      <c r="AY115" s="68">
        <v>0</v>
      </c>
      <c r="AZ115" s="68">
        <v>89228.57</v>
      </c>
      <c r="BA115" s="68">
        <v>3250.53</v>
      </c>
      <c r="BB115" s="68">
        <v>601.75</v>
      </c>
      <c r="BC115" s="68">
        <v>2589.15</v>
      </c>
      <c r="BD115" s="68">
        <v>82787.14</v>
      </c>
      <c r="BE115" s="68">
        <v>25698.55</v>
      </c>
      <c r="BF115" s="68">
        <v>38345.300000000003</v>
      </c>
      <c r="BG115" s="68">
        <v>18743.29</v>
      </c>
      <c r="BH115" s="68">
        <v>0</v>
      </c>
      <c r="BI115" s="68">
        <v>0</v>
      </c>
      <c r="BJ115" s="68">
        <v>0</v>
      </c>
      <c r="BK115" s="68">
        <v>0</v>
      </c>
      <c r="BL115" s="68">
        <v>0</v>
      </c>
      <c r="BM115" s="68">
        <v>0</v>
      </c>
      <c r="BN115" s="68">
        <v>0</v>
      </c>
      <c r="BO115" s="68">
        <v>3237700.9</v>
      </c>
      <c r="BP115" s="68">
        <v>3358858.49</v>
      </c>
      <c r="BQ115" s="68">
        <v>2632058.2799999998</v>
      </c>
      <c r="BR115" s="68">
        <v>593.77</v>
      </c>
      <c r="BS115" s="68">
        <v>2631464.5099999998</v>
      </c>
      <c r="BT115" s="68">
        <v>0</v>
      </c>
      <c r="BU115" s="68">
        <v>0</v>
      </c>
      <c r="BV115" s="71">
        <v>20</v>
      </c>
      <c r="BW115" s="68">
        <v>0</v>
      </c>
      <c r="BX115" s="68">
        <v>133289</v>
      </c>
      <c r="BY115" s="68">
        <v>0</v>
      </c>
      <c r="BZ115" s="68">
        <v>2742967.1</v>
      </c>
      <c r="CA115" s="68">
        <v>3370989.9</v>
      </c>
    </row>
    <row r="116" spans="1:79" x14ac:dyDescent="0.25">
      <c r="A116" s="67" t="s">
        <v>420</v>
      </c>
      <c r="B116" s="67" t="s">
        <v>421</v>
      </c>
      <c r="C116" s="67" t="s">
        <v>167</v>
      </c>
      <c r="D116" s="68">
        <v>8241.61</v>
      </c>
      <c r="E116" s="68">
        <v>9855.6200000000008</v>
      </c>
      <c r="F116" s="69">
        <v>0.64</v>
      </c>
      <c r="G116" s="70">
        <v>484.49680000000001</v>
      </c>
      <c r="H116" s="70">
        <v>282.18761599999999</v>
      </c>
      <c r="I116" s="68">
        <v>4135.3</v>
      </c>
      <c r="J116" s="68">
        <v>10306.01</v>
      </c>
      <c r="K116" s="68">
        <v>6170.71</v>
      </c>
      <c r="L116" s="83">
        <v>0.59874870000000002</v>
      </c>
      <c r="M116" s="70">
        <v>99.633369000000002</v>
      </c>
      <c r="N116" s="70">
        <v>15.136588</v>
      </c>
      <c r="O116" s="70">
        <v>74.351782</v>
      </c>
      <c r="P116" s="70">
        <v>2.8837730000000001</v>
      </c>
      <c r="Q116" s="70">
        <v>0</v>
      </c>
      <c r="R116" s="70">
        <v>1</v>
      </c>
      <c r="S116" s="70">
        <v>6.2612259999999997</v>
      </c>
      <c r="T116" s="70">
        <v>478.68100399999997</v>
      </c>
      <c r="U116" s="69">
        <v>0.98799621380000002</v>
      </c>
      <c r="V116" s="71">
        <v>2.3831457971000001</v>
      </c>
      <c r="W116" s="70">
        <v>0</v>
      </c>
      <c r="X116" s="70">
        <v>0</v>
      </c>
      <c r="Y116" s="70">
        <v>0</v>
      </c>
      <c r="Z116" s="70">
        <v>0</v>
      </c>
      <c r="AA116" s="70">
        <v>79.836516000000003</v>
      </c>
      <c r="AB116" s="70">
        <v>54.106073000000002</v>
      </c>
      <c r="AC116" s="70">
        <v>25.730443000000001</v>
      </c>
      <c r="AD116" s="70">
        <v>0</v>
      </c>
      <c r="AE116" s="70">
        <v>0</v>
      </c>
      <c r="AF116" s="70">
        <v>0</v>
      </c>
      <c r="AG116" s="70">
        <v>0</v>
      </c>
      <c r="AH116" s="70">
        <v>0</v>
      </c>
      <c r="AI116" s="70">
        <v>0</v>
      </c>
      <c r="AJ116" s="70">
        <v>80.989096000000004</v>
      </c>
      <c r="AK116" s="70">
        <v>80.989096000000004</v>
      </c>
      <c r="AL116" s="68">
        <v>2989689.25</v>
      </c>
      <c r="AM116" s="68">
        <v>1415568.65</v>
      </c>
      <c r="AN116" s="68">
        <v>401470.25</v>
      </c>
      <c r="AO116" s="68">
        <v>18187.939999999999</v>
      </c>
      <c r="AP116" s="68">
        <v>226707.67</v>
      </c>
      <c r="AQ116" s="68">
        <v>21125.06</v>
      </c>
      <c r="AR116" s="68">
        <v>0</v>
      </c>
      <c r="AS116" s="68">
        <v>13239.67</v>
      </c>
      <c r="AT116" s="68">
        <v>122209.91</v>
      </c>
      <c r="AU116" s="68">
        <v>481403.51</v>
      </c>
      <c r="AV116" s="68">
        <v>0</v>
      </c>
      <c r="AW116" s="68">
        <v>0</v>
      </c>
      <c r="AX116" s="68">
        <v>0</v>
      </c>
      <c r="AY116" s="68">
        <v>0</v>
      </c>
      <c r="AZ116" s="68">
        <v>67024.800000000003</v>
      </c>
      <c r="BA116" s="68">
        <v>4055.03</v>
      </c>
      <c r="BB116" s="68">
        <v>725.23</v>
      </c>
      <c r="BC116" s="68">
        <v>1338.46</v>
      </c>
      <c r="BD116" s="68">
        <v>60906.080000000002</v>
      </c>
      <c r="BE116" s="68">
        <v>25679.13</v>
      </c>
      <c r="BF116" s="68">
        <v>20682.03</v>
      </c>
      <c r="BG116" s="68">
        <v>14544.92</v>
      </c>
      <c r="BH116" s="68">
        <v>0</v>
      </c>
      <c r="BI116" s="68">
        <v>0</v>
      </c>
      <c r="BJ116" s="68">
        <v>0</v>
      </c>
      <c r="BK116" s="68">
        <v>0</v>
      </c>
      <c r="BL116" s="68">
        <v>0</v>
      </c>
      <c r="BM116" s="68">
        <v>0</v>
      </c>
      <c r="BN116" s="68">
        <v>0</v>
      </c>
      <c r="BO116" s="68">
        <v>5333553.49</v>
      </c>
      <c r="BP116" s="68">
        <v>5355156.46</v>
      </c>
      <c r="BQ116" s="68">
        <v>5225564.51</v>
      </c>
      <c r="BR116" s="68">
        <v>176165.87</v>
      </c>
      <c r="BS116" s="68">
        <v>5049398.6399999997</v>
      </c>
      <c r="BT116" s="68">
        <v>0</v>
      </c>
      <c r="BU116" s="68">
        <v>0</v>
      </c>
      <c r="BV116" s="71">
        <v>20</v>
      </c>
      <c r="BW116" s="68">
        <v>0</v>
      </c>
      <c r="BX116" s="68">
        <v>276603.32</v>
      </c>
      <c r="BY116" s="68">
        <v>34278.349999999598</v>
      </c>
      <c r="BZ116" s="68">
        <v>5644435.1600000001</v>
      </c>
      <c r="CA116" s="68">
        <v>5644435.1600000001</v>
      </c>
    </row>
    <row r="117" spans="1:79" x14ac:dyDescent="0.25">
      <c r="A117" s="67" t="s">
        <v>422</v>
      </c>
      <c r="B117" s="67" t="s">
        <v>423</v>
      </c>
      <c r="C117" s="67" t="s">
        <v>240</v>
      </c>
      <c r="D117" s="68">
        <v>8241.61</v>
      </c>
      <c r="E117" s="68">
        <v>9855.6200000000008</v>
      </c>
      <c r="F117" s="69">
        <v>0.64</v>
      </c>
      <c r="G117" s="70">
        <v>714.94486099999995</v>
      </c>
      <c r="H117" s="70">
        <v>366.10831899999999</v>
      </c>
      <c r="I117" s="68">
        <v>3650.52</v>
      </c>
      <c r="J117" s="68">
        <v>9093.73</v>
      </c>
      <c r="K117" s="68">
        <v>5443.21</v>
      </c>
      <c r="L117" s="83">
        <v>0.59856739999999997</v>
      </c>
      <c r="M117" s="70">
        <v>114.776083</v>
      </c>
      <c r="N117" s="70">
        <v>16.956990999999999</v>
      </c>
      <c r="O117" s="70">
        <v>82.41798</v>
      </c>
      <c r="P117" s="70">
        <v>3.6615880000000001</v>
      </c>
      <c r="Q117" s="70">
        <v>0.485377</v>
      </c>
      <c r="R117" s="70">
        <v>5.2541469999999997</v>
      </c>
      <c r="S117" s="70">
        <v>6</v>
      </c>
      <c r="T117" s="70">
        <v>710.53387199999997</v>
      </c>
      <c r="U117" s="69">
        <v>0.99383030880000001</v>
      </c>
      <c r="V117" s="71">
        <v>2.4113737371999999</v>
      </c>
      <c r="W117" s="70">
        <v>0.89555200000000001</v>
      </c>
      <c r="X117" s="70">
        <v>0.89555200000000001</v>
      </c>
      <c r="Y117" s="70">
        <v>0</v>
      </c>
      <c r="Z117" s="70">
        <v>0</v>
      </c>
      <c r="AA117" s="70">
        <v>47.102922999999997</v>
      </c>
      <c r="AB117" s="70">
        <v>25.102923000000001</v>
      </c>
      <c r="AC117" s="70">
        <v>22</v>
      </c>
      <c r="AD117" s="70">
        <v>24.466843000000001</v>
      </c>
      <c r="AE117" s="70">
        <v>22.940304000000001</v>
      </c>
      <c r="AF117" s="70">
        <v>1.5265390000000001</v>
      </c>
      <c r="AG117" s="70">
        <v>0</v>
      </c>
      <c r="AH117" s="70">
        <v>0</v>
      </c>
      <c r="AI117" s="70">
        <v>0</v>
      </c>
      <c r="AJ117" s="70">
        <v>125.637607</v>
      </c>
      <c r="AK117" s="70">
        <v>125.637607</v>
      </c>
      <c r="AL117" s="68">
        <v>3891595.02</v>
      </c>
      <c r="AM117" s="68">
        <v>2816816.32</v>
      </c>
      <c r="AN117" s="68">
        <v>489772.06</v>
      </c>
      <c r="AO117" s="68">
        <v>20369.150000000001</v>
      </c>
      <c r="AP117" s="68">
        <v>251226.4</v>
      </c>
      <c r="AQ117" s="68">
        <v>26814.81</v>
      </c>
      <c r="AR117" s="68">
        <v>4743.87</v>
      </c>
      <c r="AS117" s="68">
        <v>69542.13</v>
      </c>
      <c r="AT117" s="68">
        <v>117075.7</v>
      </c>
      <c r="AU117" s="68">
        <v>723039.07</v>
      </c>
      <c r="AV117" s="68">
        <v>929.53</v>
      </c>
      <c r="AW117" s="68">
        <v>929.53</v>
      </c>
      <c r="AX117" s="68">
        <v>0</v>
      </c>
      <c r="AY117" s="68">
        <v>0</v>
      </c>
      <c r="AZ117" s="68">
        <v>63788.98</v>
      </c>
      <c r="BA117" s="68">
        <v>5259.37</v>
      </c>
      <c r="BB117" s="68">
        <v>1069.8599999999999</v>
      </c>
      <c r="BC117" s="68">
        <v>1198.24</v>
      </c>
      <c r="BD117" s="68">
        <v>56261.51</v>
      </c>
      <c r="BE117" s="68">
        <v>25671.360000000001</v>
      </c>
      <c r="BF117" s="68">
        <v>16049.63</v>
      </c>
      <c r="BG117" s="68">
        <v>14540.52</v>
      </c>
      <c r="BH117" s="68">
        <v>93872.19</v>
      </c>
      <c r="BI117" s="68">
        <v>84311</v>
      </c>
      <c r="BJ117" s="68">
        <v>5317.71</v>
      </c>
      <c r="BK117" s="68">
        <v>0</v>
      </c>
      <c r="BL117" s="68">
        <v>0</v>
      </c>
      <c r="BM117" s="68">
        <v>0</v>
      </c>
      <c r="BN117" s="68">
        <v>4243.4799999999996</v>
      </c>
      <c r="BO117" s="68">
        <v>7791642.9100000001</v>
      </c>
      <c r="BP117" s="68">
        <v>8079813.1699999999</v>
      </c>
      <c r="BQ117" s="68">
        <v>6351137.3099999996</v>
      </c>
      <c r="BR117" s="68">
        <v>159386.26</v>
      </c>
      <c r="BS117" s="68">
        <v>6191751.0499999998</v>
      </c>
      <c r="BT117" s="68">
        <v>0</v>
      </c>
      <c r="BU117" s="68">
        <v>0</v>
      </c>
      <c r="BV117" s="71">
        <v>20</v>
      </c>
      <c r="BW117" s="68">
        <v>0</v>
      </c>
      <c r="BX117" s="68">
        <v>501173.79</v>
      </c>
      <c r="BY117" s="68">
        <v>0</v>
      </c>
      <c r="BZ117" s="68">
        <v>6909417.2699999996</v>
      </c>
      <c r="CA117" s="68">
        <v>8292816.7000000002</v>
      </c>
    </row>
    <row r="118" spans="1:79" x14ac:dyDescent="0.25">
      <c r="A118" s="67" t="s">
        <v>424</v>
      </c>
      <c r="B118" s="67" t="s">
        <v>425</v>
      </c>
      <c r="C118" s="67" t="s">
        <v>182</v>
      </c>
      <c r="D118" s="68">
        <v>8241.61</v>
      </c>
      <c r="E118" s="68">
        <v>9855.6200000000008</v>
      </c>
      <c r="F118" s="69">
        <v>0.64</v>
      </c>
      <c r="G118" s="70">
        <v>1133.5695149999999</v>
      </c>
      <c r="H118" s="70">
        <v>637.48120300000005</v>
      </c>
      <c r="I118" s="68">
        <v>3330.06</v>
      </c>
      <c r="J118" s="68">
        <v>8272.9500000000007</v>
      </c>
      <c r="K118" s="68">
        <v>4942.8900000000003</v>
      </c>
      <c r="L118" s="83">
        <v>0.59747609999999995</v>
      </c>
      <c r="M118" s="70">
        <v>199.04019400000001</v>
      </c>
      <c r="N118" s="70">
        <v>21.555658999999999</v>
      </c>
      <c r="O118" s="70">
        <v>131.02589800000001</v>
      </c>
      <c r="P118" s="70">
        <v>6.5692190000000004</v>
      </c>
      <c r="Q118" s="70">
        <v>0</v>
      </c>
      <c r="R118" s="70">
        <v>18.164680000000001</v>
      </c>
      <c r="S118" s="70">
        <v>21.724737999999999</v>
      </c>
      <c r="T118" s="70">
        <v>1101.1040170000001</v>
      </c>
      <c r="U118" s="69">
        <v>0.97135994079999999</v>
      </c>
      <c r="V118" s="71">
        <v>2.3035647818</v>
      </c>
      <c r="W118" s="70">
        <v>0.71943199999999996</v>
      </c>
      <c r="X118" s="70">
        <v>0.36246</v>
      </c>
      <c r="Y118" s="70">
        <v>0.35697200000000001</v>
      </c>
      <c r="Z118" s="70">
        <v>0</v>
      </c>
      <c r="AA118" s="70">
        <v>176.925884</v>
      </c>
      <c r="AB118" s="70">
        <v>99.686971999999997</v>
      </c>
      <c r="AC118" s="70">
        <v>77.238911999999999</v>
      </c>
      <c r="AD118" s="70">
        <v>13.676026</v>
      </c>
      <c r="AE118" s="70">
        <v>13.676026</v>
      </c>
      <c r="AF118" s="70">
        <v>0</v>
      </c>
      <c r="AG118" s="70">
        <v>0</v>
      </c>
      <c r="AH118" s="70">
        <v>0</v>
      </c>
      <c r="AI118" s="70">
        <v>0</v>
      </c>
      <c r="AJ118" s="70">
        <v>131.83401900000001</v>
      </c>
      <c r="AK118" s="70">
        <v>131.83401900000001</v>
      </c>
      <c r="AL118" s="68">
        <v>5603109.4199999999</v>
      </c>
      <c r="AM118" s="68">
        <v>2916528.48</v>
      </c>
      <c r="AN118" s="68">
        <v>1135648.23</v>
      </c>
      <c r="AO118" s="68">
        <v>25845.97</v>
      </c>
      <c r="AP118" s="68">
        <v>398664.84</v>
      </c>
      <c r="AQ118" s="68">
        <v>48020.480000000003</v>
      </c>
      <c r="AR118" s="68">
        <v>0</v>
      </c>
      <c r="AS118" s="68">
        <v>239983.3</v>
      </c>
      <c r="AT118" s="68">
        <v>423133.64</v>
      </c>
      <c r="AU118" s="68">
        <v>1070387.99</v>
      </c>
      <c r="AV118" s="68">
        <v>652.72</v>
      </c>
      <c r="AW118" s="68">
        <v>375.52</v>
      </c>
      <c r="AX118" s="68">
        <v>277.2</v>
      </c>
      <c r="AY118" s="68">
        <v>0</v>
      </c>
      <c r="AZ118" s="68">
        <v>104134.62</v>
      </c>
      <c r="BA118" s="68">
        <v>9141.11</v>
      </c>
      <c r="BB118" s="68">
        <v>1693.2</v>
      </c>
      <c r="BC118" s="68">
        <v>2959.85</v>
      </c>
      <c r="BD118" s="68">
        <v>90340.46</v>
      </c>
      <c r="BE118" s="68">
        <v>25624.55</v>
      </c>
      <c r="BF118" s="68">
        <v>38024.33</v>
      </c>
      <c r="BG118" s="68">
        <v>26691.58</v>
      </c>
      <c r="BH118" s="68">
        <v>52538.58</v>
      </c>
      <c r="BI118" s="68">
        <v>50170.96</v>
      </c>
      <c r="BJ118" s="68">
        <v>0</v>
      </c>
      <c r="BK118" s="68">
        <v>0</v>
      </c>
      <c r="BL118" s="68">
        <v>0</v>
      </c>
      <c r="BM118" s="68">
        <v>0</v>
      </c>
      <c r="BN118" s="68">
        <v>2367.62</v>
      </c>
      <c r="BO118" s="68">
        <v>10615192.57</v>
      </c>
      <c r="BP118" s="68">
        <v>10883000.039999999</v>
      </c>
      <c r="BQ118" s="68">
        <v>9276476.5</v>
      </c>
      <c r="BR118" s="68">
        <v>1350402.37</v>
      </c>
      <c r="BS118" s="68">
        <v>7926074.1299999999</v>
      </c>
      <c r="BT118" s="68">
        <v>0</v>
      </c>
      <c r="BU118" s="68">
        <v>0</v>
      </c>
      <c r="BV118" s="71">
        <v>20</v>
      </c>
      <c r="BW118" s="68">
        <v>0</v>
      </c>
      <c r="BX118" s="68">
        <v>1033769.67</v>
      </c>
      <c r="BY118" s="68">
        <v>0</v>
      </c>
      <c r="BZ118" s="68">
        <v>10613779.869999999</v>
      </c>
      <c r="CA118" s="68">
        <v>11648962.24</v>
      </c>
    </row>
    <row r="119" spans="1:79" x14ac:dyDescent="0.25">
      <c r="A119" s="67" t="s">
        <v>426</v>
      </c>
      <c r="B119" s="67" t="s">
        <v>427</v>
      </c>
      <c r="C119" s="67" t="s">
        <v>342</v>
      </c>
      <c r="D119" s="68">
        <v>8241.61</v>
      </c>
      <c r="E119" s="68">
        <v>9855.6200000000008</v>
      </c>
      <c r="F119" s="69">
        <v>0.64</v>
      </c>
      <c r="G119" s="70">
        <v>641.95853899999997</v>
      </c>
      <c r="H119" s="70">
        <v>330.10727000000003</v>
      </c>
      <c r="I119" s="68">
        <v>3838.89</v>
      </c>
      <c r="J119" s="68">
        <v>9535.4</v>
      </c>
      <c r="K119" s="68">
        <v>5696.51</v>
      </c>
      <c r="L119" s="83">
        <v>0.59740649999999995</v>
      </c>
      <c r="M119" s="70">
        <v>117.67860899999999</v>
      </c>
      <c r="N119" s="70">
        <v>19.953187</v>
      </c>
      <c r="O119" s="70">
        <v>84.431184000000002</v>
      </c>
      <c r="P119" s="70">
        <v>4.9999289999999998</v>
      </c>
      <c r="Q119" s="70">
        <v>0</v>
      </c>
      <c r="R119" s="70">
        <v>2.9512670000000001</v>
      </c>
      <c r="S119" s="70">
        <v>5.3430419999999996</v>
      </c>
      <c r="T119" s="70">
        <v>302.46959500000003</v>
      </c>
      <c r="U119" s="69">
        <v>0.4711668692</v>
      </c>
      <c r="V119" s="71">
        <v>0.54198783849999999</v>
      </c>
      <c r="W119" s="70">
        <v>41.642107000000003</v>
      </c>
      <c r="X119" s="70">
        <v>4.5667439999999999</v>
      </c>
      <c r="Y119" s="70">
        <v>33.075363000000003</v>
      </c>
      <c r="Z119" s="70">
        <v>4</v>
      </c>
      <c r="AA119" s="70">
        <v>37.078463999999997</v>
      </c>
      <c r="AB119" s="70">
        <v>21.628464000000001</v>
      </c>
      <c r="AC119" s="70">
        <v>15.45</v>
      </c>
      <c r="AD119" s="70">
        <v>83.525525000000002</v>
      </c>
      <c r="AE119" s="70">
        <v>18.85144</v>
      </c>
      <c r="AF119" s="70">
        <v>5.3081199999999997</v>
      </c>
      <c r="AG119" s="70">
        <v>0</v>
      </c>
      <c r="AH119" s="70">
        <v>49.405388000000002</v>
      </c>
      <c r="AI119" s="70">
        <v>9.9605770000000007</v>
      </c>
      <c r="AJ119" s="70">
        <v>64.139881000000003</v>
      </c>
      <c r="AK119" s="70">
        <v>64.139881000000003</v>
      </c>
      <c r="AL119" s="68">
        <v>3656923.24</v>
      </c>
      <c r="AM119" s="68">
        <v>2936844.42</v>
      </c>
      <c r="AN119" s="68">
        <v>460371.26</v>
      </c>
      <c r="AO119" s="68">
        <v>23921.77</v>
      </c>
      <c r="AP119" s="68">
        <v>256863.9</v>
      </c>
      <c r="AQ119" s="68">
        <v>36544.839999999997</v>
      </c>
      <c r="AR119" s="68">
        <v>0</v>
      </c>
      <c r="AS119" s="68">
        <v>38986.22</v>
      </c>
      <c r="AT119" s="68">
        <v>104054.53</v>
      </c>
      <c r="AU119" s="68">
        <v>69180.5</v>
      </c>
      <c r="AV119" s="68">
        <v>32486</v>
      </c>
      <c r="AW119" s="68">
        <v>4730.8</v>
      </c>
      <c r="AX119" s="68">
        <v>25681.38</v>
      </c>
      <c r="AY119" s="68">
        <v>2073.8200000000002</v>
      </c>
      <c r="AZ119" s="68">
        <v>62918</v>
      </c>
      <c r="BA119" s="68">
        <v>4733</v>
      </c>
      <c r="BB119" s="68">
        <v>958.78</v>
      </c>
      <c r="BC119" s="68">
        <v>1073.83</v>
      </c>
      <c r="BD119" s="68">
        <v>56152.39</v>
      </c>
      <c r="BE119" s="68">
        <v>25621.57</v>
      </c>
      <c r="BF119" s="68">
        <v>16018.5</v>
      </c>
      <c r="BG119" s="68">
        <v>14512.32</v>
      </c>
      <c r="BH119" s="68">
        <v>164502.74</v>
      </c>
      <c r="BI119" s="68">
        <v>69149.09</v>
      </c>
      <c r="BJ119" s="68">
        <v>18455.02</v>
      </c>
      <c r="BK119" s="68">
        <v>0</v>
      </c>
      <c r="BL119" s="68">
        <v>53232.800000000003</v>
      </c>
      <c r="BM119" s="68">
        <v>9207.42</v>
      </c>
      <c r="BN119" s="68">
        <v>14458.41</v>
      </c>
      <c r="BO119" s="68">
        <v>6846703</v>
      </c>
      <c r="BP119" s="68">
        <v>7383226.1600000001</v>
      </c>
      <c r="BQ119" s="68">
        <v>4164730.78</v>
      </c>
      <c r="BR119" s="68">
        <v>88302.5</v>
      </c>
      <c r="BS119" s="68">
        <v>4076428.28</v>
      </c>
      <c r="BT119" s="68">
        <v>0</v>
      </c>
      <c r="BU119" s="68">
        <v>0</v>
      </c>
      <c r="BV119" s="71">
        <v>20</v>
      </c>
      <c r="BW119" s="68">
        <v>0</v>
      </c>
      <c r="BX119" s="68">
        <v>213769.54</v>
      </c>
      <c r="BY119" s="68">
        <v>0</v>
      </c>
      <c r="BZ119" s="68">
        <v>4624536</v>
      </c>
      <c r="CA119" s="68">
        <v>7060472.54</v>
      </c>
    </row>
    <row r="120" spans="1:79" x14ac:dyDescent="0.25">
      <c r="A120" s="67" t="s">
        <v>428</v>
      </c>
      <c r="B120" s="67" t="s">
        <v>429</v>
      </c>
      <c r="C120" s="67" t="s">
        <v>430</v>
      </c>
      <c r="D120" s="68">
        <v>8241.61</v>
      </c>
      <c r="E120" s="68">
        <v>9855.6200000000008</v>
      </c>
      <c r="F120" s="69">
        <v>0.64</v>
      </c>
      <c r="G120" s="70">
        <v>538.23607300000003</v>
      </c>
      <c r="H120" s="70">
        <v>320.58151600000002</v>
      </c>
      <c r="I120" s="68">
        <v>4120.34</v>
      </c>
      <c r="J120" s="68">
        <v>10227.01</v>
      </c>
      <c r="K120" s="68">
        <v>6106.67</v>
      </c>
      <c r="L120" s="83">
        <v>0.59711199999999998</v>
      </c>
      <c r="M120" s="70">
        <v>118.15643300000001</v>
      </c>
      <c r="N120" s="70">
        <v>19.169312999999999</v>
      </c>
      <c r="O120" s="70">
        <v>85.460161999999997</v>
      </c>
      <c r="P120" s="70">
        <v>1.077823</v>
      </c>
      <c r="Q120" s="70">
        <v>1</v>
      </c>
      <c r="R120" s="70">
        <v>1</v>
      </c>
      <c r="S120" s="70">
        <v>10.449135</v>
      </c>
      <c r="T120" s="70">
        <v>522.00399600000003</v>
      </c>
      <c r="U120" s="69">
        <v>0.96984208640000003</v>
      </c>
      <c r="V120" s="71">
        <v>2.2963712707999999</v>
      </c>
      <c r="W120" s="70">
        <v>0</v>
      </c>
      <c r="X120" s="70">
        <v>0</v>
      </c>
      <c r="Y120" s="70">
        <v>0</v>
      </c>
      <c r="Z120" s="70">
        <v>0</v>
      </c>
      <c r="AA120" s="70">
        <v>30.210488999999999</v>
      </c>
      <c r="AB120" s="70">
        <v>11.916747000000001</v>
      </c>
      <c r="AC120" s="70">
        <v>18.293742000000002</v>
      </c>
      <c r="AD120" s="70">
        <v>18.816351000000001</v>
      </c>
      <c r="AE120" s="70">
        <v>18.816351000000001</v>
      </c>
      <c r="AF120" s="70">
        <v>0</v>
      </c>
      <c r="AG120" s="70">
        <v>0</v>
      </c>
      <c r="AH120" s="70">
        <v>0</v>
      </c>
      <c r="AI120" s="70">
        <v>0</v>
      </c>
      <c r="AJ120" s="70">
        <v>31.842258000000001</v>
      </c>
      <c r="AK120" s="70">
        <v>31.842258000000001</v>
      </c>
      <c r="AL120" s="68">
        <v>3286830.08</v>
      </c>
      <c r="AM120" s="68">
        <v>2047380.59</v>
      </c>
      <c r="AN120" s="68">
        <v>517058.34</v>
      </c>
      <c r="AO120" s="68">
        <v>22970.65</v>
      </c>
      <c r="AP120" s="68">
        <v>259866.18</v>
      </c>
      <c r="AQ120" s="68">
        <v>7874</v>
      </c>
      <c r="AR120" s="68">
        <v>9749.81</v>
      </c>
      <c r="AS120" s="68">
        <v>13203.48</v>
      </c>
      <c r="AT120" s="68">
        <v>203394.22</v>
      </c>
      <c r="AU120" s="68">
        <v>505857.72</v>
      </c>
      <c r="AV120" s="68">
        <v>0</v>
      </c>
      <c r="AW120" s="68">
        <v>0</v>
      </c>
      <c r="AX120" s="68">
        <v>0</v>
      </c>
      <c r="AY120" s="68">
        <v>0</v>
      </c>
      <c r="AZ120" s="68">
        <v>62422.2</v>
      </c>
      <c r="BA120" s="68">
        <v>4594.1499999999996</v>
      </c>
      <c r="BB120" s="68">
        <v>803.47</v>
      </c>
      <c r="BC120" s="68">
        <v>899.88</v>
      </c>
      <c r="BD120" s="68">
        <v>56124.7</v>
      </c>
      <c r="BE120" s="68">
        <v>25608.94</v>
      </c>
      <c r="BF120" s="68">
        <v>16010.6</v>
      </c>
      <c r="BG120" s="68">
        <v>14505.16</v>
      </c>
      <c r="BH120" s="68">
        <v>72241.899999999994</v>
      </c>
      <c r="BI120" s="68">
        <v>68986.36</v>
      </c>
      <c r="BJ120" s="68">
        <v>0</v>
      </c>
      <c r="BK120" s="68">
        <v>0</v>
      </c>
      <c r="BL120" s="68">
        <v>0</v>
      </c>
      <c r="BM120" s="68">
        <v>0</v>
      </c>
      <c r="BN120" s="68">
        <v>3255.54</v>
      </c>
      <c r="BO120" s="68">
        <v>6212236.6699999999</v>
      </c>
      <c r="BP120" s="68">
        <v>6491790.8300000001</v>
      </c>
      <c r="BQ120" s="68">
        <v>4814801.24</v>
      </c>
      <c r="BR120" s="68">
        <v>67291.06</v>
      </c>
      <c r="BS120" s="68">
        <v>4747510.18</v>
      </c>
      <c r="BT120" s="68">
        <v>0</v>
      </c>
      <c r="BU120" s="68">
        <v>0</v>
      </c>
      <c r="BV120" s="71">
        <v>20</v>
      </c>
      <c r="BW120" s="68">
        <v>0</v>
      </c>
      <c r="BX120" s="68">
        <v>640890.68999999994</v>
      </c>
      <c r="BY120" s="68">
        <v>0</v>
      </c>
      <c r="BZ120" s="68">
        <v>5561578.3700000001</v>
      </c>
      <c r="CA120" s="68">
        <v>6853127.3600000003</v>
      </c>
    </row>
    <row r="121" spans="1:79" x14ac:dyDescent="0.25">
      <c r="A121" s="62" t="s">
        <v>431</v>
      </c>
      <c r="B121" s="62" t="s">
        <v>432</v>
      </c>
      <c r="C121" s="62" t="s">
        <v>223</v>
      </c>
      <c r="D121" s="63">
        <v>8241.61</v>
      </c>
      <c r="E121" s="63">
        <v>9855.6200000000008</v>
      </c>
      <c r="F121" s="64">
        <v>0.64</v>
      </c>
      <c r="G121" s="65">
        <v>2550.2768689999998</v>
      </c>
      <c r="H121" s="65">
        <v>1319.128451</v>
      </c>
      <c r="I121" s="63">
        <v>3266.59</v>
      </c>
      <c r="J121" s="63">
        <v>8088.8</v>
      </c>
      <c r="K121" s="63">
        <v>4822.21</v>
      </c>
      <c r="L121" s="83">
        <v>0.59615890000000005</v>
      </c>
      <c r="M121" s="65">
        <v>610.28807400000005</v>
      </c>
      <c r="N121" s="65">
        <v>23.049205000000001</v>
      </c>
      <c r="O121" s="65">
        <v>448.795772</v>
      </c>
      <c r="P121" s="65">
        <v>40.299477000000003</v>
      </c>
      <c r="Q121" s="65">
        <v>3.8230019999999998</v>
      </c>
      <c r="R121" s="65">
        <v>29.324916000000002</v>
      </c>
      <c r="S121" s="65">
        <v>64.995701999999994</v>
      </c>
      <c r="T121" s="65">
        <v>2516.899179</v>
      </c>
      <c r="U121" s="64">
        <v>0.98691213079999995</v>
      </c>
      <c r="V121" s="66">
        <v>2.3779188329999998</v>
      </c>
      <c r="W121" s="65">
        <v>316.93418300000002</v>
      </c>
      <c r="X121" s="65">
        <v>87.417488000000006</v>
      </c>
      <c r="Y121" s="65">
        <v>199.82160099999999</v>
      </c>
      <c r="Z121" s="65">
        <v>29.695094000000001</v>
      </c>
      <c r="AA121" s="65">
        <v>71.099102999999999</v>
      </c>
      <c r="AB121" s="65">
        <v>48.649800999999997</v>
      </c>
      <c r="AC121" s="65">
        <v>22.449301999999999</v>
      </c>
      <c r="AD121" s="65">
        <v>11.885413</v>
      </c>
      <c r="AE121" s="65">
        <v>0</v>
      </c>
      <c r="AF121" s="65">
        <v>11.885413</v>
      </c>
      <c r="AG121" s="65">
        <v>0</v>
      </c>
      <c r="AH121" s="65">
        <v>0</v>
      </c>
      <c r="AI121" s="65">
        <v>0</v>
      </c>
      <c r="AJ121" s="65">
        <v>16.763186000000001</v>
      </c>
      <c r="AK121" s="65">
        <v>16.763186000000001</v>
      </c>
      <c r="AL121" s="63">
        <v>12297970.619999999</v>
      </c>
      <c r="AM121" s="63">
        <v>3780098.05</v>
      </c>
      <c r="AN121" s="63">
        <v>3370946.95</v>
      </c>
      <c r="AO121" s="63">
        <v>27575.86</v>
      </c>
      <c r="AP121" s="63">
        <v>1362514.22</v>
      </c>
      <c r="AQ121" s="63">
        <v>293936.63</v>
      </c>
      <c r="AR121" s="63">
        <v>37214.050000000003</v>
      </c>
      <c r="AS121" s="63">
        <v>386573.02</v>
      </c>
      <c r="AT121" s="63">
        <v>1263133.17</v>
      </c>
      <c r="AU121" s="63">
        <v>2525662.39</v>
      </c>
      <c r="AV121" s="63">
        <v>260559.65</v>
      </c>
      <c r="AW121" s="63">
        <v>90368.72</v>
      </c>
      <c r="AX121" s="63">
        <v>154827.54</v>
      </c>
      <c r="AY121" s="63">
        <v>15363.39</v>
      </c>
      <c r="AZ121" s="63">
        <v>99448.33</v>
      </c>
      <c r="BA121" s="63">
        <v>18873.84</v>
      </c>
      <c r="BB121" s="63">
        <v>3800.93</v>
      </c>
      <c r="BC121" s="63">
        <v>4257.04</v>
      </c>
      <c r="BD121" s="63">
        <v>72516.52</v>
      </c>
      <c r="BE121" s="63">
        <v>39518.57</v>
      </c>
      <c r="BF121" s="63">
        <v>18515.939999999999</v>
      </c>
      <c r="BG121" s="63">
        <v>14482.01</v>
      </c>
      <c r="BH121" s="63">
        <v>43289.43</v>
      </c>
      <c r="BI121" s="63">
        <v>0</v>
      </c>
      <c r="BJ121" s="63">
        <v>41236.339999999997</v>
      </c>
      <c r="BK121" s="63">
        <v>0</v>
      </c>
      <c r="BL121" s="63">
        <v>0</v>
      </c>
      <c r="BM121" s="63">
        <v>0</v>
      </c>
      <c r="BN121" s="63">
        <v>2053.09</v>
      </c>
      <c r="BO121" s="63">
        <v>22345126.170000002</v>
      </c>
      <c r="BP121" s="63">
        <v>22377975.420000002</v>
      </c>
      <c r="BQ121" s="63">
        <v>22180919.350000001</v>
      </c>
      <c r="BR121" s="63">
        <v>2684098.41</v>
      </c>
      <c r="BS121" s="63">
        <v>19496820.940000001</v>
      </c>
      <c r="BT121" s="63">
        <v>0</v>
      </c>
      <c r="BU121" s="63">
        <v>0</v>
      </c>
      <c r="BV121" s="66">
        <v>20</v>
      </c>
      <c r="BW121" s="63">
        <v>542662.11</v>
      </c>
      <c r="BX121" s="63">
        <v>1203301.48</v>
      </c>
      <c r="BY121" s="63">
        <v>0</v>
      </c>
      <c r="BZ121" s="63">
        <v>22923644.039999999</v>
      </c>
      <c r="CA121" s="63">
        <v>24091089.760000002</v>
      </c>
    </row>
    <row r="122" spans="1:79" x14ac:dyDescent="0.25">
      <c r="A122" s="62" t="s">
        <v>433</v>
      </c>
      <c r="B122" s="62" t="s">
        <v>434</v>
      </c>
      <c r="C122" s="62" t="s">
        <v>435</v>
      </c>
      <c r="D122" s="63">
        <v>8241.61</v>
      </c>
      <c r="E122" s="63">
        <v>9855.6200000000008</v>
      </c>
      <c r="F122" s="64">
        <v>0.64</v>
      </c>
      <c r="G122" s="65">
        <v>1729.127084</v>
      </c>
      <c r="H122" s="65">
        <v>978.74168599999996</v>
      </c>
      <c r="I122" s="63">
        <v>3283.76</v>
      </c>
      <c r="J122" s="63">
        <v>8125.91</v>
      </c>
      <c r="K122" s="63">
        <v>4842.1499999999996</v>
      </c>
      <c r="L122" s="83">
        <v>0.59589020000000004</v>
      </c>
      <c r="M122" s="65">
        <v>359.97616499999998</v>
      </c>
      <c r="N122" s="65">
        <v>55.825631000000001</v>
      </c>
      <c r="O122" s="65">
        <v>236.50221199999999</v>
      </c>
      <c r="P122" s="65">
        <v>8.2838709999999995</v>
      </c>
      <c r="Q122" s="65">
        <v>0</v>
      </c>
      <c r="R122" s="65">
        <v>13.990481000000001</v>
      </c>
      <c r="S122" s="65">
        <v>45.37397</v>
      </c>
      <c r="T122" s="65">
        <v>1711.5027279999999</v>
      </c>
      <c r="U122" s="64">
        <v>0.98980736800000002</v>
      </c>
      <c r="V122" s="66">
        <v>2.3918911763000001</v>
      </c>
      <c r="W122" s="65">
        <v>13.857621</v>
      </c>
      <c r="X122" s="65">
        <v>8.4047990000000006</v>
      </c>
      <c r="Y122" s="65">
        <v>5.4528220000000003</v>
      </c>
      <c r="Z122" s="65">
        <v>0</v>
      </c>
      <c r="AA122" s="65">
        <v>78.310074</v>
      </c>
      <c r="AB122" s="65">
        <v>45.777813999999999</v>
      </c>
      <c r="AC122" s="65">
        <v>32.532260000000001</v>
      </c>
      <c r="AD122" s="65">
        <v>29.592101</v>
      </c>
      <c r="AE122" s="65">
        <v>5.6559350000000004</v>
      </c>
      <c r="AF122" s="65">
        <v>8.4843499999999992</v>
      </c>
      <c r="AG122" s="65">
        <v>0</v>
      </c>
      <c r="AH122" s="65">
        <v>3.2392310000000002</v>
      </c>
      <c r="AI122" s="65">
        <v>12.212585000000001</v>
      </c>
      <c r="AJ122" s="65">
        <v>122.68843699999999</v>
      </c>
      <c r="AK122" s="65">
        <v>122.68843699999999</v>
      </c>
      <c r="AL122" s="63">
        <v>8372692.71</v>
      </c>
      <c r="AM122" s="63">
        <v>2628045.79</v>
      </c>
      <c r="AN122" s="63">
        <v>1910584.39</v>
      </c>
      <c r="AO122" s="63">
        <v>66759.17</v>
      </c>
      <c r="AP122" s="63">
        <v>717681.42</v>
      </c>
      <c r="AQ122" s="63">
        <v>60393.73</v>
      </c>
      <c r="AR122" s="63">
        <v>0</v>
      </c>
      <c r="AS122" s="63">
        <v>184345.11</v>
      </c>
      <c r="AT122" s="63">
        <v>881404.96</v>
      </c>
      <c r="AU122" s="63">
        <v>1727553.33</v>
      </c>
      <c r="AV122" s="63">
        <v>12907.73</v>
      </c>
      <c r="AW122" s="63">
        <v>8684.6299999999992</v>
      </c>
      <c r="AX122" s="63">
        <v>4223.1000000000004</v>
      </c>
      <c r="AY122" s="63">
        <v>0</v>
      </c>
      <c r="AZ122" s="63">
        <v>78130.92</v>
      </c>
      <c r="BA122" s="63">
        <v>13997.34</v>
      </c>
      <c r="BB122" s="63">
        <v>2575.92</v>
      </c>
      <c r="BC122" s="63">
        <v>2885.04</v>
      </c>
      <c r="BD122" s="63">
        <v>58672.62</v>
      </c>
      <c r="BE122" s="63">
        <v>26782.12</v>
      </c>
      <c r="BF122" s="63">
        <v>17415.02</v>
      </c>
      <c r="BG122" s="63">
        <v>14475.48</v>
      </c>
      <c r="BH122" s="63">
        <v>69968.27</v>
      </c>
      <c r="BI122" s="63">
        <v>20693.91</v>
      </c>
      <c r="BJ122" s="63">
        <v>29423.119999999999</v>
      </c>
      <c r="BK122" s="63">
        <v>0</v>
      </c>
      <c r="BL122" s="63">
        <v>3481.31</v>
      </c>
      <c r="BM122" s="63">
        <v>11260.49</v>
      </c>
      <c r="BN122" s="63">
        <v>5109.4399999999996</v>
      </c>
      <c r="BO122" s="63">
        <v>14196180.73</v>
      </c>
      <c r="BP122" s="63">
        <v>14799883.140000001</v>
      </c>
      <c r="BQ122" s="63">
        <v>11178393</v>
      </c>
      <c r="BR122" s="63">
        <v>437220.69</v>
      </c>
      <c r="BS122" s="63">
        <v>10741172.310000001</v>
      </c>
      <c r="BT122" s="63">
        <v>0</v>
      </c>
      <c r="BU122" s="63">
        <v>0</v>
      </c>
      <c r="BV122" s="66">
        <v>20</v>
      </c>
      <c r="BW122" s="63">
        <v>0</v>
      </c>
      <c r="BX122" s="63">
        <v>721741.79</v>
      </c>
      <c r="BY122" s="63">
        <v>0</v>
      </c>
      <c r="BZ122" s="63">
        <v>12293596.449999999</v>
      </c>
      <c r="CA122" s="63">
        <v>14917922.52</v>
      </c>
    </row>
    <row r="123" spans="1:79" x14ac:dyDescent="0.25">
      <c r="A123" s="67" t="s">
        <v>436</v>
      </c>
      <c r="B123" s="67" t="s">
        <v>437</v>
      </c>
      <c r="C123" s="67" t="s">
        <v>438</v>
      </c>
      <c r="D123" s="68">
        <v>8241.61</v>
      </c>
      <c r="E123" s="68">
        <v>9855.6200000000008</v>
      </c>
      <c r="F123" s="69">
        <v>0.64</v>
      </c>
      <c r="G123" s="70">
        <v>808.93867399999999</v>
      </c>
      <c r="H123" s="70">
        <v>383.81851499999999</v>
      </c>
      <c r="I123" s="68">
        <v>3560.78</v>
      </c>
      <c r="J123" s="68">
        <v>8777.1</v>
      </c>
      <c r="K123" s="68">
        <v>5216.32</v>
      </c>
      <c r="L123" s="83">
        <v>0.59431020000000001</v>
      </c>
      <c r="M123" s="70">
        <v>130.37108000000001</v>
      </c>
      <c r="N123" s="70">
        <v>26.749216000000001</v>
      </c>
      <c r="O123" s="70">
        <v>82.381269000000003</v>
      </c>
      <c r="P123" s="70">
        <v>2</v>
      </c>
      <c r="Q123" s="70">
        <v>0</v>
      </c>
      <c r="R123" s="70">
        <v>7.9094290000000003</v>
      </c>
      <c r="S123" s="70">
        <v>11.331166</v>
      </c>
      <c r="T123" s="70">
        <v>798.45337099999995</v>
      </c>
      <c r="U123" s="69">
        <v>0.98703819790000002</v>
      </c>
      <c r="V123" s="71">
        <v>2.3785263773</v>
      </c>
      <c r="W123" s="70">
        <v>6.1032440000000001</v>
      </c>
      <c r="X123" s="70">
        <v>2.3591660000000001</v>
      </c>
      <c r="Y123" s="70">
        <v>3.744078</v>
      </c>
      <c r="Z123" s="70">
        <v>0</v>
      </c>
      <c r="AA123" s="70">
        <v>126.28064000000001</v>
      </c>
      <c r="AB123" s="70">
        <v>86.150486999999998</v>
      </c>
      <c r="AC123" s="70">
        <v>40.130153</v>
      </c>
      <c r="AD123" s="70">
        <v>33.310409</v>
      </c>
      <c r="AE123" s="70">
        <v>15.258277</v>
      </c>
      <c r="AF123" s="70">
        <v>4.5657399999999999</v>
      </c>
      <c r="AG123" s="70">
        <v>6.2586329999999997</v>
      </c>
      <c r="AH123" s="70">
        <v>7.2277589999999998</v>
      </c>
      <c r="AI123" s="70">
        <v>0</v>
      </c>
      <c r="AJ123" s="70">
        <v>123.924785</v>
      </c>
      <c r="AK123" s="70">
        <v>123.924785</v>
      </c>
      <c r="AL123" s="68">
        <v>4219682.9800000004</v>
      </c>
      <c r="AM123" s="68">
        <v>2801088.49</v>
      </c>
      <c r="AN123" s="68">
        <v>619244.31000000006</v>
      </c>
      <c r="AO123" s="68">
        <v>31903.27</v>
      </c>
      <c r="AP123" s="68">
        <v>249328.5</v>
      </c>
      <c r="AQ123" s="68">
        <v>14542.38</v>
      </c>
      <c r="AR123" s="68">
        <v>0</v>
      </c>
      <c r="AS123" s="68">
        <v>103941.99</v>
      </c>
      <c r="AT123" s="68">
        <v>219528.17</v>
      </c>
      <c r="AU123" s="68">
        <v>801438.09</v>
      </c>
      <c r="AV123" s="68">
        <v>5323.27</v>
      </c>
      <c r="AW123" s="68">
        <v>2431.25</v>
      </c>
      <c r="AX123" s="68">
        <v>2892.02</v>
      </c>
      <c r="AY123" s="68">
        <v>0</v>
      </c>
      <c r="AZ123" s="68">
        <v>81390.63</v>
      </c>
      <c r="BA123" s="68">
        <v>5474.57</v>
      </c>
      <c r="BB123" s="68">
        <v>1201.9000000000001</v>
      </c>
      <c r="BC123" s="68">
        <v>2101.4</v>
      </c>
      <c r="BD123" s="68">
        <v>72612.759999999995</v>
      </c>
      <c r="BE123" s="68">
        <v>25488.78</v>
      </c>
      <c r="BF123" s="68">
        <v>32686.880000000001</v>
      </c>
      <c r="BG123" s="68">
        <v>14437.1</v>
      </c>
      <c r="BH123" s="68">
        <v>92850.39</v>
      </c>
      <c r="BI123" s="68">
        <v>55678.9</v>
      </c>
      <c r="BJ123" s="68">
        <v>15791.68</v>
      </c>
      <c r="BK123" s="68">
        <v>7896.28</v>
      </c>
      <c r="BL123" s="68">
        <v>7747.33</v>
      </c>
      <c r="BM123" s="68">
        <v>0</v>
      </c>
      <c r="BN123" s="68">
        <v>5736.2</v>
      </c>
      <c r="BO123" s="68">
        <v>8089647.1600000001</v>
      </c>
      <c r="BP123" s="68">
        <v>8621018.1600000001</v>
      </c>
      <c r="BQ123" s="68">
        <v>5433429.6900000004</v>
      </c>
      <c r="BR123" s="68">
        <v>23450.639999999999</v>
      </c>
      <c r="BS123" s="68">
        <v>5409979.0499999998</v>
      </c>
      <c r="BT123" s="68">
        <v>0</v>
      </c>
      <c r="BU123" s="68">
        <v>0</v>
      </c>
      <c r="BV123" s="71">
        <v>20</v>
      </c>
      <c r="BW123" s="68">
        <v>0</v>
      </c>
      <c r="BX123" s="68">
        <v>337115.27</v>
      </c>
      <c r="BY123" s="68">
        <v>0</v>
      </c>
      <c r="BZ123" s="68">
        <v>5812204.1200000001</v>
      </c>
      <c r="CA123" s="68">
        <v>8426762.4299999997</v>
      </c>
    </row>
    <row r="124" spans="1:79" x14ac:dyDescent="0.25">
      <c r="A124" s="62" t="s">
        <v>439</v>
      </c>
      <c r="B124" s="62" t="s">
        <v>440</v>
      </c>
      <c r="C124" s="62" t="s">
        <v>399</v>
      </c>
      <c r="D124" s="63">
        <v>8241.61</v>
      </c>
      <c r="E124" s="63">
        <v>9855.6200000000008</v>
      </c>
      <c r="F124" s="64">
        <v>0.64</v>
      </c>
      <c r="G124" s="65">
        <v>1435.4131339999999</v>
      </c>
      <c r="H124" s="65">
        <v>804.69340499999998</v>
      </c>
      <c r="I124" s="63">
        <v>3334.29</v>
      </c>
      <c r="J124" s="63">
        <v>8204.6299999999992</v>
      </c>
      <c r="K124" s="63">
        <v>4870.34</v>
      </c>
      <c r="L124" s="83">
        <v>0.59360869999999999</v>
      </c>
      <c r="M124" s="65">
        <v>227.46367699999999</v>
      </c>
      <c r="N124" s="65">
        <v>33.811605</v>
      </c>
      <c r="O124" s="65">
        <v>161.59345200000001</v>
      </c>
      <c r="P124" s="65">
        <v>1.5472760000000001</v>
      </c>
      <c r="Q124" s="65">
        <v>1</v>
      </c>
      <c r="R124" s="65">
        <v>10.238028</v>
      </c>
      <c r="S124" s="65">
        <v>19.273316000000001</v>
      </c>
      <c r="T124" s="65">
        <v>1415.187784</v>
      </c>
      <c r="U124" s="64">
        <v>0.98590973599999998</v>
      </c>
      <c r="V124" s="66">
        <v>2.3730908387</v>
      </c>
      <c r="W124" s="65">
        <v>3</v>
      </c>
      <c r="X124" s="65">
        <v>1</v>
      </c>
      <c r="Y124" s="65">
        <v>1</v>
      </c>
      <c r="Z124" s="65">
        <v>1</v>
      </c>
      <c r="AA124" s="65">
        <v>121.15258</v>
      </c>
      <c r="AB124" s="65">
        <v>73.677468000000005</v>
      </c>
      <c r="AC124" s="65">
        <v>47.475112000000003</v>
      </c>
      <c r="AD124" s="65">
        <v>42.053823000000001</v>
      </c>
      <c r="AE124" s="65">
        <v>29.601953000000002</v>
      </c>
      <c r="AF124" s="65">
        <v>12.45187</v>
      </c>
      <c r="AG124" s="65">
        <v>0</v>
      </c>
      <c r="AH124" s="65">
        <v>0</v>
      </c>
      <c r="AI124" s="65">
        <v>0</v>
      </c>
      <c r="AJ124" s="65">
        <v>91.807101000000003</v>
      </c>
      <c r="AK124" s="65">
        <v>91.807101000000003</v>
      </c>
      <c r="AL124" s="63">
        <v>6990950</v>
      </c>
      <c r="AM124" s="63">
        <v>3187234.13</v>
      </c>
      <c r="AN124" s="63">
        <v>1057039.03</v>
      </c>
      <c r="AO124" s="63">
        <v>40278.85</v>
      </c>
      <c r="AP124" s="63">
        <v>488488.42</v>
      </c>
      <c r="AQ124" s="63">
        <v>11237.26</v>
      </c>
      <c r="AR124" s="63">
        <v>9692.61</v>
      </c>
      <c r="AS124" s="63">
        <v>134384.54</v>
      </c>
      <c r="AT124" s="63">
        <v>372957.35</v>
      </c>
      <c r="AU124" s="63">
        <v>1417231.79</v>
      </c>
      <c r="AV124" s="63">
        <v>2316.0100000000002</v>
      </c>
      <c r="AW124" s="63">
        <v>1029.3399999999999</v>
      </c>
      <c r="AX124" s="63">
        <v>771.51</v>
      </c>
      <c r="AY124" s="63">
        <v>515.16</v>
      </c>
      <c r="AZ124" s="63">
        <v>85660.11</v>
      </c>
      <c r="BA124" s="63">
        <v>11464.15</v>
      </c>
      <c r="BB124" s="63">
        <v>2130.1799999999998</v>
      </c>
      <c r="BC124" s="63">
        <v>2385.81</v>
      </c>
      <c r="BD124" s="63">
        <v>69679.97</v>
      </c>
      <c r="BE124" s="63">
        <v>25458.69</v>
      </c>
      <c r="BF124" s="63">
        <v>27921.42</v>
      </c>
      <c r="BG124" s="63">
        <v>16299.86</v>
      </c>
      <c r="BH124" s="63">
        <v>158143.01</v>
      </c>
      <c r="BI124" s="63">
        <v>107892.84</v>
      </c>
      <c r="BJ124" s="63">
        <v>43016.86</v>
      </c>
      <c r="BK124" s="63">
        <v>0</v>
      </c>
      <c r="BL124" s="63">
        <v>0</v>
      </c>
      <c r="BM124" s="63">
        <v>0</v>
      </c>
      <c r="BN124" s="63">
        <v>7233.31</v>
      </c>
      <c r="BO124" s="63">
        <v>13112180.970000001</v>
      </c>
      <c r="BP124" s="63">
        <v>12898574.08</v>
      </c>
      <c r="BQ124" s="63">
        <v>14179959.189999999</v>
      </c>
      <c r="BR124" s="63">
        <v>1690246.56</v>
      </c>
      <c r="BS124" s="63">
        <v>12489712.630000001</v>
      </c>
      <c r="BT124" s="63">
        <v>1067778.22</v>
      </c>
      <c r="BU124" s="63">
        <v>0</v>
      </c>
      <c r="BV124" s="66">
        <v>20</v>
      </c>
      <c r="BW124" s="63">
        <v>0</v>
      </c>
      <c r="BX124" s="63">
        <v>618759.68000000005</v>
      </c>
      <c r="BY124" s="63">
        <v>684916.54000000097</v>
      </c>
      <c r="BZ124" s="63">
        <v>15483635.41</v>
      </c>
      <c r="CA124" s="63">
        <v>15483635.41</v>
      </c>
    </row>
    <row r="125" spans="1:79" x14ac:dyDescent="0.25">
      <c r="A125" s="62" t="s">
        <v>441</v>
      </c>
      <c r="B125" s="62" t="s">
        <v>442</v>
      </c>
      <c r="C125" s="62" t="s">
        <v>223</v>
      </c>
      <c r="D125" s="63">
        <v>8241.61</v>
      </c>
      <c r="E125" s="63">
        <v>9855.6200000000008</v>
      </c>
      <c r="F125" s="64">
        <v>0.64</v>
      </c>
      <c r="G125" s="65">
        <v>720.906881</v>
      </c>
      <c r="H125" s="65">
        <v>352.94365599999998</v>
      </c>
      <c r="I125" s="63">
        <v>3664.09</v>
      </c>
      <c r="J125" s="63">
        <v>9011.33</v>
      </c>
      <c r="K125" s="63">
        <v>5347.24</v>
      </c>
      <c r="L125" s="83">
        <v>0.5933908</v>
      </c>
      <c r="M125" s="65">
        <v>113.889478</v>
      </c>
      <c r="N125" s="65">
        <v>7.3128710000000003</v>
      </c>
      <c r="O125" s="65">
        <v>82.403879000000003</v>
      </c>
      <c r="P125" s="65">
        <v>9.4143120000000007</v>
      </c>
      <c r="Q125" s="65">
        <v>1</v>
      </c>
      <c r="R125" s="65">
        <v>2.758416</v>
      </c>
      <c r="S125" s="65">
        <v>11</v>
      </c>
      <c r="T125" s="65">
        <v>708.88822400000004</v>
      </c>
      <c r="U125" s="64">
        <v>0.98332841959999995</v>
      </c>
      <c r="V125" s="66">
        <v>2.3606806173999999</v>
      </c>
      <c r="W125" s="65">
        <v>70.498363999999995</v>
      </c>
      <c r="X125" s="65">
        <v>14.514832999999999</v>
      </c>
      <c r="Y125" s="65">
        <v>50.001345999999998</v>
      </c>
      <c r="Z125" s="65">
        <v>5.9821850000000003</v>
      </c>
      <c r="AA125" s="65">
        <v>56.447471</v>
      </c>
      <c r="AB125" s="65">
        <v>34.516829999999999</v>
      </c>
      <c r="AC125" s="65">
        <v>21.930641000000001</v>
      </c>
      <c r="AD125" s="65">
        <v>0</v>
      </c>
      <c r="AE125" s="65">
        <v>0</v>
      </c>
      <c r="AF125" s="65">
        <v>0</v>
      </c>
      <c r="AG125" s="65">
        <v>0</v>
      </c>
      <c r="AH125" s="65">
        <v>0</v>
      </c>
      <c r="AI125" s="65">
        <v>0</v>
      </c>
      <c r="AJ125" s="65">
        <v>164.59266299999999</v>
      </c>
      <c r="AK125" s="65">
        <v>164.59266299999999</v>
      </c>
      <c r="AL125" s="63">
        <v>3854862.11</v>
      </c>
      <c r="AM125" s="63">
        <v>2197290.33</v>
      </c>
      <c r="AN125" s="63">
        <v>584732.19999999995</v>
      </c>
      <c r="AO125" s="63">
        <v>8708.43</v>
      </c>
      <c r="AP125" s="63">
        <v>249011.11</v>
      </c>
      <c r="AQ125" s="63">
        <v>68347.350000000006</v>
      </c>
      <c r="AR125" s="63">
        <v>9689.0499999999993</v>
      </c>
      <c r="AS125" s="63">
        <v>36193.730000000003</v>
      </c>
      <c r="AT125" s="63">
        <v>212782.53</v>
      </c>
      <c r="AU125" s="63">
        <v>706199.57</v>
      </c>
      <c r="AV125" s="63">
        <v>56578.43</v>
      </c>
      <c r="AW125" s="63">
        <v>14935.19</v>
      </c>
      <c r="AX125" s="63">
        <v>38562.6</v>
      </c>
      <c r="AY125" s="63">
        <v>3080.64</v>
      </c>
      <c r="AZ125" s="63">
        <v>63068.56</v>
      </c>
      <c r="BA125" s="63">
        <v>5026.3999999999996</v>
      </c>
      <c r="BB125" s="63">
        <v>1069.45</v>
      </c>
      <c r="BC125" s="63">
        <v>1197.78</v>
      </c>
      <c r="BD125" s="63">
        <v>55774.93</v>
      </c>
      <c r="BE125" s="63">
        <v>25449.34</v>
      </c>
      <c r="BF125" s="63">
        <v>15910.82</v>
      </c>
      <c r="BG125" s="63">
        <v>14414.77</v>
      </c>
      <c r="BH125" s="63">
        <v>0</v>
      </c>
      <c r="BI125" s="63">
        <v>0</v>
      </c>
      <c r="BJ125" s="63">
        <v>0</v>
      </c>
      <c r="BK125" s="63">
        <v>0</v>
      </c>
      <c r="BL125" s="63">
        <v>0</v>
      </c>
      <c r="BM125" s="63">
        <v>0</v>
      </c>
      <c r="BN125" s="63">
        <v>0</v>
      </c>
      <c r="BO125" s="63">
        <v>7060313.1100000003</v>
      </c>
      <c r="BP125" s="63">
        <v>7462731.2000000002</v>
      </c>
      <c r="BQ125" s="63">
        <v>5048705.55</v>
      </c>
      <c r="BR125" s="63">
        <v>463617.76</v>
      </c>
      <c r="BS125" s="63">
        <v>4585087.79</v>
      </c>
      <c r="BT125" s="63">
        <v>0</v>
      </c>
      <c r="BU125" s="63">
        <v>0</v>
      </c>
      <c r="BV125" s="66">
        <v>20</v>
      </c>
      <c r="BW125" s="63">
        <v>0</v>
      </c>
      <c r="BX125" s="63">
        <v>165317.21</v>
      </c>
      <c r="BY125" s="63">
        <v>0</v>
      </c>
      <c r="BZ125" s="63">
        <v>4812376.3</v>
      </c>
      <c r="CA125" s="63">
        <v>7225630.3200000003</v>
      </c>
    </row>
    <row r="126" spans="1:79" x14ac:dyDescent="0.25">
      <c r="A126" s="67" t="s">
        <v>443</v>
      </c>
      <c r="B126" s="67" t="s">
        <v>444</v>
      </c>
      <c r="C126" s="67" t="s">
        <v>291</v>
      </c>
      <c r="D126" s="68">
        <v>8241.61</v>
      </c>
      <c r="E126" s="68">
        <v>9855.6200000000008</v>
      </c>
      <c r="F126" s="69">
        <v>0.64</v>
      </c>
      <c r="G126" s="70">
        <v>661.201821</v>
      </c>
      <c r="H126" s="70">
        <v>337.84301599999998</v>
      </c>
      <c r="I126" s="68">
        <v>3734.36</v>
      </c>
      <c r="J126" s="68">
        <v>9136.48</v>
      </c>
      <c r="K126" s="68">
        <v>5402.12</v>
      </c>
      <c r="L126" s="83">
        <v>0.5912693</v>
      </c>
      <c r="M126" s="70">
        <v>109.188569</v>
      </c>
      <c r="N126" s="70">
        <v>12.765715</v>
      </c>
      <c r="O126" s="70">
        <v>74.994281999999998</v>
      </c>
      <c r="P126" s="70">
        <v>2.7085720000000002</v>
      </c>
      <c r="Q126" s="70">
        <v>3</v>
      </c>
      <c r="R126" s="70">
        <v>7</v>
      </c>
      <c r="S126" s="70">
        <v>8.7200000000000006</v>
      </c>
      <c r="T126" s="70">
        <v>241.24695199999999</v>
      </c>
      <c r="U126" s="69">
        <v>0.364861294</v>
      </c>
      <c r="V126" s="71">
        <v>0.32500918909999998</v>
      </c>
      <c r="W126" s="70">
        <v>1</v>
      </c>
      <c r="X126" s="70">
        <v>0</v>
      </c>
      <c r="Y126" s="70">
        <v>0</v>
      </c>
      <c r="Z126" s="70">
        <v>1</v>
      </c>
      <c r="AA126" s="70">
        <v>98.737142000000006</v>
      </c>
      <c r="AB126" s="70">
        <v>65.874285999999998</v>
      </c>
      <c r="AC126" s="70">
        <v>32.862856000000001</v>
      </c>
      <c r="AD126" s="70">
        <v>10.448563999999999</v>
      </c>
      <c r="AE126" s="70">
        <v>0</v>
      </c>
      <c r="AF126" s="70">
        <v>0.37963000000000002</v>
      </c>
      <c r="AG126" s="70">
        <v>0.53968400000000005</v>
      </c>
      <c r="AH126" s="70">
        <v>0</v>
      </c>
      <c r="AI126" s="70">
        <v>9.5292499999999993</v>
      </c>
      <c r="AJ126" s="70">
        <v>127.78764200000001</v>
      </c>
      <c r="AK126" s="70">
        <v>127.78764200000001</v>
      </c>
      <c r="AL126" s="68">
        <v>3571891.58</v>
      </c>
      <c r="AM126" s="68">
        <v>2587317.88</v>
      </c>
      <c r="AN126" s="68">
        <v>549110.28</v>
      </c>
      <c r="AO126" s="68">
        <v>15147.52</v>
      </c>
      <c r="AP126" s="68">
        <v>225810.29</v>
      </c>
      <c r="AQ126" s="68">
        <v>19593.77</v>
      </c>
      <c r="AR126" s="68">
        <v>28963.23</v>
      </c>
      <c r="AS126" s="68">
        <v>91520.02</v>
      </c>
      <c r="AT126" s="68">
        <v>168075.45</v>
      </c>
      <c r="AU126" s="68">
        <v>33087.949999999997</v>
      </c>
      <c r="AV126" s="68">
        <v>513.13</v>
      </c>
      <c r="AW126" s="68">
        <v>0</v>
      </c>
      <c r="AX126" s="68">
        <v>0</v>
      </c>
      <c r="AY126" s="68">
        <v>513.13</v>
      </c>
      <c r="AZ126" s="68">
        <v>71993.64</v>
      </c>
      <c r="BA126" s="68">
        <v>4794.1499999999996</v>
      </c>
      <c r="BB126" s="68">
        <v>977.37</v>
      </c>
      <c r="BC126" s="68">
        <v>1634.65</v>
      </c>
      <c r="BD126" s="68">
        <v>64587.47</v>
      </c>
      <c r="BE126" s="68">
        <v>25358.36</v>
      </c>
      <c r="BF126" s="68">
        <v>24865.88</v>
      </c>
      <c r="BG126" s="68">
        <v>14363.23</v>
      </c>
      <c r="BH126" s="68">
        <v>12492.03</v>
      </c>
      <c r="BI126" s="68">
        <v>0</v>
      </c>
      <c r="BJ126" s="68">
        <v>1306.32</v>
      </c>
      <c r="BK126" s="68">
        <v>677.41</v>
      </c>
      <c r="BL126" s="68">
        <v>0</v>
      </c>
      <c r="BM126" s="68">
        <v>8718.2199999999993</v>
      </c>
      <c r="BN126" s="68">
        <v>1790.08</v>
      </c>
      <c r="BO126" s="68">
        <v>6513142.4100000001</v>
      </c>
      <c r="BP126" s="68">
        <v>6826406.4900000002</v>
      </c>
      <c r="BQ126" s="68">
        <v>4947197.84</v>
      </c>
      <c r="BR126" s="68">
        <v>27306.53</v>
      </c>
      <c r="BS126" s="68">
        <v>4919891.3099999996</v>
      </c>
      <c r="BT126" s="68">
        <v>0</v>
      </c>
      <c r="BU126" s="68">
        <v>0</v>
      </c>
      <c r="BV126" s="71">
        <v>20</v>
      </c>
      <c r="BW126" s="68">
        <v>0</v>
      </c>
      <c r="BX126" s="68">
        <v>82090.14</v>
      </c>
      <c r="BY126" s="68">
        <v>0</v>
      </c>
      <c r="BZ126" s="68">
        <v>4890534.1900000004</v>
      </c>
      <c r="CA126" s="68">
        <v>6595232.5499999998</v>
      </c>
    </row>
    <row r="127" spans="1:79" x14ac:dyDescent="0.25">
      <c r="A127" s="67" t="s">
        <v>445</v>
      </c>
      <c r="B127" s="67" t="s">
        <v>446</v>
      </c>
      <c r="C127" s="67" t="s">
        <v>321</v>
      </c>
      <c r="D127" s="68">
        <v>8241.61</v>
      </c>
      <c r="E127" s="68">
        <v>9855.6200000000008</v>
      </c>
      <c r="F127" s="69">
        <v>0.64</v>
      </c>
      <c r="G127" s="70">
        <v>595.91641300000003</v>
      </c>
      <c r="H127" s="70">
        <v>364.101474</v>
      </c>
      <c r="I127" s="68">
        <v>3954.79</v>
      </c>
      <c r="J127" s="68">
        <v>9667.1</v>
      </c>
      <c r="K127" s="68">
        <v>5712.31</v>
      </c>
      <c r="L127" s="83">
        <v>0.59090209999999999</v>
      </c>
      <c r="M127" s="70">
        <v>103.774601</v>
      </c>
      <c r="N127" s="70">
        <v>19.472455</v>
      </c>
      <c r="O127" s="70">
        <v>69.886464000000004</v>
      </c>
      <c r="P127" s="70">
        <v>4.4424190000000001</v>
      </c>
      <c r="Q127" s="70">
        <v>1</v>
      </c>
      <c r="R127" s="70">
        <v>3.036473</v>
      </c>
      <c r="S127" s="70">
        <v>5.9367900000000002</v>
      </c>
      <c r="T127" s="70">
        <v>368.39914800000003</v>
      </c>
      <c r="U127" s="69">
        <v>0.61820607719999998</v>
      </c>
      <c r="V127" s="71">
        <v>0.93305359830000001</v>
      </c>
      <c r="W127" s="70">
        <v>0</v>
      </c>
      <c r="X127" s="70">
        <v>0</v>
      </c>
      <c r="Y127" s="70">
        <v>0</v>
      </c>
      <c r="Z127" s="70">
        <v>0</v>
      </c>
      <c r="AA127" s="70">
        <v>65.496350000000007</v>
      </c>
      <c r="AB127" s="70">
        <v>46.49635</v>
      </c>
      <c r="AC127" s="70">
        <v>19</v>
      </c>
      <c r="AD127" s="70">
        <v>16.483415000000001</v>
      </c>
      <c r="AE127" s="70">
        <v>14.692261999999999</v>
      </c>
      <c r="AF127" s="70">
        <v>0</v>
      </c>
      <c r="AG127" s="70">
        <v>0</v>
      </c>
      <c r="AH127" s="70">
        <v>0</v>
      </c>
      <c r="AI127" s="70">
        <v>1.791153</v>
      </c>
      <c r="AJ127" s="70">
        <v>107.107426</v>
      </c>
      <c r="AK127" s="70">
        <v>107.107426</v>
      </c>
      <c r="AL127" s="68">
        <v>3404059.29</v>
      </c>
      <c r="AM127" s="68">
        <v>2525823.23</v>
      </c>
      <c r="AN127" s="68">
        <v>429189.78</v>
      </c>
      <c r="AO127" s="68">
        <v>23091.24</v>
      </c>
      <c r="AP127" s="68">
        <v>210299.8</v>
      </c>
      <c r="AQ127" s="68">
        <v>32116.43</v>
      </c>
      <c r="AR127" s="68">
        <v>9648.41</v>
      </c>
      <c r="AS127" s="68">
        <v>39675.07</v>
      </c>
      <c r="AT127" s="68">
        <v>114358.83</v>
      </c>
      <c r="AU127" s="68">
        <v>145056.66</v>
      </c>
      <c r="AV127" s="68">
        <v>0</v>
      </c>
      <c r="AW127" s="68">
        <v>0</v>
      </c>
      <c r="AX127" s="68">
        <v>0</v>
      </c>
      <c r="AY127" s="68">
        <v>0</v>
      </c>
      <c r="AZ127" s="68">
        <v>64364.75</v>
      </c>
      <c r="BA127" s="68">
        <v>5163.5600000000004</v>
      </c>
      <c r="BB127" s="68">
        <v>880.32</v>
      </c>
      <c r="BC127" s="68">
        <v>1083.6500000000001</v>
      </c>
      <c r="BD127" s="68">
        <v>57237.22</v>
      </c>
      <c r="BE127" s="68">
        <v>25342.61</v>
      </c>
      <c r="BF127" s="68">
        <v>17540.3</v>
      </c>
      <c r="BG127" s="68">
        <v>14354.31</v>
      </c>
      <c r="BH127" s="68">
        <v>57765.94</v>
      </c>
      <c r="BI127" s="68">
        <v>53306.01</v>
      </c>
      <c r="BJ127" s="68">
        <v>0</v>
      </c>
      <c r="BK127" s="68">
        <v>0</v>
      </c>
      <c r="BL127" s="68">
        <v>0</v>
      </c>
      <c r="BM127" s="68">
        <v>1637.69</v>
      </c>
      <c r="BN127" s="68">
        <v>2822.24</v>
      </c>
      <c r="BO127" s="68">
        <v>6377364.1900000004</v>
      </c>
      <c r="BP127" s="68">
        <v>6626259.6500000004</v>
      </c>
      <c r="BQ127" s="68">
        <v>5133185.53</v>
      </c>
      <c r="BR127" s="68">
        <v>131719</v>
      </c>
      <c r="BS127" s="68">
        <v>5001466.53</v>
      </c>
      <c r="BT127" s="68">
        <v>0</v>
      </c>
      <c r="BU127" s="68">
        <v>0</v>
      </c>
      <c r="BV127" s="71">
        <v>20</v>
      </c>
      <c r="BW127" s="68">
        <v>0</v>
      </c>
      <c r="BX127" s="68">
        <v>285719.28999999998</v>
      </c>
      <c r="BY127" s="68">
        <v>0</v>
      </c>
      <c r="BZ127" s="68">
        <v>5632598.2699999996</v>
      </c>
      <c r="CA127" s="68">
        <v>6663083.4800000004</v>
      </c>
    </row>
    <row r="128" spans="1:79" x14ac:dyDescent="0.25">
      <c r="A128" s="62" t="s">
        <v>447</v>
      </c>
      <c r="B128" s="62" t="s">
        <v>448</v>
      </c>
      <c r="C128" s="62" t="s">
        <v>155</v>
      </c>
      <c r="D128" s="63">
        <v>8241.61</v>
      </c>
      <c r="E128" s="63">
        <v>9855.6200000000008</v>
      </c>
      <c r="F128" s="64">
        <v>0.64</v>
      </c>
      <c r="G128" s="65">
        <v>962.18741399999999</v>
      </c>
      <c r="H128" s="65">
        <v>530.75281600000005</v>
      </c>
      <c r="I128" s="63">
        <v>3498.48</v>
      </c>
      <c r="J128" s="63">
        <v>8503.44</v>
      </c>
      <c r="K128" s="63">
        <v>5004.96</v>
      </c>
      <c r="L128" s="83">
        <v>0.58858060000000001</v>
      </c>
      <c r="M128" s="65">
        <v>140.434741</v>
      </c>
      <c r="N128" s="65">
        <v>23.508431999999999</v>
      </c>
      <c r="O128" s="65">
        <v>78.299848999999995</v>
      </c>
      <c r="P128" s="65">
        <v>18.569109999999998</v>
      </c>
      <c r="Q128" s="65">
        <v>0</v>
      </c>
      <c r="R128" s="65">
        <v>10.071135999999999</v>
      </c>
      <c r="S128" s="65">
        <v>9.9862140000000004</v>
      </c>
      <c r="T128" s="65">
        <v>955.21846500000004</v>
      </c>
      <c r="U128" s="64">
        <v>0.99275718130000001</v>
      </c>
      <c r="V128" s="66">
        <v>2.4061689965999999</v>
      </c>
      <c r="W128" s="65">
        <v>5</v>
      </c>
      <c r="X128" s="65">
        <v>0</v>
      </c>
      <c r="Y128" s="65">
        <v>3</v>
      </c>
      <c r="Z128" s="65">
        <v>2</v>
      </c>
      <c r="AA128" s="65">
        <v>98.835395000000005</v>
      </c>
      <c r="AB128" s="65">
        <v>48.513872999999997</v>
      </c>
      <c r="AC128" s="65">
        <v>50.321522000000002</v>
      </c>
      <c r="AD128" s="65">
        <v>18.607624000000001</v>
      </c>
      <c r="AE128" s="65">
        <v>11.999853</v>
      </c>
      <c r="AF128" s="65">
        <v>2.036413</v>
      </c>
      <c r="AG128" s="65">
        <v>2.2970929999999998</v>
      </c>
      <c r="AH128" s="65">
        <v>2.2742650000000002</v>
      </c>
      <c r="AI128" s="65">
        <v>0</v>
      </c>
      <c r="AJ128" s="65">
        <v>96.623112000000006</v>
      </c>
      <c r="AK128" s="65">
        <v>96.623112000000006</v>
      </c>
      <c r="AL128" s="63">
        <v>4815709.5199999996</v>
      </c>
      <c r="AM128" s="63">
        <v>2505880.3199999998</v>
      </c>
      <c r="AN128" s="63">
        <v>718857.2</v>
      </c>
      <c r="AO128" s="63">
        <v>27767.75</v>
      </c>
      <c r="AP128" s="63">
        <v>234691.37</v>
      </c>
      <c r="AQ128" s="63">
        <v>133717.82</v>
      </c>
      <c r="AR128" s="63">
        <v>0</v>
      </c>
      <c r="AS128" s="63">
        <v>131074.18</v>
      </c>
      <c r="AT128" s="63">
        <v>191606.08</v>
      </c>
      <c r="AU128" s="63">
        <v>969932</v>
      </c>
      <c r="AV128" s="63">
        <v>3316.53</v>
      </c>
      <c r="AW128" s="63">
        <v>0</v>
      </c>
      <c r="AX128" s="63">
        <v>2294.94</v>
      </c>
      <c r="AY128" s="63">
        <v>1021.59</v>
      </c>
      <c r="AZ128" s="63">
        <v>71145.34</v>
      </c>
      <c r="BA128" s="63">
        <v>7497.38</v>
      </c>
      <c r="BB128" s="63">
        <v>1415.81</v>
      </c>
      <c r="BC128" s="63">
        <v>1628.83</v>
      </c>
      <c r="BD128" s="63">
        <v>60603.32</v>
      </c>
      <c r="BE128" s="63">
        <v>25243.040000000001</v>
      </c>
      <c r="BF128" s="63">
        <v>18229.490000000002</v>
      </c>
      <c r="BG128" s="63">
        <v>17130.79</v>
      </c>
      <c r="BH128" s="63">
        <v>58799.839999999997</v>
      </c>
      <c r="BI128" s="63">
        <v>43366.45</v>
      </c>
      <c r="BJ128" s="63">
        <v>6975.51</v>
      </c>
      <c r="BK128" s="63">
        <v>2870.21</v>
      </c>
      <c r="BL128" s="63">
        <v>2414.25</v>
      </c>
      <c r="BM128" s="63">
        <v>0</v>
      </c>
      <c r="BN128" s="63">
        <v>3173.42</v>
      </c>
      <c r="BO128" s="63">
        <v>8497116.8499999996</v>
      </c>
      <c r="BP128" s="63">
        <v>9143640.75</v>
      </c>
      <c r="BQ128" s="63">
        <v>5265273.04</v>
      </c>
      <c r="BR128" s="63">
        <v>117108.93</v>
      </c>
      <c r="BS128" s="63">
        <v>5148164.1100000003</v>
      </c>
      <c r="BT128" s="63">
        <v>0</v>
      </c>
      <c r="BU128" s="63">
        <v>0</v>
      </c>
      <c r="BV128" s="66">
        <v>20</v>
      </c>
      <c r="BW128" s="63">
        <v>0</v>
      </c>
      <c r="BX128" s="63">
        <v>442860.54</v>
      </c>
      <c r="BY128" s="63">
        <v>0</v>
      </c>
      <c r="BZ128" s="63">
        <v>5917913.6100000003</v>
      </c>
      <c r="CA128" s="63">
        <v>8939977.3900000006</v>
      </c>
    </row>
    <row r="129" spans="1:79" x14ac:dyDescent="0.25">
      <c r="A129" s="67" t="s">
        <v>449</v>
      </c>
      <c r="B129" s="67" t="s">
        <v>450</v>
      </c>
      <c r="C129" s="67" t="s">
        <v>193</v>
      </c>
      <c r="D129" s="68">
        <v>8241.61</v>
      </c>
      <c r="E129" s="68">
        <v>9855.6200000000008</v>
      </c>
      <c r="F129" s="69">
        <v>0.64</v>
      </c>
      <c r="G129" s="70">
        <v>2577.1854579999999</v>
      </c>
      <c r="H129" s="70">
        <v>1470.986523</v>
      </c>
      <c r="I129" s="68">
        <v>3363.42</v>
      </c>
      <c r="J129" s="68">
        <v>8144.55</v>
      </c>
      <c r="K129" s="68">
        <v>4781.13</v>
      </c>
      <c r="L129" s="83">
        <v>0.58703430000000001</v>
      </c>
      <c r="M129" s="70">
        <v>463.92407100000003</v>
      </c>
      <c r="N129" s="70">
        <v>66.531878000000006</v>
      </c>
      <c r="O129" s="70">
        <v>315.22957400000001</v>
      </c>
      <c r="P129" s="70">
        <v>11.391724</v>
      </c>
      <c r="Q129" s="70">
        <v>1</v>
      </c>
      <c r="R129" s="70">
        <v>17.771132999999999</v>
      </c>
      <c r="S129" s="70">
        <v>51.999761999999997</v>
      </c>
      <c r="T129" s="70">
        <v>2540.8405189999999</v>
      </c>
      <c r="U129" s="69">
        <v>0.98589742970000005</v>
      </c>
      <c r="V129" s="71">
        <v>2.3730315966000002</v>
      </c>
      <c r="W129" s="70">
        <v>265.10454299999998</v>
      </c>
      <c r="X129" s="70">
        <v>35.973038000000003</v>
      </c>
      <c r="Y129" s="70">
        <v>192.131506</v>
      </c>
      <c r="Z129" s="70">
        <v>36.999999000000003</v>
      </c>
      <c r="AA129" s="70">
        <v>300.86085300000002</v>
      </c>
      <c r="AB129" s="70">
        <v>212.044704</v>
      </c>
      <c r="AC129" s="70">
        <v>88.816148999999996</v>
      </c>
      <c r="AD129" s="70">
        <v>51.315998</v>
      </c>
      <c r="AE129" s="70">
        <v>33.144728000000001</v>
      </c>
      <c r="AF129" s="70">
        <v>0</v>
      </c>
      <c r="AG129" s="70">
        <v>0</v>
      </c>
      <c r="AH129" s="70">
        <v>0</v>
      </c>
      <c r="AI129" s="70">
        <v>18.17127</v>
      </c>
      <c r="AJ129" s="70">
        <v>113.052376</v>
      </c>
      <c r="AK129" s="70">
        <v>113.052376</v>
      </c>
      <c r="AL129" s="68">
        <v>12321858.710000001</v>
      </c>
      <c r="AM129" s="68">
        <v>4020850.1</v>
      </c>
      <c r="AN129" s="68">
        <v>2337932.79</v>
      </c>
      <c r="AO129" s="68">
        <v>78379.820000000007</v>
      </c>
      <c r="AP129" s="68">
        <v>942368.34</v>
      </c>
      <c r="AQ129" s="68">
        <v>81817.31</v>
      </c>
      <c r="AR129" s="68">
        <v>9585.26</v>
      </c>
      <c r="AS129" s="68">
        <v>230680.74</v>
      </c>
      <c r="AT129" s="68">
        <v>995101.32</v>
      </c>
      <c r="AU129" s="68">
        <v>2544446.8199999998</v>
      </c>
      <c r="AV129" s="68">
        <v>202058.57</v>
      </c>
      <c r="AW129" s="68">
        <v>36618.32</v>
      </c>
      <c r="AX129" s="68">
        <v>146590.5</v>
      </c>
      <c r="AY129" s="68">
        <v>18849.75</v>
      </c>
      <c r="AZ129" s="68">
        <v>178400.42</v>
      </c>
      <c r="BA129" s="68">
        <v>20724.47</v>
      </c>
      <c r="BB129" s="68">
        <v>3782.24</v>
      </c>
      <c r="BC129" s="68">
        <v>4945.24</v>
      </c>
      <c r="BD129" s="68">
        <v>148948.47</v>
      </c>
      <c r="BE129" s="68">
        <v>39324.300000000003</v>
      </c>
      <c r="BF129" s="68">
        <v>79468.22</v>
      </c>
      <c r="BG129" s="68">
        <v>30155.95</v>
      </c>
      <c r="BH129" s="68">
        <v>144701.84</v>
      </c>
      <c r="BI129" s="68">
        <v>119467.54</v>
      </c>
      <c r="BJ129" s="68">
        <v>0</v>
      </c>
      <c r="BK129" s="68">
        <v>0</v>
      </c>
      <c r="BL129" s="68">
        <v>0</v>
      </c>
      <c r="BM129" s="68">
        <v>16505.64</v>
      </c>
      <c r="BN129" s="68">
        <v>8728.66</v>
      </c>
      <c r="BO129" s="68">
        <v>21062763.199999999</v>
      </c>
      <c r="BP129" s="68">
        <v>21750249.25</v>
      </c>
      <c r="BQ129" s="68">
        <v>17626157.699999999</v>
      </c>
      <c r="BR129" s="68">
        <v>416968.46</v>
      </c>
      <c r="BS129" s="68">
        <v>17209189.239999998</v>
      </c>
      <c r="BT129" s="68">
        <v>0</v>
      </c>
      <c r="BU129" s="68">
        <v>0</v>
      </c>
      <c r="BV129" s="71">
        <v>20</v>
      </c>
      <c r="BW129" s="68">
        <v>0</v>
      </c>
      <c r="BX129" s="68">
        <v>1498146.69</v>
      </c>
      <c r="BY129" s="68">
        <v>0</v>
      </c>
      <c r="BZ129" s="68">
        <v>20287728.25</v>
      </c>
      <c r="CA129" s="68">
        <v>22560909.890000001</v>
      </c>
    </row>
    <row r="130" spans="1:79" x14ac:dyDescent="0.25">
      <c r="A130" s="62" t="s">
        <v>451</v>
      </c>
      <c r="B130" s="62" t="s">
        <v>452</v>
      </c>
      <c r="C130" s="62" t="s">
        <v>294</v>
      </c>
      <c r="D130" s="63">
        <v>8241.61</v>
      </c>
      <c r="E130" s="63">
        <v>9855.6200000000008</v>
      </c>
      <c r="F130" s="64">
        <v>0.64</v>
      </c>
      <c r="G130" s="65">
        <v>1987.2781749999999</v>
      </c>
      <c r="H130" s="65">
        <v>1105.152413</v>
      </c>
      <c r="I130" s="63">
        <v>3358.79</v>
      </c>
      <c r="J130" s="63">
        <v>8091.08</v>
      </c>
      <c r="K130" s="63">
        <v>4732.29</v>
      </c>
      <c r="L130" s="83">
        <v>0.58487739999999999</v>
      </c>
      <c r="M130" s="65">
        <v>164.033987</v>
      </c>
      <c r="N130" s="65">
        <v>38.882280000000002</v>
      </c>
      <c r="O130" s="65">
        <v>71.103837999999996</v>
      </c>
      <c r="P130" s="65">
        <v>7.0368009999999996</v>
      </c>
      <c r="Q130" s="65">
        <v>7.1778690000000003</v>
      </c>
      <c r="R130" s="65">
        <v>8</v>
      </c>
      <c r="S130" s="65">
        <v>31.833199</v>
      </c>
      <c r="T130" s="65">
        <v>811.92746099999999</v>
      </c>
      <c r="U130" s="64">
        <v>0.40856256120000001</v>
      </c>
      <c r="V130" s="66">
        <v>0.40752775000000002</v>
      </c>
      <c r="W130" s="65">
        <v>430.11578700000001</v>
      </c>
      <c r="X130" s="65">
        <v>81.599383000000003</v>
      </c>
      <c r="Y130" s="65">
        <v>277.641299</v>
      </c>
      <c r="Z130" s="65">
        <v>70.875105000000005</v>
      </c>
      <c r="AA130" s="65">
        <v>318.64714500000002</v>
      </c>
      <c r="AB130" s="65">
        <v>213.86555999999999</v>
      </c>
      <c r="AC130" s="65">
        <v>104.78158500000001</v>
      </c>
      <c r="AD130" s="65">
        <v>0</v>
      </c>
      <c r="AE130" s="65">
        <v>0</v>
      </c>
      <c r="AF130" s="65">
        <v>0</v>
      </c>
      <c r="AG130" s="65">
        <v>0</v>
      </c>
      <c r="AH130" s="65">
        <v>0</v>
      </c>
      <c r="AI130" s="65">
        <v>0</v>
      </c>
      <c r="AJ130" s="65">
        <v>2.0650680000000001</v>
      </c>
      <c r="AK130" s="65">
        <v>2.0650680000000001</v>
      </c>
      <c r="AL130" s="63">
        <v>9404376.6300000008</v>
      </c>
      <c r="AM130" s="63">
        <v>4270716.1500000004</v>
      </c>
      <c r="AN130" s="63">
        <v>1086728.56</v>
      </c>
      <c r="AO130" s="63">
        <v>45638.1</v>
      </c>
      <c r="AP130" s="63">
        <v>211781.56</v>
      </c>
      <c r="AQ130" s="63">
        <v>50353.81</v>
      </c>
      <c r="AR130" s="63">
        <v>68548.94</v>
      </c>
      <c r="AS130" s="63">
        <v>103463.59</v>
      </c>
      <c r="AT130" s="63">
        <v>606942.56000000006</v>
      </c>
      <c r="AU130" s="63">
        <v>139632.60999999999</v>
      </c>
      <c r="AV130" s="63">
        <v>329786.31</v>
      </c>
      <c r="AW130" s="63">
        <v>82757.91</v>
      </c>
      <c r="AX130" s="63">
        <v>211053.55</v>
      </c>
      <c r="AY130" s="63">
        <v>35974.85</v>
      </c>
      <c r="AZ130" s="63">
        <v>169151.09</v>
      </c>
      <c r="BA130" s="63">
        <v>15513.09</v>
      </c>
      <c r="BB130" s="63">
        <v>2905.79</v>
      </c>
      <c r="BC130" s="63">
        <v>5218.3500000000004</v>
      </c>
      <c r="BD130" s="63">
        <v>145513.85999999999</v>
      </c>
      <c r="BE130" s="63">
        <v>30211.71</v>
      </c>
      <c r="BF130" s="63">
        <v>79856.14</v>
      </c>
      <c r="BG130" s="63">
        <v>35446.01</v>
      </c>
      <c r="BH130" s="63">
        <v>0</v>
      </c>
      <c r="BI130" s="63">
        <v>0</v>
      </c>
      <c r="BJ130" s="63">
        <v>0</v>
      </c>
      <c r="BK130" s="63">
        <v>0</v>
      </c>
      <c r="BL130" s="63">
        <v>0</v>
      </c>
      <c r="BM130" s="63">
        <v>0</v>
      </c>
      <c r="BN130" s="63">
        <v>0</v>
      </c>
      <c r="BO130" s="63">
        <v>13434556.26</v>
      </c>
      <c r="BP130" s="63">
        <v>15400391.35</v>
      </c>
      <c r="BQ130" s="63">
        <v>3607739.27</v>
      </c>
      <c r="BR130" s="63">
        <v>10091.01</v>
      </c>
      <c r="BS130" s="63">
        <v>3597648.26</v>
      </c>
      <c r="BT130" s="63">
        <v>0</v>
      </c>
      <c r="BU130" s="63">
        <v>0</v>
      </c>
      <c r="BV130" s="66">
        <v>20</v>
      </c>
      <c r="BW130" s="63">
        <v>0</v>
      </c>
      <c r="BX130" s="63">
        <v>1115069.5900000001</v>
      </c>
      <c r="BY130" s="63">
        <v>0</v>
      </c>
      <c r="BZ130" s="63">
        <v>4569765.87</v>
      </c>
      <c r="CA130" s="63">
        <v>14549625.85</v>
      </c>
    </row>
    <row r="131" spans="1:79" x14ac:dyDescent="0.25">
      <c r="A131" s="62" t="s">
        <v>453</v>
      </c>
      <c r="B131" s="62" t="s">
        <v>454</v>
      </c>
      <c r="C131" s="62" t="s">
        <v>143</v>
      </c>
      <c r="D131" s="63">
        <v>8241.61</v>
      </c>
      <c r="E131" s="63">
        <v>9855.6200000000008</v>
      </c>
      <c r="F131" s="64">
        <v>0.64</v>
      </c>
      <c r="G131" s="65">
        <v>1489.229147</v>
      </c>
      <c r="H131" s="65">
        <v>837.01349700000003</v>
      </c>
      <c r="I131" s="63">
        <v>3371.89</v>
      </c>
      <c r="J131" s="63">
        <v>8111.54</v>
      </c>
      <c r="K131" s="63">
        <v>4739.6499999999996</v>
      </c>
      <c r="L131" s="83">
        <v>0.58430950000000004</v>
      </c>
      <c r="M131" s="65">
        <v>152.22904</v>
      </c>
      <c r="N131" s="65">
        <v>12.68857</v>
      </c>
      <c r="O131" s="65">
        <v>91.169180999999995</v>
      </c>
      <c r="P131" s="65">
        <v>8.0768930000000001</v>
      </c>
      <c r="Q131" s="65">
        <v>2</v>
      </c>
      <c r="R131" s="65">
        <v>10.657261999999999</v>
      </c>
      <c r="S131" s="65">
        <v>27.637134</v>
      </c>
      <c r="T131" s="65">
        <v>607.67315499999995</v>
      </c>
      <c r="U131" s="64">
        <v>0.4080454349</v>
      </c>
      <c r="V131" s="66">
        <v>0.4064967699</v>
      </c>
      <c r="W131" s="65">
        <v>13.707815</v>
      </c>
      <c r="X131" s="65">
        <v>2.8052100000000002</v>
      </c>
      <c r="Y131" s="65">
        <v>9.9026049999999994</v>
      </c>
      <c r="Z131" s="65">
        <v>1</v>
      </c>
      <c r="AA131" s="65">
        <v>96.011928999999995</v>
      </c>
      <c r="AB131" s="65">
        <v>41.309269999999998</v>
      </c>
      <c r="AC131" s="65">
        <v>54.702658999999997</v>
      </c>
      <c r="AD131" s="65">
        <v>0</v>
      </c>
      <c r="AE131" s="65">
        <v>0</v>
      </c>
      <c r="AF131" s="65">
        <v>0</v>
      </c>
      <c r="AG131" s="65">
        <v>0</v>
      </c>
      <c r="AH131" s="65">
        <v>0</v>
      </c>
      <c r="AI131" s="65">
        <v>0</v>
      </c>
      <c r="AJ131" s="65">
        <v>356.64429000000001</v>
      </c>
      <c r="AK131" s="65">
        <v>356.64429000000001</v>
      </c>
      <c r="AL131" s="63">
        <v>7058424.9299999997</v>
      </c>
      <c r="AM131" s="63">
        <v>3157896.87</v>
      </c>
      <c r="AN131" s="63">
        <v>1027106.16</v>
      </c>
      <c r="AO131" s="63">
        <v>14878.76</v>
      </c>
      <c r="AP131" s="63">
        <v>271282.17</v>
      </c>
      <c r="AQ131" s="63">
        <v>57740.37</v>
      </c>
      <c r="AR131" s="63">
        <v>19081.54</v>
      </c>
      <c r="AS131" s="63">
        <v>137696</v>
      </c>
      <c r="AT131" s="63">
        <v>526427.31999999995</v>
      </c>
      <c r="AU131" s="63">
        <v>104241.25</v>
      </c>
      <c r="AV131" s="63">
        <v>10869.69</v>
      </c>
      <c r="AW131" s="63">
        <v>2842.28</v>
      </c>
      <c r="AX131" s="63">
        <v>7520.32</v>
      </c>
      <c r="AY131" s="63">
        <v>507.09</v>
      </c>
      <c r="AZ131" s="63">
        <v>75564.009999999995</v>
      </c>
      <c r="BA131" s="63">
        <v>11737.8</v>
      </c>
      <c r="BB131" s="63">
        <v>2175.4299999999998</v>
      </c>
      <c r="BC131" s="63">
        <v>2436.48</v>
      </c>
      <c r="BD131" s="63">
        <v>59214.3</v>
      </c>
      <c r="BE131" s="63">
        <v>25059.87</v>
      </c>
      <c r="BF131" s="63">
        <v>15667.32</v>
      </c>
      <c r="BG131" s="63">
        <v>18487.11</v>
      </c>
      <c r="BH131" s="63">
        <v>0</v>
      </c>
      <c r="BI131" s="63">
        <v>0</v>
      </c>
      <c r="BJ131" s="63">
        <v>0</v>
      </c>
      <c r="BK131" s="63">
        <v>0</v>
      </c>
      <c r="BL131" s="63">
        <v>0</v>
      </c>
      <c r="BM131" s="63">
        <v>0</v>
      </c>
      <c r="BN131" s="63">
        <v>0</v>
      </c>
      <c r="BO131" s="63">
        <v>10894842.199999999</v>
      </c>
      <c r="BP131" s="63">
        <v>11434102.91</v>
      </c>
      <c r="BQ131" s="63">
        <v>8199185.6299999999</v>
      </c>
      <c r="BR131" s="63">
        <v>119445.57</v>
      </c>
      <c r="BS131" s="63">
        <v>8079740.0599999996</v>
      </c>
      <c r="BT131" s="63">
        <v>0</v>
      </c>
      <c r="BU131" s="63">
        <v>0</v>
      </c>
      <c r="BV131" s="66">
        <v>35.664428999999998</v>
      </c>
      <c r="BW131" s="63">
        <v>0</v>
      </c>
      <c r="BX131" s="63">
        <v>482968.21</v>
      </c>
      <c r="BY131" s="63">
        <v>0</v>
      </c>
      <c r="BZ131" s="63">
        <v>8960317.3699999992</v>
      </c>
      <c r="CA131" s="63">
        <v>11377810.41</v>
      </c>
    </row>
    <row r="132" spans="1:79" x14ac:dyDescent="0.25">
      <c r="A132" s="62" t="s">
        <v>455</v>
      </c>
      <c r="B132" s="62" t="s">
        <v>456</v>
      </c>
      <c r="C132" s="62" t="s">
        <v>394</v>
      </c>
      <c r="D132" s="63">
        <v>8241.61</v>
      </c>
      <c r="E132" s="63">
        <v>9855.6200000000008</v>
      </c>
      <c r="F132" s="64">
        <v>0.64</v>
      </c>
      <c r="G132" s="65">
        <v>1038.077323</v>
      </c>
      <c r="H132" s="65">
        <v>544.74044800000001</v>
      </c>
      <c r="I132" s="63">
        <v>3516.26</v>
      </c>
      <c r="J132" s="63">
        <v>8434.43</v>
      </c>
      <c r="K132" s="63">
        <v>4918.17</v>
      </c>
      <c r="L132" s="83">
        <v>0.58310640000000002</v>
      </c>
      <c r="M132" s="65">
        <v>158.53646000000001</v>
      </c>
      <c r="N132" s="65">
        <v>17.814105000000001</v>
      </c>
      <c r="O132" s="65">
        <v>113.516715</v>
      </c>
      <c r="P132" s="65">
        <v>7</v>
      </c>
      <c r="Q132" s="65">
        <v>0</v>
      </c>
      <c r="R132" s="65">
        <v>2.3255819999999998</v>
      </c>
      <c r="S132" s="65">
        <v>17.880057999999998</v>
      </c>
      <c r="T132" s="65">
        <v>1023.8815059999999</v>
      </c>
      <c r="U132" s="64">
        <v>0.98632489440000004</v>
      </c>
      <c r="V132" s="66">
        <v>2.3750898373</v>
      </c>
      <c r="W132" s="65">
        <v>0</v>
      </c>
      <c r="X132" s="65">
        <v>0</v>
      </c>
      <c r="Y132" s="65">
        <v>0</v>
      </c>
      <c r="Z132" s="65">
        <v>0</v>
      </c>
      <c r="AA132" s="65">
        <v>101.558763</v>
      </c>
      <c r="AB132" s="65">
        <v>42.218699000000001</v>
      </c>
      <c r="AC132" s="65">
        <v>59.340063999999998</v>
      </c>
      <c r="AD132" s="65">
        <v>38.791075999999997</v>
      </c>
      <c r="AE132" s="65">
        <v>28.940874999999998</v>
      </c>
      <c r="AF132" s="65">
        <v>5.0525710000000004</v>
      </c>
      <c r="AG132" s="65">
        <v>0</v>
      </c>
      <c r="AH132" s="65">
        <v>0</v>
      </c>
      <c r="AI132" s="65">
        <v>4.7976299999999998</v>
      </c>
      <c r="AJ132" s="65">
        <v>77.491995000000003</v>
      </c>
      <c r="AK132" s="65">
        <v>77.491995000000003</v>
      </c>
      <c r="AL132" s="63">
        <v>5105440.75</v>
      </c>
      <c r="AM132" s="63">
        <v>2531635.94</v>
      </c>
      <c r="AN132" s="63">
        <v>777729.15</v>
      </c>
      <c r="AO132" s="63">
        <v>20846.009999999998</v>
      </c>
      <c r="AP132" s="63">
        <v>337083.8</v>
      </c>
      <c r="AQ132" s="63">
        <v>49938.8</v>
      </c>
      <c r="AR132" s="63">
        <v>0</v>
      </c>
      <c r="AS132" s="63">
        <v>29985.56</v>
      </c>
      <c r="AT132" s="63">
        <v>339874.98</v>
      </c>
      <c r="AU132" s="63">
        <v>1026224.06</v>
      </c>
      <c r="AV132" s="63">
        <v>0</v>
      </c>
      <c r="AW132" s="63">
        <v>0</v>
      </c>
      <c r="AX132" s="63">
        <v>0</v>
      </c>
      <c r="AY132" s="63">
        <v>0</v>
      </c>
      <c r="AZ132" s="63">
        <v>71569.34</v>
      </c>
      <c r="BA132" s="63">
        <v>7623.4</v>
      </c>
      <c r="BB132" s="63">
        <v>1513.27</v>
      </c>
      <c r="BC132" s="63">
        <v>1694.87</v>
      </c>
      <c r="BD132" s="63">
        <v>60737.8</v>
      </c>
      <c r="BE132" s="63">
        <v>25008.27</v>
      </c>
      <c r="BF132" s="63">
        <v>15716.48</v>
      </c>
      <c r="BG132" s="63">
        <v>20013.05</v>
      </c>
      <c r="BH132" s="63">
        <v>131645.94</v>
      </c>
      <c r="BI132" s="63">
        <v>103617.11</v>
      </c>
      <c r="BJ132" s="63">
        <v>17146.05</v>
      </c>
      <c r="BK132" s="63">
        <v>0</v>
      </c>
      <c r="BL132" s="63">
        <v>0</v>
      </c>
      <c r="BM132" s="63">
        <v>4328.71</v>
      </c>
      <c r="BN132" s="63">
        <v>6554.07</v>
      </c>
      <c r="BO132" s="63">
        <v>9188950.0399999991</v>
      </c>
      <c r="BP132" s="63">
        <v>9644245.1799999997</v>
      </c>
      <c r="BQ132" s="63">
        <v>6913020.5199999996</v>
      </c>
      <c r="BR132" s="63">
        <v>251260.34</v>
      </c>
      <c r="BS132" s="63">
        <v>6661760.1799999997</v>
      </c>
      <c r="BT132" s="63">
        <v>0</v>
      </c>
      <c r="BU132" s="63">
        <v>0</v>
      </c>
      <c r="BV132" s="66">
        <v>20</v>
      </c>
      <c r="BW132" s="63">
        <v>0</v>
      </c>
      <c r="BX132" s="63">
        <v>1506208.39</v>
      </c>
      <c r="BY132" s="63">
        <v>0</v>
      </c>
      <c r="BZ132" s="63">
        <v>8766347.8499999996</v>
      </c>
      <c r="CA132" s="63">
        <v>10695158.43</v>
      </c>
    </row>
    <row r="133" spans="1:79" x14ac:dyDescent="0.25">
      <c r="A133" s="62" t="s">
        <v>457</v>
      </c>
      <c r="B133" s="62" t="s">
        <v>458</v>
      </c>
      <c r="C133" s="62" t="s">
        <v>274</v>
      </c>
      <c r="D133" s="63">
        <v>8241.61</v>
      </c>
      <c r="E133" s="63">
        <v>9855.6200000000008</v>
      </c>
      <c r="F133" s="64">
        <v>0.64</v>
      </c>
      <c r="G133" s="65">
        <v>579.67366900000002</v>
      </c>
      <c r="H133" s="65">
        <v>331.118313</v>
      </c>
      <c r="I133" s="63">
        <v>3964.72</v>
      </c>
      <c r="J133" s="63">
        <v>9502.09</v>
      </c>
      <c r="K133" s="63">
        <v>5537.37</v>
      </c>
      <c r="L133" s="83">
        <v>0.58275279999999996</v>
      </c>
      <c r="M133" s="65">
        <v>84.386357000000004</v>
      </c>
      <c r="N133" s="65">
        <v>8.1599559999999993</v>
      </c>
      <c r="O133" s="65">
        <v>62.423983</v>
      </c>
      <c r="P133" s="65">
        <v>1.5038290000000001</v>
      </c>
      <c r="Q133" s="65">
        <v>1</v>
      </c>
      <c r="R133" s="65">
        <v>1</v>
      </c>
      <c r="S133" s="65">
        <v>10.298589</v>
      </c>
      <c r="T133" s="65">
        <v>254.520748</v>
      </c>
      <c r="U133" s="64">
        <v>0.43907591740000002</v>
      </c>
      <c r="V133" s="66">
        <v>0.47067300099999998</v>
      </c>
      <c r="W133" s="65">
        <v>0</v>
      </c>
      <c r="X133" s="65">
        <v>0</v>
      </c>
      <c r="Y133" s="65">
        <v>0</v>
      </c>
      <c r="Z133" s="65">
        <v>0</v>
      </c>
      <c r="AA133" s="65">
        <v>66.670658000000003</v>
      </c>
      <c r="AB133" s="65">
        <v>42.737478000000003</v>
      </c>
      <c r="AC133" s="65">
        <v>23.93318</v>
      </c>
      <c r="AD133" s="65">
        <v>15.078218</v>
      </c>
      <c r="AE133" s="65">
        <v>15.078218</v>
      </c>
      <c r="AF133" s="65">
        <v>0</v>
      </c>
      <c r="AG133" s="65">
        <v>0</v>
      </c>
      <c r="AH133" s="65">
        <v>0</v>
      </c>
      <c r="AI133" s="65">
        <v>0</v>
      </c>
      <c r="AJ133" s="65">
        <v>207.85747000000001</v>
      </c>
      <c r="AK133" s="65">
        <v>207.85747000000001</v>
      </c>
      <c r="AL133" s="63">
        <v>3209867.58</v>
      </c>
      <c r="AM133" s="63">
        <v>2130453.23</v>
      </c>
      <c r="AN133" s="63">
        <v>423562.73</v>
      </c>
      <c r="AO133" s="63">
        <v>9542.9599999999991</v>
      </c>
      <c r="AP133" s="63">
        <v>185253.36</v>
      </c>
      <c r="AQ133" s="63">
        <v>10721.98</v>
      </c>
      <c r="AR133" s="63">
        <v>9515.35</v>
      </c>
      <c r="AS133" s="63">
        <v>12885.97</v>
      </c>
      <c r="AT133" s="63">
        <v>195643.11</v>
      </c>
      <c r="AU133" s="63">
        <v>50553.93</v>
      </c>
      <c r="AV133" s="63">
        <v>0</v>
      </c>
      <c r="AW133" s="63">
        <v>0</v>
      </c>
      <c r="AX133" s="63">
        <v>0</v>
      </c>
      <c r="AY133" s="63">
        <v>0</v>
      </c>
      <c r="AZ133" s="63">
        <v>61612.83</v>
      </c>
      <c r="BA133" s="63">
        <v>4631.04</v>
      </c>
      <c r="BB133" s="63">
        <v>844.52</v>
      </c>
      <c r="BC133" s="63">
        <v>1087.8699999999999</v>
      </c>
      <c r="BD133" s="63">
        <v>55049.4</v>
      </c>
      <c r="BE133" s="63">
        <v>24993.1</v>
      </c>
      <c r="BF133" s="63">
        <v>15899.95</v>
      </c>
      <c r="BG133" s="63">
        <v>14156.35</v>
      </c>
      <c r="BH133" s="63">
        <v>56497.9</v>
      </c>
      <c r="BI133" s="63">
        <v>53951.86</v>
      </c>
      <c r="BJ133" s="63">
        <v>0</v>
      </c>
      <c r="BK133" s="63">
        <v>0</v>
      </c>
      <c r="BL133" s="63">
        <v>0</v>
      </c>
      <c r="BM133" s="63">
        <v>0</v>
      </c>
      <c r="BN133" s="63">
        <v>2546.04</v>
      </c>
      <c r="BO133" s="63">
        <v>5526710.9800000004</v>
      </c>
      <c r="BP133" s="63">
        <v>5932548.2000000002</v>
      </c>
      <c r="BQ133" s="63">
        <v>3498011.77</v>
      </c>
      <c r="BR133" s="63">
        <v>22622.26</v>
      </c>
      <c r="BS133" s="63">
        <v>3475389.51</v>
      </c>
      <c r="BT133" s="63">
        <v>0</v>
      </c>
      <c r="BU133" s="63">
        <v>0</v>
      </c>
      <c r="BV133" s="66">
        <v>20.785747000000001</v>
      </c>
      <c r="BW133" s="63">
        <v>0</v>
      </c>
      <c r="BX133" s="63">
        <v>452502.57</v>
      </c>
      <c r="BY133" s="63">
        <v>0</v>
      </c>
      <c r="BZ133" s="63">
        <v>4147513.97</v>
      </c>
      <c r="CA133" s="63">
        <v>5979213.5499999998</v>
      </c>
    </row>
    <row r="134" spans="1:79" x14ac:dyDescent="0.25">
      <c r="A134" s="67" t="s">
        <v>459</v>
      </c>
      <c r="B134" s="67" t="s">
        <v>460</v>
      </c>
      <c r="C134" s="67" t="s">
        <v>461</v>
      </c>
      <c r="D134" s="68">
        <v>8241.61</v>
      </c>
      <c r="E134" s="68">
        <v>9855.6200000000008</v>
      </c>
      <c r="F134" s="69">
        <v>0.64</v>
      </c>
      <c r="G134" s="70">
        <v>1811.059113</v>
      </c>
      <c r="H134" s="70">
        <v>975.59104100000002</v>
      </c>
      <c r="I134" s="68">
        <v>3394.27</v>
      </c>
      <c r="J134" s="68">
        <v>8092.3</v>
      </c>
      <c r="K134" s="68">
        <v>4698.03</v>
      </c>
      <c r="L134" s="83">
        <v>0.58055559999999995</v>
      </c>
      <c r="M134" s="70">
        <v>292.52720900000003</v>
      </c>
      <c r="N134" s="70">
        <v>79.490666000000004</v>
      </c>
      <c r="O134" s="70">
        <v>156.971237</v>
      </c>
      <c r="P134" s="70">
        <v>14.901543</v>
      </c>
      <c r="Q134" s="70">
        <v>0</v>
      </c>
      <c r="R134" s="70">
        <v>7.2851270000000001</v>
      </c>
      <c r="S134" s="70">
        <v>33.878636</v>
      </c>
      <c r="T134" s="70">
        <v>866.89204900000004</v>
      </c>
      <c r="U134" s="69">
        <v>0.47866579440000001</v>
      </c>
      <c r="V134" s="71">
        <v>0.55937730149999998</v>
      </c>
      <c r="W134" s="70">
        <v>4.8784169999999998</v>
      </c>
      <c r="X134" s="70">
        <v>2.060432</v>
      </c>
      <c r="Y134" s="70">
        <v>2.8179850000000002</v>
      </c>
      <c r="Z134" s="70">
        <v>0</v>
      </c>
      <c r="AA134" s="70">
        <v>149.344506</v>
      </c>
      <c r="AB134" s="70">
        <v>94.824506</v>
      </c>
      <c r="AC134" s="70">
        <v>54.52</v>
      </c>
      <c r="AD134" s="70">
        <v>13.697661999999999</v>
      </c>
      <c r="AE134" s="70">
        <v>8.1445419999999995</v>
      </c>
      <c r="AF134" s="70">
        <v>0</v>
      </c>
      <c r="AG134" s="70">
        <v>0</v>
      </c>
      <c r="AH134" s="70">
        <v>5.5531199999999998</v>
      </c>
      <c r="AI134" s="70">
        <v>0</v>
      </c>
      <c r="AJ134" s="70">
        <v>203.66824700000001</v>
      </c>
      <c r="AK134" s="70">
        <v>203.66824700000001</v>
      </c>
      <c r="AL134" s="68">
        <v>8508410.0399999991</v>
      </c>
      <c r="AM134" s="68">
        <v>2905236.91</v>
      </c>
      <c r="AN134" s="68">
        <v>1397228.96</v>
      </c>
      <c r="AO134" s="68">
        <v>92612.79</v>
      </c>
      <c r="AP134" s="68">
        <v>464081.39</v>
      </c>
      <c r="AQ134" s="68">
        <v>105844.26</v>
      </c>
      <c r="AR134" s="68">
        <v>0</v>
      </c>
      <c r="AS134" s="68">
        <v>93521.98</v>
      </c>
      <c r="AT134" s="68">
        <v>641168.54</v>
      </c>
      <c r="AU134" s="68">
        <v>204636.13</v>
      </c>
      <c r="AV134" s="68">
        <v>4200.55</v>
      </c>
      <c r="AW134" s="68">
        <v>2074.2399999999998</v>
      </c>
      <c r="AX134" s="68">
        <v>2126.31</v>
      </c>
      <c r="AY134" s="68">
        <v>0</v>
      </c>
      <c r="AZ134" s="68">
        <v>99947.34</v>
      </c>
      <c r="BA134" s="68">
        <v>13593.24</v>
      </c>
      <c r="BB134" s="68">
        <v>2628.55</v>
      </c>
      <c r="BC134" s="68">
        <v>2943.98</v>
      </c>
      <c r="BD134" s="68">
        <v>80781.570000000007</v>
      </c>
      <c r="BE134" s="68">
        <v>27329.29</v>
      </c>
      <c r="BF134" s="68">
        <v>35145.279999999999</v>
      </c>
      <c r="BG134" s="68">
        <v>18307</v>
      </c>
      <c r="BH134" s="68">
        <v>37151.129999999997</v>
      </c>
      <c r="BI134" s="68">
        <v>29032.37</v>
      </c>
      <c r="BJ134" s="68">
        <v>0</v>
      </c>
      <c r="BK134" s="68">
        <v>0</v>
      </c>
      <c r="BL134" s="68">
        <v>5814.55</v>
      </c>
      <c r="BM134" s="68">
        <v>0</v>
      </c>
      <c r="BN134" s="68">
        <v>2304.21</v>
      </c>
      <c r="BO134" s="68">
        <v>12931282.58</v>
      </c>
      <c r="BP134" s="68">
        <v>13156811.060000001</v>
      </c>
      <c r="BQ134" s="68">
        <v>11803910.85</v>
      </c>
      <c r="BR134" s="68">
        <v>226990.37</v>
      </c>
      <c r="BS134" s="68">
        <v>11576920.48</v>
      </c>
      <c r="BT134" s="68">
        <v>0</v>
      </c>
      <c r="BU134" s="68">
        <v>0</v>
      </c>
      <c r="BV134" s="71">
        <v>20.366824999999999</v>
      </c>
      <c r="BW134" s="68">
        <v>0</v>
      </c>
      <c r="BX134" s="68">
        <v>1063808.26</v>
      </c>
      <c r="BY134" s="68">
        <v>0</v>
      </c>
      <c r="BZ134" s="68">
        <v>12965072.130000001</v>
      </c>
      <c r="CA134" s="68">
        <v>13995090.84</v>
      </c>
    </row>
    <row r="135" spans="1:79" x14ac:dyDescent="0.25">
      <c r="A135" s="62" t="s">
        <v>462</v>
      </c>
      <c r="B135" s="62" t="s">
        <v>463</v>
      </c>
      <c r="C135" s="62" t="s">
        <v>188</v>
      </c>
      <c r="D135" s="63">
        <v>8241.61</v>
      </c>
      <c r="E135" s="63">
        <v>9855.6200000000008</v>
      </c>
      <c r="F135" s="64">
        <v>0.64</v>
      </c>
      <c r="G135" s="65">
        <v>671.29567699999996</v>
      </c>
      <c r="H135" s="65">
        <v>407.43396200000001</v>
      </c>
      <c r="I135" s="63">
        <v>3893.07</v>
      </c>
      <c r="J135" s="63">
        <v>9224.19</v>
      </c>
      <c r="K135" s="63">
        <v>5331.12</v>
      </c>
      <c r="L135" s="83">
        <v>0.57794990000000002</v>
      </c>
      <c r="M135" s="65">
        <v>97.593541000000002</v>
      </c>
      <c r="N135" s="65">
        <v>15.39677</v>
      </c>
      <c r="O135" s="65">
        <v>64.037088999999995</v>
      </c>
      <c r="P135" s="65">
        <v>5.2177429999999996</v>
      </c>
      <c r="Q135" s="65">
        <v>0.42651800000000001</v>
      </c>
      <c r="R135" s="65">
        <v>5.9914199999999997</v>
      </c>
      <c r="S135" s="65">
        <v>6.5240010000000002</v>
      </c>
      <c r="T135" s="65">
        <v>647.04749600000002</v>
      </c>
      <c r="U135" s="64">
        <v>0.96387853840000004</v>
      </c>
      <c r="V135" s="66">
        <v>2.2682173750999999</v>
      </c>
      <c r="W135" s="65">
        <v>0</v>
      </c>
      <c r="X135" s="65">
        <v>0</v>
      </c>
      <c r="Y135" s="65">
        <v>0</v>
      </c>
      <c r="Z135" s="65">
        <v>0</v>
      </c>
      <c r="AA135" s="65">
        <v>44.712738999999999</v>
      </c>
      <c r="AB135" s="65">
        <v>31.909324999999999</v>
      </c>
      <c r="AC135" s="65">
        <v>12.803414</v>
      </c>
      <c r="AD135" s="65">
        <v>0</v>
      </c>
      <c r="AE135" s="65">
        <v>0</v>
      </c>
      <c r="AF135" s="65">
        <v>0</v>
      </c>
      <c r="AG135" s="65">
        <v>0</v>
      </c>
      <c r="AH135" s="65">
        <v>0</v>
      </c>
      <c r="AI135" s="65">
        <v>0</v>
      </c>
      <c r="AJ135" s="65">
        <v>353.83786300000003</v>
      </c>
      <c r="AK135" s="65">
        <v>353.83786300000003</v>
      </c>
      <c r="AL135" s="63">
        <v>3578757.81</v>
      </c>
      <c r="AM135" s="63">
        <v>1803281.4</v>
      </c>
      <c r="AN135" s="63">
        <v>446736.45</v>
      </c>
      <c r="AO135" s="63">
        <v>17857.919999999998</v>
      </c>
      <c r="AP135" s="63">
        <v>188474.25</v>
      </c>
      <c r="AQ135" s="63">
        <v>36894.800000000003</v>
      </c>
      <c r="AR135" s="63">
        <v>4025.02</v>
      </c>
      <c r="AS135" s="63">
        <v>76568.95</v>
      </c>
      <c r="AT135" s="63">
        <v>122915.51</v>
      </c>
      <c r="AU135" s="63">
        <v>619345.93000000005</v>
      </c>
      <c r="AV135" s="63">
        <v>0</v>
      </c>
      <c r="AW135" s="63">
        <v>0</v>
      </c>
      <c r="AX135" s="63">
        <v>0</v>
      </c>
      <c r="AY135" s="63">
        <v>0</v>
      </c>
      <c r="AZ135" s="63">
        <v>62031.29</v>
      </c>
      <c r="BA135" s="63">
        <v>5651.43</v>
      </c>
      <c r="BB135" s="63">
        <v>969.94</v>
      </c>
      <c r="BC135" s="63">
        <v>1086.33</v>
      </c>
      <c r="BD135" s="63">
        <v>54323.59</v>
      </c>
      <c r="BE135" s="63">
        <v>24787.119999999999</v>
      </c>
      <c r="BF135" s="63">
        <v>15496.8</v>
      </c>
      <c r="BG135" s="63">
        <v>14039.67</v>
      </c>
      <c r="BH135" s="63">
        <v>0</v>
      </c>
      <c r="BI135" s="63">
        <v>0</v>
      </c>
      <c r="BJ135" s="63">
        <v>0</v>
      </c>
      <c r="BK135" s="63">
        <v>0</v>
      </c>
      <c r="BL135" s="63">
        <v>0</v>
      </c>
      <c r="BM135" s="63">
        <v>0</v>
      </c>
      <c r="BN135" s="63">
        <v>0</v>
      </c>
      <c r="BO135" s="63">
        <v>5959172.6900000004</v>
      </c>
      <c r="BP135" s="63">
        <v>6510152.8799999999</v>
      </c>
      <c r="BQ135" s="63">
        <v>3204932.8</v>
      </c>
      <c r="BR135" s="63">
        <v>329582.40000000002</v>
      </c>
      <c r="BS135" s="63">
        <v>2875350.4</v>
      </c>
      <c r="BT135" s="63">
        <v>0</v>
      </c>
      <c r="BU135" s="63">
        <v>0</v>
      </c>
      <c r="BV135" s="66">
        <v>35.383786000000001</v>
      </c>
      <c r="BW135" s="63">
        <v>0</v>
      </c>
      <c r="BX135" s="63">
        <v>232124.18</v>
      </c>
      <c r="BY135" s="63">
        <v>0</v>
      </c>
      <c r="BZ135" s="63">
        <v>3660113.04</v>
      </c>
      <c r="CA135" s="63">
        <v>6191296.8700000001</v>
      </c>
    </row>
    <row r="136" spans="1:79" x14ac:dyDescent="0.25">
      <c r="A136" s="62" t="s">
        <v>464</v>
      </c>
      <c r="B136" s="62" t="s">
        <v>465</v>
      </c>
      <c r="C136" s="62" t="s">
        <v>185</v>
      </c>
      <c r="D136" s="63">
        <v>8241.61</v>
      </c>
      <c r="E136" s="63">
        <v>9855.6200000000008</v>
      </c>
      <c r="F136" s="64">
        <v>0.64</v>
      </c>
      <c r="G136" s="65">
        <v>4079.377704</v>
      </c>
      <c r="H136" s="65">
        <v>2094.7055970000001</v>
      </c>
      <c r="I136" s="63">
        <v>3458.34</v>
      </c>
      <c r="J136" s="63">
        <v>8190.5</v>
      </c>
      <c r="K136" s="63">
        <v>4732.16</v>
      </c>
      <c r="L136" s="83">
        <v>0.577762</v>
      </c>
      <c r="M136" s="65">
        <v>897.72972900000002</v>
      </c>
      <c r="N136" s="65">
        <v>38.799871000000003</v>
      </c>
      <c r="O136" s="65">
        <v>588.96307000000002</v>
      </c>
      <c r="P136" s="65">
        <v>60.706660999999997</v>
      </c>
      <c r="Q136" s="65">
        <v>5.8505750000000001</v>
      </c>
      <c r="R136" s="65">
        <v>29.482084</v>
      </c>
      <c r="S136" s="65">
        <v>173.927468</v>
      </c>
      <c r="T136" s="65">
        <v>4060.175405</v>
      </c>
      <c r="U136" s="64">
        <v>0.99529283619999998</v>
      </c>
      <c r="V136" s="66">
        <v>2.4184761469999998</v>
      </c>
      <c r="W136" s="65">
        <v>36.794904000000002</v>
      </c>
      <c r="X136" s="65">
        <v>18.047777</v>
      </c>
      <c r="Y136" s="65">
        <v>17.747126999999999</v>
      </c>
      <c r="Z136" s="65">
        <v>1</v>
      </c>
      <c r="AA136" s="65">
        <v>174.33740499999999</v>
      </c>
      <c r="AB136" s="65">
        <v>119.93671500000001</v>
      </c>
      <c r="AC136" s="65">
        <v>54.400689999999997</v>
      </c>
      <c r="AD136" s="65">
        <v>104.41981199999999</v>
      </c>
      <c r="AE136" s="65">
        <v>44.953704999999999</v>
      </c>
      <c r="AF136" s="65">
        <v>41.221178000000002</v>
      </c>
      <c r="AG136" s="65">
        <v>0.50452399999999997</v>
      </c>
      <c r="AH136" s="65">
        <v>17.740404999999999</v>
      </c>
      <c r="AI136" s="65">
        <v>0</v>
      </c>
      <c r="AJ136" s="65">
        <v>0</v>
      </c>
      <c r="AK136" s="65">
        <v>0</v>
      </c>
      <c r="AL136" s="63">
        <v>19304268</v>
      </c>
      <c r="AM136" s="63">
        <v>4912771.2300000004</v>
      </c>
      <c r="AN136" s="63">
        <v>5914643.46</v>
      </c>
      <c r="AO136" s="63">
        <v>44987.34</v>
      </c>
      <c r="AP136" s="63">
        <v>1732875.23</v>
      </c>
      <c r="AQ136" s="63">
        <v>429118.84</v>
      </c>
      <c r="AR136" s="63">
        <v>55193.5</v>
      </c>
      <c r="AS136" s="63">
        <v>376651.66</v>
      </c>
      <c r="AT136" s="63">
        <v>3275816.89</v>
      </c>
      <c r="AU136" s="63">
        <v>4143802.57</v>
      </c>
      <c r="AV136" s="63">
        <v>31909.38</v>
      </c>
      <c r="AW136" s="63">
        <v>18081.330000000002</v>
      </c>
      <c r="AX136" s="63">
        <v>13326.64</v>
      </c>
      <c r="AY136" s="63">
        <v>501.41</v>
      </c>
      <c r="AZ136" s="63">
        <v>165217.79</v>
      </c>
      <c r="BA136" s="63">
        <v>29045.79</v>
      </c>
      <c r="BB136" s="63">
        <v>5892.27</v>
      </c>
      <c r="BC136" s="63">
        <v>6599.35</v>
      </c>
      <c r="BD136" s="63">
        <v>123680.38</v>
      </c>
      <c r="BE136" s="63">
        <v>61262.5</v>
      </c>
      <c r="BF136" s="63">
        <v>44238.84</v>
      </c>
      <c r="BG136" s="63">
        <v>18179.04</v>
      </c>
      <c r="BH136" s="63">
        <v>334661.81</v>
      </c>
      <c r="BI136" s="63">
        <v>159472.74</v>
      </c>
      <c r="BJ136" s="63">
        <v>138603.19</v>
      </c>
      <c r="BK136" s="63">
        <v>618.80999999999995</v>
      </c>
      <c r="BL136" s="63">
        <v>18486.2</v>
      </c>
      <c r="BM136" s="63">
        <v>0</v>
      </c>
      <c r="BN136" s="63">
        <v>17480.87</v>
      </c>
      <c r="BO136" s="63">
        <v>32782624.73</v>
      </c>
      <c r="BP136" s="63">
        <v>34807274.240000002</v>
      </c>
      <c r="BQ136" s="63">
        <v>22661806.210000001</v>
      </c>
      <c r="BR136" s="63">
        <v>2101485.33</v>
      </c>
      <c r="BS136" s="63">
        <v>20560320.879999999</v>
      </c>
      <c r="BT136" s="63">
        <v>0</v>
      </c>
      <c r="BU136" s="63">
        <v>0</v>
      </c>
      <c r="BV136" s="66">
        <v>20</v>
      </c>
      <c r="BW136" s="63">
        <v>949237.51</v>
      </c>
      <c r="BX136" s="63">
        <v>1959486.74</v>
      </c>
      <c r="BY136" s="63">
        <v>0</v>
      </c>
      <c r="BZ136" s="63">
        <v>24688869.079999998</v>
      </c>
      <c r="CA136" s="63">
        <v>35691348.979999997</v>
      </c>
    </row>
    <row r="137" spans="1:79" x14ac:dyDescent="0.25">
      <c r="A137" s="67" t="s">
        <v>466</v>
      </c>
      <c r="B137" s="67" t="s">
        <v>467</v>
      </c>
      <c r="C137" s="67" t="s">
        <v>337</v>
      </c>
      <c r="D137" s="68">
        <v>8241.61</v>
      </c>
      <c r="E137" s="68">
        <v>9855.6200000000008</v>
      </c>
      <c r="F137" s="69">
        <v>0.64</v>
      </c>
      <c r="G137" s="70">
        <v>1676.956989</v>
      </c>
      <c r="H137" s="70">
        <v>886.96765300000004</v>
      </c>
      <c r="I137" s="68">
        <v>3434.04</v>
      </c>
      <c r="J137" s="68">
        <v>8127.84</v>
      </c>
      <c r="K137" s="68">
        <v>4693.8</v>
      </c>
      <c r="L137" s="83">
        <v>0.57749660000000003</v>
      </c>
      <c r="M137" s="70">
        <v>242.19110499999999</v>
      </c>
      <c r="N137" s="70">
        <v>29.160554000000001</v>
      </c>
      <c r="O137" s="70">
        <v>152.985884</v>
      </c>
      <c r="P137" s="70">
        <v>21.648057999999999</v>
      </c>
      <c r="Q137" s="70">
        <v>2</v>
      </c>
      <c r="R137" s="70">
        <v>15.7264</v>
      </c>
      <c r="S137" s="70">
        <v>20.670209</v>
      </c>
      <c r="T137" s="70">
        <v>681.535526</v>
      </c>
      <c r="U137" s="69">
        <v>0.406412049</v>
      </c>
      <c r="V137" s="71">
        <v>0.40324891010000002</v>
      </c>
      <c r="W137" s="70">
        <v>89.131527000000006</v>
      </c>
      <c r="X137" s="70">
        <v>28.548928</v>
      </c>
      <c r="Y137" s="70">
        <v>48.582599000000002</v>
      </c>
      <c r="Z137" s="70">
        <v>12</v>
      </c>
      <c r="AA137" s="70">
        <v>105.747334</v>
      </c>
      <c r="AB137" s="70">
        <v>51.747334000000002</v>
      </c>
      <c r="AC137" s="70">
        <v>54</v>
      </c>
      <c r="AD137" s="70">
        <v>49.633819000000003</v>
      </c>
      <c r="AE137" s="70">
        <v>32.417717000000003</v>
      </c>
      <c r="AF137" s="70">
        <v>0</v>
      </c>
      <c r="AG137" s="70">
        <v>0</v>
      </c>
      <c r="AH137" s="70">
        <v>0</v>
      </c>
      <c r="AI137" s="70">
        <v>17.216101999999999</v>
      </c>
      <c r="AJ137" s="70">
        <v>174.84031899999999</v>
      </c>
      <c r="AK137" s="70">
        <v>174.84031899999999</v>
      </c>
      <c r="AL137" s="68">
        <v>7871300.71</v>
      </c>
      <c r="AM137" s="68">
        <v>3223865.57</v>
      </c>
      <c r="AN137" s="68">
        <v>1245477.79</v>
      </c>
      <c r="AO137" s="68">
        <v>33795.29</v>
      </c>
      <c r="AP137" s="68">
        <v>449915.59</v>
      </c>
      <c r="AQ137" s="68">
        <v>152953.93</v>
      </c>
      <c r="AR137" s="68">
        <v>18859.05</v>
      </c>
      <c r="AS137" s="68">
        <v>200822.09</v>
      </c>
      <c r="AT137" s="68">
        <v>389131.84</v>
      </c>
      <c r="AU137" s="68">
        <v>115977.61</v>
      </c>
      <c r="AV137" s="68">
        <v>71067.789999999994</v>
      </c>
      <c r="AW137" s="68">
        <v>28588.87</v>
      </c>
      <c r="AX137" s="68">
        <v>36464.81</v>
      </c>
      <c r="AY137" s="68">
        <v>6014.11</v>
      </c>
      <c r="AZ137" s="68">
        <v>79713.490000000005</v>
      </c>
      <c r="BA137" s="68">
        <v>12293.3</v>
      </c>
      <c r="BB137" s="68">
        <v>2421.09</v>
      </c>
      <c r="BC137" s="68">
        <v>2711.62</v>
      </c>
      <c r="BD137" s="68">
        <v>62287.48</v>
      </c>
      <c r="BE137" s="68">
        <v>25172.32</v>
      </c>
      <c r="BF137" s="68">
        <v>19078.310000000001</v>
      </c>
      <c r="BG137" s="68">
        <v>18036.849999999999</v>
      </c>
      <c r="BH137" s="68">
        <v>138637.95000000001</v>
      </c>
      <c r="BI137" s="68">
        <v>114948.64</v>
      </c>
      <c r="BJ137" s="68">
        <v>0</v>
      </c>
      <c r="BK137" s="68">
        <v>0</v>
      </c>
      <c r="BL137" s="68">
        <v>0</v>
      </c>
      <c r="BM137" s="68">
        <v>15383.95</v>
      </c>
      <c r="BN137" s="68">
        <v>8305.36</v>
      </c>
      <c r="BO137" s="68">
        <v>12241077.5</v>
      </c>
      <c r="BP137" s="68">
        <v>12746040.91</v>
      </c>
      <c r="BQ137" s="68">
        <v>9716866.3300000001</v>
      </c>
      <c r="BR137" s="68">
        <v>77863.83</v>
      </c>
      <c r="BS137" s="68">
        <v>9639002.5</v>
      </c>
      <c r="BT137" s="68">
        <v>0</v>
      </c>
      <c r="BU137" s="68">
        <v>0</v>
      </c>
      <c r="BV137" s="71">
        <v>20</v>
      </c>
      <c r="BW137" s="68">
        <v>0</v>
      </c>
      <c r="BX137" s="68">
        <v>737067.44</v>
      </c>
      <c r="BY137" s="68">
        <v>0</v>
      </c>
      <c r="BZ137" s="68">
        <v>10950505.23</v>
      </c>
      <c r="CA137" s="68">
        <v>12978144.939999999</v>
      </c>
    </row>
    <row r="138" spans="1:79" x14ac:dyDescent="0.25">
      <c r="A138" s="62" t="s">
        <v>468</v>
      </c>
      <c r="B138" s="62" t="s">
        <v>469</v>
      </c>
      <c r="C138" s="62" t="s">
        <v>470</v>
      </c>
      <c r="D138" s="63">
        <v>8241.61</v>
      </c>
      <c r="E138" s="63">
        <v>9855.6200000000008</v>
      </c>
      <c r="F138" s="64">
        <v>0.64</v>
      </c>
      <c r="G138" s="65">
        <v>1733.299841</v>
      </c>
      <c r="H138" s="65">
        <v>993.52939800000001</v>
      </c>
      <c r="I138" s="63">
        <v>3430.82</v>
      </c>
      <c r="J138" s="63">
        <v>8115.08</v>
      </c>
      <c r="K138" s="63">
        <v>4684.26</v>
      </c>
      <c r="L138" s="83">
        <v>0.57722910000000005</v>
      </c>
      <c r="M138" s="65">
        <v>232.50203400000001</v>
      </c>
      <c r="N138" s="65">
        <v>19.578883999999999</v>
      </c>
      <c r="O138" s="65">
        <v>161.373795</v>
      </c>
      <c r="P138" s="65">
        <v>7.850193</v>
      </c>
      <c r="Q138" s="65">
        <v>0.462424</v>
      </c>
      <c r="R138" s="65">
        <v>14.794457</v>
      </c>
      <c r="S138" s="65">
        <v>28.442281000000001</v>
      </c>
      <c r="T138" s="65">
        <v>1705.950599</v>
      </c>
      <c r="U138" s="64">
        <v>0.98422128630000005</v>
      </c>
      <c r="V138" s="66">
        <v>2.3649695809</v>
      </c>
      <c r="W138" s="65">
        <v>15.028506</v>
      </c>
      <c r="X138" s="65">
        <v>6.9489200000000002</v>
      </c>
      <c r="Y138" s="65">
        <v>7.1229740000000001</v>
      </c>
      <c r="Z138" s="65">
        <v>0.95661200000000002</v>
      </c>
      <c r="AA138" s="65">
        <v>143.52585300000001</v>
      </c>
      <c r="AB138" s="65">
        <v>103.28738800000001</v>
      </c>
      <c r="AC138" s="65">
        <v>40.238464999999998</v>
      </c>
      <c r="AD138" s="65">
        <v>2.7575720000000001</v>
      </c>
      <c r="AE138" s="65">
        <v>2.7575720000000001</v>
      </c>
      <c r="AF138" s="65">
        <v>0</v>
      </c>
      <c r="AG138" s="65">
        <v>0</v>
      </c>
      <c r="AH138" s="65">
        <v>0</v>
      </c>
      <c r="AI138" s="65">
        <v>0</v>
      </c>
      <c r="AJ138" s="65">
        <v>196.595235</v>
      </c>
      <c r="AK138" s="65">
        <v>196.595235</v>
      </c>
      <c r="AL138" s="63">
        <v>8119227.1100000003</v>
      </c>
      <c r="AM138" s="63">
        <v>2577373.2599999998</v>
      </c>
      <c r="AN138" s="63">
        <v>1280874.75</v>
      </c>
      <c r="AO138" s="63">
        <v>22680.22</v>
      </c>
      <c r="AP138" s="63">
        <v>474363.74</v>
      </c>
      <c r="AQ138" s="63">
        <v>55439.69</v>
      </c>
      <c r="AR138" s="63">
        <v>4358.42</v>
      </c>
      <c r="AS138" s="63">
        <v>188833.91</v>
      </c>
      <c r="AT138" s="63">
        <v>535198.77</v>
      </c>
      <c r="AU138" s="63">
        <v>1702567.98</v>
      </c>
      <c r="AV138" s="63">
        <v>12778.47</v>
      </c>
      <c r="AW138" s="63">
        <v>6955.42</v>
      </c>
      <c r="AX138" s="63">
        <v>5343.84</v>
      </c>
      <c r="AY138" s="63">
        <v>479.21</v>
      </c>
      <c r="AZ138" s="63">
        <v>97157.31</v>
      </c>
      <c r="BA138" s="63">
        <v>13763.86</v>
      </c>
      <c r="BB138" s="63">
        <v>2501.2800000000002</v>
      </c>
      <c r="BC138" s="63">
        <v>2801.43</v>
      </c>
      <c r="BD138" s="63">
        <v>78090.740000000005</v>
      </c>
      <c r="BE138" s="63">
        <v>26006.01</v>
      </c>
      <c r="BF138" s="63">
        <v>38062.57</v>
      </c>
      <c r="BG138" s="63">
        <v>14022.16</v>
      </c>
      <c r="BH138" s="63">
        <v>10234.65</v>
      </c>
      <c r="BI138" s="63">
        <v>9773.43</v>
      </c>
      <c r="BJ138" s="63">
        <v>0</v>
      </c>
      <c r="BK138" s="63">
        <v>0</v>
      </c>
      <c r="BL138" s="63">
        <v>0</v>
      </c>
      <c r="BM138" s="63">
        <v>0</v>
      </c>
      <c r="BN138" s="63">
        <v>461.22</v>
      </c>
      <c r="BO138" s="63">
        <v>13252925.65</v>
      </c>
      <c r="BP138" s="63">
        <v>13800213.529999999</v>
      </c>
      <c r="BQ138" s="63">
        <v>10517142.869999999</v>
      </c>
      <c r="BR138" s="63">
        <v>541017.82999999996</v>
      </c>
      <c r="BS138" s="63">
        <v>9976125.0399999991</v>
      </c>
      <c r="BT138" s="63">
        <v>0</v>
      </c>
      <c r="BU138" s="63">
        <v>0</v>
      </c>
      <c r="BV138" s="66">
        <v>20</v>
      </c>
      <c r="BW138" s="63">
        <v>0</v>
      </c>
      <c r="BX138" s="63">
        <v>1246189.3600000001</v>
      </c>
      <c r="BY138" s="63">
        <v>0</v>
      </c>
      <c r="BZ138" s="63">
        <v>12045379.060000001</v>
      </c>
      <c r="CA138" s="63">
        <v>14499115.01</v>
      </c>
    </row>
    <row r="139" spans="1:79" x14ac:dyDescent="0.25">
      <c r="A139" s="62" t="s">
        <v>471</v>
      </c>
      <c r="B139" s="62" t="s">
        <v>472</v>
      </c>
      <c r="C139" s="62" t="s">
        <v>321</v>
      </c>
      <c r="D139" s="63">
        <v>8241.61</v>
      </c>
      <c r="E139" s="63">
        <v>9855.6200000000008</v>
      </c>
      <c r="F139" s="64">
        <v>0.64</v>
      </c>
      <c r="G139" s="65">
        <v>2444.161838</v>
      </c>
      <c r="H139" s="65">
        <v>1248.1572410000001</v>
      </c>
      <c r="I139" s="63">
        <v>3483.76</v>
      </c>
      <c r="J139" s="63">
        <v>8225.52</v>
      </c>
      <c r="K139" s="63">
        <v>4741.76</v>
      </c>
      <c r="L139" s="83">
        <v>0.57646929999999996</v>
      </c>
      <c r="M139" s="65">
        <v>476.53627599999999</v>
      </c>
      <c r="N139" s="65">
        <v>47.718468999999999</v>
      </c>
      <c r="O139" s="65">
        <v>314.39336100000003</v>
      </c>
      <c r="P139" s="65">
        <v>27.880569000000001</v>
      </c>
      <c r="Q139" s="65">
        <v>2.0878239999999999</v>
      </c>
      <c r="R139" s="65">
        <v>33.292887999999998</v>
      </c>
      <c r="S139" s="65">
        <v>51.163164999999999</v>
      </c>
      <c r="T139" s="65">
        <v>1637.7139870000001</v>
      </c>
      <c r="U139" s="64">
        <v>0.6700513696</v>
      </c>
      <c r="V139" s="66">
        <v>1.0961153267999999</v>
      </c>
      <c r="W139" s="65">
        <v>0.80808100000000005</v>
      </c>
      <c r="X139" s="65">
        <v>0.80808100000000005</v>
      </c>
      <c r="Y139" s="65">
        <v>0</v>
      </c>
      <c r="Z139" s="65">
        <v>0</v>
      </c>
      <c r="AA139" s="65">
        <v>279.14457900000002</v>
      </c>
      <c r="AB139" s="65">
        <v>188.551728</v>
      </c>
      <c r="AC139" s="65">
        <v>90.592850999999996</v>
      </c>
      <c r="AD139" s="65">
        <v>201.78344899999999</v>
      </c>
      <c r="AE139" s="65">
        <v>119.866184</v>
      </c>
      <c r="AF139" s="65">
        <v>59.949592000000003</v>
      </c>
      <c r="AG139" s="65">
        <v>10.790267</v>
      </c>
      <c r="AH139" s="65">
        <v>9.2305270000000004</v>
      </c>
      <c r="AI139" s="65">
        <v>1.946879</v>
      </c>
      <c r="AJ139" s="65">
        <v>223.78434300000001</v>
      </c>
      <c r="AK139" s="65">
        <v>223.78434300000001</v>
      </c>
      <c r="AL139" s="63">
        <v>11589628.84</v>
      </c>
      <c r="AM139" s="63">
        <v>3248055.95</v>
      </c>
      <c r="AN139" s="63">
        <v>2580305.2799999998</v>
      </c>
      <c r="AO139" s="63">
        <v>55204.4</v>
      </c>
      <c r="AP139" s="63">
        <v>922953.47</v>
      </c>
      <c r="AQ139" s="63">
        <v>196639.19</v>
      </c>
      <c r="AR139" s="63">
        <v>19652.169999999998</v>
      </c>
      <c r="AS139" s="63">
        <v>424385.35</v>
      </c>
      <c r="AT139" s="63">
        <v>961470.7</v>
      </c>
      <c r="AU139" s="63">
        <v>757542.08</v>
      </c>
      <c r="AV139" s="63">
        <v>807.77</v>
      </c>
      <c r="AW139" s="63">
        <v>807.77</v>
      </c>
      <c r="AX139" s="63">
        <v>0</v>
      </c>
      <c r="AY139" s="63">
        <v>0</v>
      </c>
      <c r="AZ139" s="63">
        <v>161517.68</v>
      </c>
      <c r="BA139" s="63">
        <v>17268.580000000002</v>
      </c>
      <c r="BB139" s="63">
        <v>3522.46</v>
      </c>
      <c r="BC139" s="63">
        <v>4505.71</v>
      </c>
      <c r="BD139" s="63">
        <v>136220.93</v>
      </c>
      <c r="BE139" s="63">
        <v>36623.339999999997</v>
      </c>
      <c r="BF139" s="63">
        <v>69391.98</v>
      </c>
      <c r="BG139" s="63">
        <v>30205.61</v>
      </c>
      <c r="BH139" s="63">
        <v>683641.12</v>
      </c>
      <c r="BI139" s="63">
        <v>424272.48</v>
      </c>
      <c r="BJ139" s="63">
        <v>201125.1</v>
      </c>
      <c r="BK139" s="63">
        <v>13204.99</v>
      </c>
      <c r="BL139" s="63">
        <v>9597.0499999999993</v>
      </c>
      <c r="BM139" s="63">
        <v>1736.6</v>
      </c>
      <c r="BN139" s="63">
        <v>33704.9</v>
      </c>
      <c r="BO139" s="63">
        <v>18409315.449999999</v>
      </c>
      <c r="BP139" s="63">
        <v>19021498.719999999</v>
      </c>
      <c r="BQ139" s="63">
        <v>15349133.58</v>
      </c>
      <c r="BR139" s="63">
        <v>796219.55</v>
      </c>
      <c r="BS139" s="63">
        <v>14552914.029999999</v>
      </c>
      <c r="BT139" s="63">
        <v>0</v>
      </c>
      <c r="BU139" s="63">
        <v>0</v>
      </c>
      <c r="BV139" s="66">
        <v>22.378433999999999</v>
      </c>
      <c r="BW139" s="63">
        <v>0</v>
      </c>
      <c r="BX139" s="63">
        <v>999448.56</v>
      </c>
      <c r="BY139" s="63">
        <v>0</v>
      </c>
      <c r="BZ139" s="63">
        <v>16797588.899999999</v>
      </c>
      <c r="CA139" s="63">
        <v>19408764.010000002</v>
      </c>
    </row>
    <row r="140" spans="1:79" x14ac:dyDescent="0.25">
      <c r="A140" s="62" t="s">
        <v>473</v>
      </c>
      <c r="B140" s="62" t="s">
        <v>474</v>
      </c>
      <c r="C140" s="62" t="s">
        <v>263</v>
      </c>
      <c r="D140" s="63">
        <v>8241.61</v>
      </c>
      <c r="E140" s="63">
        <v>9855.6200000000008</v>
      </c>
      <c r="F140" s="64">
        <v>0.64</v>
      </c>
      <c r="G140" s="65">
        <v>1064.9765729999999</v>
      </c>
      <c r="H140" s="65">
        <v>598.50796300000002</v>
      </c>
      <c r="I140" s="63">
        <v>3539</v>
      </c>
      <c r="J140" s="63">
        <v>8355.52</v>
      </c>
      <c r="K140" s="63">
        <v>4816.5200000000004</v>
      </c>
      <c r="L140" s="83">
        <v>0.57644770000000001</v>
      </c>
      <c r="M140" s="65">
        <v>154.73725300000001</v>
      </c>
      <c r="N140" s="65">
        <v>18.484193000000001</v>
      </c>
      <c r="O140" s="65">
        <v>94.681025000000005</v>
      </c>
      <c r="P140" s="65">
        <v>5.4564789999999999</v>
      </c>
      <c r="Q140" s="65">
        <v>3.9265560000000002</v>
      </c>
      <c r="R140" s="65">
        <v>2.7122000000000002</v>
      </c>
      <c r="S140" s="65">
        <v>29.476800000000001</v>
      </c>
      <c r="T140" s="65">
        <v>1031.5771090000001</v>
      </c>
      <c r="U140" s="64">
        <v>0.96863831109999998</v>
      </c>
      <c r="V140" s="66">
        <v>2.2906742619</v>
      </c>
      <c r="W140" s="65">
        <v>1.367205</v>
      </c>
      <c r="X140" s="65">
        <v>0</v>
      </c>
      <c r="Y140" s="65">
        <v>1.367205</v>
      </c>
      <c r="Z140" s="65">
        <v>0</v>
      </c>
      <c r="AA140" s="65">
        <v>46.0505</v>
      </c>
      <c r="AB140" s="65">
        <v>27.431495000000002</v>
      </c>
      <c r="AC140" s="65">
        <v>18.619005000000001</v>
      </c>
      <c r="AD140" s="65">
        <v>8.3624399999999994</v>
      </c>
      <c r="AE140" s="65">
        <v>8.3624399999999994</v>
      </c>
      <c r="AF140" s="65">
        <v>0</v>
      </c>
      <c r="AG140" s="65">
        <v>0</v>
      </c>
      <c r="AH140" s="65">
        <v>0</v>
      </c>
      <c r="AI140" s="65">
        <v>0</v>
      </c>
      <c r="AJ140" s="65">
        <v>239.503469</v>
      </c>
      <c r="AK140" s="65">
        <v>239.503469</v>
      </c>
      <c r="AL140" s="63">
        <v>5129480.96</v>
      </c>
      <c r="AM140" s="63">
        <v>2345395.19</v>
      </c>
      <c r="AN140" s="63">
        <v>963251.05</v>
      </c>
      <c r="AO140" s="63">
        <v>21383.14</v>
      </c>
      <c r="AP140" s="63">
        <v>277941.32</v>
      </c>
      <c r="AQ140" s="63">
        <v>38482.620000000003</v>
      </c>
      <c r="AR140" s="63">
        <v>36958.31</v>
      </c>
      <c r="AS140" s="63">
        <v>34571.19</v>
      </c>
      <c r="AT140" s="63">
        <v>553914.47</v>
      </c>
      <c r="AU140" s="63">
        <v>997189.01</v>
      </c>
      <c r="AV140" s="63">
        <v>1024.32</v>
      </c>
      <c r="AW140" s="63">
        <v>0</v>
      </c>
      <c r="AX140" s="63">
        <v>1024.32</v>
      </c>
      <c r="AY140" s="63">
        <v>0</v>
      </c>
      <c r="AZ140" s="63">
        <v>65716.28</v>
      </c>
      <c r="BA140" s="63">
        <v>8280.2000000000007</v>
      </c>
      <c r="BB140" s="63">
        <v>1534.76</v>
      </c>
      <c r="BC140" s="63">
        <v>1718.93</v>
      </c>
      <c r="BD140" s="63">
        <v>54182.39</v>
      </c>
      <c r="BE140" s="63">
        <v>24722.69</v>
      </c>
      <c r="BF140" s="63">
        <v>15456.52</v>
      </c>
      <c r="BG140" s="63">
        <v>14003.18</v>
      </c>
      <c r="BH140" s="63">
        <v>30994.94</v>
      </c>
      <c r="BI140" s="63">
        <v>29598.17</v>
      </c>
      <c r="BJ140" s="63">
        <v>0</v>
      </c>
      <c r="BK140" s="63">
        <v>0</v>
      </c>
      <c r="BL140" s="63">
        <v>0</v>
      </c>
      <c r="BM140" s="63">
        <v>0</v>
      </c>
      <c r="BN140" s="63">
        <v>1396.77</v>
      </c>
      <c r="BO140" s="63">
        <v>9412698.7300000004</v>
      </c>
      <c r="BP140" s="63">
        <v>9533051.75</v>
      </c>
      <c r="BQ140" s="63">
        <v>8811078.0800000001</v>
      </c>
      <c r="BR140" s="63">
        <v>191451.3</v>
      </c>
      <c r="BS140" s="63">
        <v>8619626.7799999993</v>
      </c>
      <c r="BT140" s="63">
        <v>0</v>
      </c>
      <c r="BU140" s="63">
        <v>0</v>
      </c>
      <c r="BV140" s="66">
        <v>23.950347000000001</v>
      </c>
      <c r="BW140" s="63">
        <v>0</v>
      </c>
      <c r="BX140" s="63">
        <v>514829.53</v>
      </c>
      <c r="BY140" s="63">
        <v>0</v>
      </c>
      <c r="BZ140" s="63">
        <v>9718387.4600000009</v>
      </c>
      <c r="CA140" s="63">
        <v>9927528.2599999998</v>
      </c>
    </row>
    <row r="141" spans="1:79" x14ac:dyDescent="0.25">
      <c r="A141" s="62" t="s">
        <v>475</v>
      </c>
      <c r="B141" s="62" t="s">
        <v>476</v>
      </c>
      <c r="C141" s="62" t="s">
        <v>477</v>
      </c>
      <c r="D141" s="63">
        <v>8241.61</v>
      </c>
      <c r="E141" s="63">
        <v>9855.6200000000008</v>
      </c>
      <c r="F141" s="64">
        <v>0.64</v>
      </c>
      <c r="G141" s="65">
        <v>405.97925700000002</v>
      </c>
      <c r="H141" s="65">
        <v>228.57172700000001</v>
      </c>
      <c r="I141" s="63">
        <v>4750.09</v>
      </c>
      <c r="J141" s="63">
        <v>11207.26</v>
      </c>
      <c r="K141" s="63">
        <v>6457.17</v>
      </c>
      <c r="L141" s="83">
        <v>0.57615959999999999</v>
      </c>
      <c r="M141" s="65">
        <v>37.005040999999999</v>
      </c>
      <c r="N141" s="65">
        <v>9.6428740000000008</v>
      </c>
      <c r="O141" s="65">
        <v>20.669235</v>
      </c>
      <c r="P141" s="65">
        <v>0.69293199999999999</v>
      </c>
      <c r="Q141" s="65">
        <v>0</v>
      </c>
      <c r="R141" s="65">
        <v>2</v>
      </c>
      <c r="S141" s="65">
        <v>4</v>
      </c>
      <c r="T141" s="65">
        <v>78.172134999999997</v>
      </c>
      <c r="U141" s="64">
        <v>0.19255204209999999</v>
      </c>
      <c r="V141" s="66">
        <v>9.0518283500000005E-2</v>
      </c>
      <c r="W141" s="65">
        <v>4.9594440000000004</v>
      </c>
      <c r="X141" s="65">
        <v>2.959444</v>
      </c>
      <c r="Y141" s="65">
        <v>2</v>
      </c>
      <c r="Z141" s="65">
        <v>0</v>
      </c>
      <c r="AA141" s="65">
        <v>75.968806000000001</v>
      </c>
      <c r="AB141" s="65">
        <v>56.000230999999999</v>
      </c>
      <c r="AC141" s="65">
        <v>19.968575000000001</v>
      </c>
      <c r="AD141" s="65">
        <v>14.275062</v>
      </c>
      <c r="AE141" s="65">
        <v>12.452963</v>
      </c>
      <c r="AF141" s="65">
        <v>1.4887649999999999</v>
      </c>
      <c r="AG141" s="65">
        <v>0</v>
      </c>
      <c r="AH141" s="65">
        <v>0.33333400000000002</v>
      </c>
      <c r="AI141" s="65">
        <v>0</v>
      </c>
      <c r="AJ141" s="65">
        <v>69.874114000000006</v>
      </c>
      <c r="AK141" s="65">
        <v>69.874114000000006</v>
      </c>
      <c r="AL141" s="63">
        <v>2621477.08</v>
      </c>
      <c r="AM141" s="63">
        <v>605464.92000000004</v>
      </c>
      <c r="AN141" s="63">
        <v>177288.48</v>
      </c>
      <c r="AO141" s="63">
        <v>11149.63</v>
      </c>
      <c r="AP141" s="63">
        <v>60645.34</v>
      </c>
      <c r="AQ141" s="63">
        <v>4884.5600000000004</v>
      </c>
      <c r="AR141" s="63">
        <v>0</v>
      </c>
      <c r="AS141" s="63">
        <v>25480.36</v>
      </c>
      <c r="AT141" s="63">
        <v>75128.59</v>
      </c>
      <c r="AU141" s="63">
        <v>2986.08</v>
      </c>
      <c r="AV141" s="63">
        <v>4454.3900000000003</v>
      </c>
      <c r="AW141" s="63">
        <v>2956.72</v>
      </c>
      <c r="AX141" s="63">
        <v>1497.67</v>
      </c>
      <c r="AY141" s="63">
        <v>0</v>
      </c>
      <c r="AZ141" s="63">
        <v>64275.97</v>
      </c>
      <c r="BA141" s="63">
        <v>3160.65</v>
      </c>
      <c r="BB141" s="63">
        <v>584.77</v>
      </c>
      <c r="BC141" s="63">
        <v>1225.56</v>
      </c>
      <c r="BD141" s="63">
        <v>59304.99</v>
      </c>
      <c r="BE141" s="63">
        <v>24710.33</v>
      </c>
      <c r="BF141" s="63">
        <v>20598.48</v>
      </c>
      <c r="BG141" s="63">
        <v>13996.18</v>
      </c>
      <c r="BH141" s="63">
        <v>51775.73</v>
      </c>
      <c r="BI141" s="63">
        <v>44054.22</v>
      </c>
      <c r="BJ141" s="63">
        <v>4991.9799999999996</v>
      </c>
      <c r="BK141" s="63">
        <v>0</v>
      </c>
      <c r="BL141" s="63">
        <v>346.38</v>
      </c>
      <c r="BM141" s="63">
        <v>0</v>
      </c>
      <c r="BN141" s="63">
        <v>2383.15</v>
      </c>
      <c r="BO141" s="63">
        <v>3332076.17</v>
      </c>
      <c r="BP141" s="63">
        <v>3527722.65</v>
      </c>
      <c r="BQ141" s="63">
        <v>2354078.5099999998</v>
      </c>
      <c r="BR141" s="63">
        <v>538.36</v>
      </c>
      <c r="BS141" s="63">
        <v>2353540.15</v>
      </c>
      <c r="BT141" s="63">
        <v>0</v>
      </c>
      <c r="BU141" s="63">
        <v>0</v>
      </c>
      <c r="BV141" s="66">
        <v>20</v>
      </c>
      <c r="BW141" s="63">
        <v>0</v>
      </c>
      <c r="BX141" s="63">
        <v>148045.35999999999</v>
      </c>
      <c r="BY141" s="63">
        <v>0</v>
      </c>
      <c r="BZ141" s="63">
        <v>2547568.34</v>
      </c>
      <c r="CA141" s="63">
        <v>3480121.53</v>
      </c>
    </row>
    <row r="142" spans="1:79" x14ac:dyDescent="0.25">
      <c r="A142" s="62" t="s">
        <v>478</v>
      </c>
      <c r="B142" s="62" t="s">
        <v>479</v>
      </c>
      <c r="C142" s="62" t="s">
        <v>353</v>
      </c>
      <c r="D142" s="63">
        <v>8241.61</v>
      </c>
      <c r="E142" s="63">
        <v>9855.6200000000008</v>
      </c>
      <c r="F142" s="64">
        <v>0.64</v>
      </c>
      <c r="G142" s="65">
        <v>818.51195099999995</v>
      </c>
      <c r="H142" s="65">
        <v>467.20742000000001</v>
      </c>
      <c r="I142" s="63">
        <v>3759.01</v>
      </c>
      <c r="J142" s="63">
        <v>8867.01</v>
      </c>
      <c r="K142" s="63">
        <v>5108</v>
      </c>
      <c r="L142" s="83">
        <v>0.57606789999999997</v>
      </c>
      <c r="M142" s="65">
        <v>132.032634</v>
      </c>
      <c r="N142" s="65">
        <v>22.041376</v>
      </c>
      <c r="O142" s="65">
        <v>85.853825000000001</v>
      </c>
      <c r="P142" s="65">
        <v>6.011495</v>
      </c>
      <c r="Q142" s="65">
        <v>0</v>
      </c>
      <c r="R142" s="65">
        <v>7.8415800000000004</v>
      </c>
      <c r="S142" s="65">
        <v>10.284357999999999</v>
      </c>
      <c r="T142" s="65">
        <v>454.69528800000001</v>
      </c>
      <c r="U142" s="64">
        <v>0.55551453760000002</v>
      </c>
      <c r="V142" s="66">
        <v>0.75340918339999996</v>
      </c>
      <c r="W142" s="65">
        <v>0</v>
      </c>
      <c r="X142" s="65">
        <v>0</v>
      </c>
      <c r="Y142" s="65">
        <v>0</v>
      </c>
      <c r="Z142" s="65">
        <v>0</v>
      </c>
      <c r="AA142" s="65">
        <v>75.960395000000005</v>
      </c>
      <c r="AB142" s="65">
        <v>38.767114999999997</v>
      </c>
      <c r="AC142" s="65">
        <v>37.193280000000001</v>
      </c>
      <c r="AD142" s="65">
        <v>23.036885999999999</v>
      </c>
      <c r="AE142" s="65">
        <v>9.7680900000000008</v>
      </c>
      <c r="AF142" s="65">
        <v>1.355566</v>
      </c>
      <c r="AG142" s="65">
        <v>0</v>
      </c>
      <c r="AH142" s="65">
        <v>1.831939</v>
      </c>
      <c r="AI142" s="65">
        <v>10.081291</v>
      </c>
      <c r="AJ142" s="65">
        <v>100.395583</v>
      </c>
      <c r="AK142" s="65">
        <v>100.395583</v>
      </c>
      <c r="AL142" s="63">
        <v>4180959.05</v>
      </c>
      <c r="AM142" s="63">
        <v>2862962.7</v>
      </c>
      <c r="AN142" s="63">
        <v>612731.80000000005</v>
      </c>
      <c r="AO142" s="63">
        <v>25481.41</v>
      </c>
      <c r="AP142" s="63">
        <v>251862.54</v>
      </c>
      <c r="AQ142" s="63">
        <v>42369.02</v>
      </c>
      <c r="AR142" s="63">
        <v>0</v>
      </c>
      <c r="AS142" s="63">
        <v>99887.23</v>
      </c>
      <c r="AT142" s="63">
        <v>193131.6</v>
      </c>
      <c r="AU142" s="63">
        <v>144565.22</v>
      </c>
      <c r="AV142" s="63">
        <v>0</v>
      </c>
      <c r="AW142" s="63">
        <v>0</v>
      </c>
      <c r="AX142" s="63">
        <v>0</v>
      </c>
      <c r="AY142" s="63">
        <v>0</v>
      </c>
      <c r="AZ142" s="63">
        <v>63105.19</v>
      </c>
      <c r="BA142" s="63">
        <v>6459.44</v>
      </c>
      <c r="BB142" s="63">
        <v>1178.8</v>
      </c>
      <c r="BC142" s="63">
        <v>1320.25</v>
      </c>
      <c r="BD142" s="63">
        <v>54146.7</v>
      </c>
      <c r="BE142" s="63">
        <v>24706.400000000001</v>
      </c>
      <c r="BF142" s="63">
        <v>15446.34</v>
      </c>
      <c r="BG142" s="63">
        <v>13993.96</v>
      </c>
      <c r="BH142" s="63">
        <v>53830</v>
      </c>
      <c r="BI142" s="63">
        <v>34550.58</v>
      </c>
      <c r="BJ142" s="63">
        <v>4544.63</v>
      </c>
      <c r="BK142" s="63">
        <v>0</v>
      </c>
      <c r="BL142" s="63">
        <v>1903.35</v>
      </c>
      <c r="BM142" s="63">
        <v>8986.15</v>
      </c>
      <c r="BN142" s="63">
        <v>3845.29</v>
      </c>
      <c r="BO142" s="63">
        <v>7630492.4900000002</v>
      </c>
      <c r="BP142" s="63">
        <v>7918153.96</v>
      </c>
      <c r="BQ142" s="63">
        <v>6192530.2000000002</v>
      </c>
      <c r="BR142" s="63">
        <v>76734.009999999995</v>
      </c>
      <c r="BS142" s="63">
        <v>6115796.1900000004</v>
      </c>
      <c r="BT142" s="63">
        <v>0</v>
      </c>
      <c r="BU142" s="63">
        <v>0</v>
      </c>
      <c r="BV142" s="66">
        <v>20</v>
      </c>
      <c r="BW142" s="63">
        <v>0</v>
      </c>
      <c r="BX142" s="63">
        <v>464141.55</v>
      </c>
      <c r="BY142" s="63">
        <v>0</v>
      </c>
      <c r="BZ142" s="63">
        <v>6916953.0199999996</v>
      </c>
      <c r="CA142" s="63">
        <v>8094634.04</v>
      </c>
    </row>
    <row r="143" spans="1:79" x14ac:dyDescent="0.25">
      <c r="A143" s="67" t="s">
        <v>480</v>
      </c>
      <c r="B143" s="67" t="s">
        <v>481</v>
      </c>
      <c r="C143" s="67" t="s">
        <v>212</v>
      </c>
      <c r="D143" s="68">
        <v>8241.61</v>
      </c>
      <c r="E143" s="68">
        <v>9855.6200000000008</v>
      </c>
      <c r="F143" s="69">
        <v>0.64</v>
      </c>
      <c r="G143" s="70">
        <v>678.23472300000003</v>
      </c>
      <c r="H143" s="70">
        <v>390.67990300000002</v>
      </c>
      <c r="I143" s="68">
        <v>3860.04</v>
      </c>
      <c r="J143" s="68">
        <v>9103.48</v>
      </c>
      <c r="K143" s="68">
        <v>5243.44</v>
      </c>
      <c r="L143" s="83">
        <v>0.57598190000000005</v>
      </c>
      <c r="M143" s="70">
        <v>76.275700000000001</v>
      </c>
      <c r="N143" s="70">
        <v>14.945596</v>
      </c>
      <c r="O143" s="70">
        <v>43.855378999999999</v>
      </c>
      <c r="P143" s="70">
        <v>1</v>
      </c>
      <c r="Q143" s="70">
        <v>1</v>
      </c>
      <c r="R143" s="70">
        <v>2.334165</v>
      </c>
      <c r="S143" s="70">
        <v>13.140560000000001</v>
      </c>
      <c r="T143" s="70">
        <v>661.80589199999997</v>
      </c>
      <c r="U143" s="69">
        <v>0.97577707179999995</v>
      </c>
      <c r="V143" s="71">
        <v>2.3245627291000002</v>
      </c>
      <c r="W143" s="70">
        <v>1</v>
      </c>
      <c r="X143" s="70">
        <v>0</v>
      </c>
      <c r="Y143" s="70">
        <v>0</v>
      </c>
      <c r="Z143" s="70">
        <v>1</v>
      </c>
      <c r="AA143" s="70">
        <v>38.256464000000001</v>
      </c>
      <c r="AB143" s="70">
        <v>26.048528999999998</v>
      </c>
      <c r="AC143" s="70">
        <v>12.207935000000001</v>
      </c>
      <c r="AD143" s="70">
        <v>0</v>
      </c>
      <c r="AE143" s="70">
        <v>0</v>
      </c>
      <c r="AF143" s="70">
        <v>0</v>
      </c>
      <c r="AG143" s="70">
        <v>0</v>
      </c>
      <c r="AH143" s="70">
        <v>0</v>
      </c>
      <c r="AI143" s="70">
        <v>0</v>
      </c>
      <c r="AJ143" s="70">
        <v>115.442294</v>
      </c>
      <c r="AK143" s="70">
        <v>115.442294</v>
      </c>
      <c r="AL143" s="68">
        <v>3556283.08</v>
      </c>
      <c r="AM143" s="68">
        <v>2734190.11</v>
      </c>
      <c r="AN143" s="68">
        <v>438823.51</v>
      </c>
      <c r="AO143" s="68">
        <v>17275.599999999999</v>
      </c>
      <c r="AP143" s="68">
        <v>128635.83</v>
      </c>
      <c r="AQ143" s="68">
        <v>7046.95</v>
      </c>
      <c r="AR143" s="68">
        <v>9404.7900000000009</v>
      </c>
      <c r="AS143" s="68">
        <v>29728.51</v>
      </c>
      <c r="AT143" s="68">
        <v>246731.83</v>
      </c>
      <c r="AU143" s="68">
        <v>649208.73</v>
      </c>
      <c r="AV143" s="68">
        <v>499.86</v>
      </c>
      <c r="AW143" s="68">
        <v>0</v>
      </c>
      <c r="AX143" s="68">
        <v>0</v>
      </c>
      <c r="AY143" s="68">
        <v>499.86</v>
      </c>
      <c r="AZ143" s="68">
        <v>61609.65</v>
      </c>
      <c r="BA143" s="68">
        <v>5400.59</v>
      </c>
      <c r="BB143" s="68">
        <v>976.63</v>
      </c>
      <c r="BC143" s="68">
        <v>1093.82</v>
      </c>
      <c r="BD143" s="68">
        <v>54138.61</v>
      </c>
      <c r="BE143" s="68">
        <v>24702.71</v>
      </c>
      <c r="BF143" s="68">
        <v>15444.03</v>
      </c>
      <c r="BG143" s="68">
        <v>13991.87</v>
      </c>
      <c r="BH143" s="68">
        <v>0</v>
      </c>
      <c r="BI143" s="68">
        <v>0</v>
      </c>
      <c r="BJ143" s="68">
        <v>0</v>
      </c>
      <c r="BK143" s="68">
        <v>0</v>
      </c>
      <c r="BL143" s="68">
        <v>0</v>
      </c>
      <c r="BM143" s="68">
        <v>0</v>
      </c>
      <c r="BN143" s="68">
        <v>0</v>
      </c>
      <c r="BO143" s="68">
        <v>7355446.3200000003</v>
      </c>
      <c r="BP143" s="68">
        <v>7440614.9400000004</v>
      </c>
      <c r="BQ143" s="68">
        <v>6929705.4100000001</v>
      </c>
      <c r="BR143" s="68">
        <v>799497.04</v>
      </c>
      <c r="BS143" s="68">
        <v>6130208.3700000001</v>
      </c>
      <c r="BT143" s="68">
        <v>0</v>
      </c>
      <c r="BU143" s="68">
        <v>0</v>
      </c>
      <c r="BV143" s="71">
        <v>20</v>
      </c>
      <c r="BW143" s="68">
        <v>0</v>
      </c>
      <c r="BX143" s="68">
        <v>534077</v>
      </c>
      <c r="BY143" s="68">
        <v>0</v>
      </c>
      <c r="BZ143" s="68">
        <v>7752009.25</v>
      </c>
      <c r="CA143" s="68">
        <v>7889523.3200000003</v>
      </c>
    </row>
    <row r="144" spans="1:79" x14ac:dyDescent="0.25">
      <c r="A144" s="62" t="s">
        <v>482</v>
      </c>
      <c r="B144" s="62" t="s">
        <v>483</v>
      </c>
      <c r="C144" s="62" t="s">
        <v>212</v>
      </c>
      <c r="D144" s="63">
        <v>8241.61</v>
      </c>
      <c r="E144" s="63">
        <v>9855.6200000000008</v>
      </c>
      <c r="F144" s="64">
        <v>0.64</v>
      </c>
      <c r="G144" s="65">
        <v>891.80207600000006</v>
      </c>
      <c r="H144" s="65">
        <v>501.59259900000001</v>
      </c>
      <c r="I144" s="63">
        <v>3659.95</v>
      </c>
      <c r="J144" s="63">
        <v>8586.9</v>
      </c>
      <c r="K144" s="63">
        <v>4926.95</v>
      </c>
      <c r="L144" s="83">
        <v>0.57377520000000004</v>
      </c>
      <c r="M144" s="65">
        <v>159.639805</v>
      </c>
      <c r="N144" s="65">
        <v>30.791281999999999</v>
      </c>
      <c r="O144" s="65">
        <v>98.501101000000006</v>
      </c>
      <c r="P144" s="65">
        <v>2.0060180000000001</v>
      </c>
      <c r="Q144" s="65">
        <v>1.329169</v>
      </c>
      <c r="R144" s="65">
        <v>13.287628</v>
      </c>
      <c r="S144" s="65">
        <v>13.724607000000001</v>
      </c>
      <c r="T144" s="65">
        <v>823.73828600000002</v>
      </c>
      <c r="U144" s="64">
        <v>0.92367836780000001</v>
      </c>
      <c r="V144" s="66">
        <v>2.0829632012000001</v>
      </c>
      <c r="W144" s="65">
        <v>0</v>
      </c>
      <c r="X144" s="65">
        <v>0</v>
      </c>
      <c r="Y144" s="65">
        <v>0</v>
      </c>
      <c r="Z144" s="65">
        <v>0</v>
      </c>
      <c r="AA144" s="65">
        <v>24.415320000000001</v>
      </c>
      <c r="AB144" s="65">
        <v>19.734248000000001</v>
      </c>
      <c r="AC144" s="65">
        <v>4.6810720000000003</v>
      </c>
      <c r="AD144" s="65">
        <v>2.4252590000000001</v>
      </c>
      <c r="AE144" s="65">
        <v>2.4252590000000001</v>
      </c>
      <c r="AF144" s="65">
        <v>0</v>
      </c>
      <c r="AG144" s="65">
        <v>0</v>
      </c>
      <c r="AH144" s="65">
        <v>0</v>
      </c>
      <c r="AI144" s="65">
        <v>0</v>
      </c>
      <c r="AJ144" s="65">
        <v>183.107305</v>
      </c>
      <c r="AK144" s="65">
        <v>183.107305</v>
      </c>
      <c r="AL144" s="63">
        <v>4393864.24</v>
      </c>
      <c r="AM144" s="63">
        <v>2855873.79</v>
      </c>
      <c r="AN144" s="63">
        <v>775101.85</v>
      </c>
      <c r="AO144" s="63">
        <v>35455.25</v>
      </c>
      <c r="AP144" s="63">
        <v>287814.78999999998</v>
      </c>
      <c r="AQ144" s="63">
        <v>14082.15</v>
      </c>
      <c r="AR144" s="63">
        <v>12452.67</v>
      </c>
      <c r="AS144" s="63">
        <v>168586.18</v>
      </c>
      <c r="AT144" s="63">
        <v>256710.81</v>
      </c>
      <c r="AU144" s="63">
        <v>724074.58</v>
      </c>
      <c r="AV144" s="63">
        <v>0</v>
      </c>
      <c r="AW144" s="63">
        <v>0</v>
      </c>
      <c r="AX144" s="63">
        <v>0</v>
      </c>
      <c r="AY144" s="63">
        <v>0</v>
      </c>
      <c r="AZ144" s="63">
        <v>63550.39</v>
      </c>
      <c r="BA144" s="63">
        <v>6907.23</v>
      </c>
      <c r="BB144" s="63">
        <v>1279.23</v>
      </c>
      <c r="BC144" s="63">
        <v>1432.74</v>
      </c>
      <c r="BD144" s="63">
        <v>53931.19</v>
      </c>
      <c r="BE144" s="63">
        <v>24608.07</v>
      </c>
      <c r="BF144" s="63">
        <v>15384.86</v>
      </c>
      <c r="BG144" s="63">
        <v>13938.26</v>
      </c>
      <c r="BH144" s="63">
        <v>8947.42</v>
      </c>
      <c r="BI144" s="63">
        <v>8544.2099999999991</v>
      </c>
      <c r="BJ144" s="63">
        <v>0</v>
      </c>
      <c r="BK144" s="63">
        <v>0</v>
      </c>
      <c r="BL144" s="63">
        <v>0</v>
      </c>
      <c r="BM144" s="63">
        <v>0</v>
      </c>
      <c r="BN144" s="63">
        <v>403.21</v>
      </c>
      <c r="BO144" s="63">
        <v>8841808.9600000009</v>
      </c>
      <c r="BP144" s="63">
        <v>8821412.2699999996</v>
      </c>
      <c r="BQ144" s="63">
        <v>8943767.9700000007</v>
      </c>
      <c r="BR144" s="63">
        <v>200988.16</v>
      </c>
      <c r="BS144" s="63">
        <v>8742779.8100000005</v>
      </c>
      <c r="BT144" s="63">
        <v>101959.01</v>
      </c>
      <c r="BU144" s="63">
        <v>0</v>
      </c>
      <c r="BV144" s="66">
        <v>20</v>
      </c>
      <c r="BW144" s="63">
        <v>0</v>
      </c>
      <c r="BX144" s="63">
        <v>672913.83</v>
      </c>
      <c r="BY144" s="63">
        <v>33793.870000000999</v>
      </c>
      <c r="BZ144" s="63">
        <v>9650475.6699999999</v>
      </c>
      <c r="CA144" s="63">
        <v>9650475.6699999999</v>
      </c>
    </row>
    <row r="145" spans="1:79" x14ac:dyDescent="0.25">
      <c r="A145" s="67" t="s">
        <v>484</v>
      </c>
      <c r="B145" s="67" t="s">
        <v>485</v>
      </c>
      <c r="C145" s="67" t="s">
        <v>486</v>
      </c>
      <c r="D145" s="68">
        <v>8241.61</v>
      </c>
      <c r="E145" s="68">
        <v>9855.6200000000008</v>
      </c>
      <c r="F145" s="69">
        <v>0.64</v>
      </c>
      <c r="G145" s="70">
        <v>386.23917799999998</v>
      </c>
      <c r="H145" s="70">
        <v>198.83070000000001</v>
      </c>
      <c r="I145" s="68">
        <v>4837.37</v>
      </c>
      <c r="J145" s="68">
        <v>11340.29</v>
      </c>
      <c r="K145" s="68">
        <v>6502.92</v>
      </c>
      <c r="L145" s="83">
        <v>0.57343509999999998</v>
      </c>
      <c r="M145" s="70">
        <v>66.533867000000001</v>
      </c>
      <c r="N145" s="70">
        <v>3.5157479999999999</v>
      </c>
      <c r="O145" s="70">
        <v>55.691409999999998</v>
      </c>
      <c r="P145" s="70">
        <v>3</v>
      </c>
      <c r="Q145" s="70">
        <v>0</v>
      </c>
      <c r="R145" s="70">
        <v>2</v>
      </c>
      <c r="S145" s="70">
        <v>2.3267090000000001</v>
      </c>
      <c r="T145" s="70">
        <v>117.395184</v>
      </c>
      <c r="U145" s="69">
        <v>0.30394426740000002</v>
      </c>
      <c r="V145" s="71">
        <v>0.2255422795</v>
      </c>
      <c r="W145" s="70">
        <v>5.9761000000000002E-2</v>
      </c>
      <c r="X145" s="70">
        <v>5.9761000000000002E-2</v>
      </c>
      <c r="Y145" s="70">
        <v>0</v>
      </c>
      <c r="Z145" s="70">
        <v>0</v>
      </c>
      <c r="AA145" s="70">
        <v>47.507764999999999</v>
      </c>
      <c r="AB145" s="70">
        <v>22</v>
      </c>
      <c r="AC145" s="70">
        <v>25.507764999999999</v>
      </c>
      <c r="AD145" s="70">
        <v>22.084202000000001</v>
      </c>
      <c r="AE145" s="70">
        <v>11.157624</v>
      </c>
      <c r="AF145" s="70">
        <v>0</v>
      </c>
      <c r="AG145" s="70">
        <v>0</v>
      </c>
      <c r="AH145" s="70">
        <v>0</v>
      </c>
      <c r="AI145" s="70">
        <v>10.926577999999999</v>
      </c>
      <c r="AJ145" s="70">
        <v>62.205773000000001</v>
      </c>
      <c r="AK145" s="70">
        <v>62.205773000000001</v>
      </c>
      <c r="AL145" s="68">
        <v>2511682.48</v>
      </c>
      <c r="AM145" s="68">
        <v>463840.69</v>
      </c>
      <c r="AN145" s="68">
        <v>256577.85</v>
      </c>
      <c r="AO145" s="68">
        <v>4045.88</v>
      </c>
      <c r="AP145" s="68">
        <v>162630.78</v>
      </c>
      <c r="AQ145" s="68">
        <v>21047.37</v>
      </c>
      <c r="AR145" s="68">
        <v>0</v>
      </c>
      <c r="AS145" s="68">
        <v>25359.87</v>
      </c>
      <c r="AT145" s="68">
        <v>43493.95</v>
      </c>
      <c r="AU145" s="68">
        <v>11173.54</v>
      </c>
      <c r="AV145" s="68">
        <v>59.42</v>
      </c>
      <c r="AW145" s="68">
        <v>59.42</v>
      </c>
      <c r="AX145" s="68">
        <v>0</v>
      </c>
      <c r="AY145" s="68">
        <v>0</v>
      </c>
      <c r="AZ145" s="68">
        <v>57952.12</v>
      </c>
      <c r="BA145" s="68">
        <v>2736.4</v>
      </c>
      <c r="BB145" s="68">
        <v>553.71</v>
      </c>
      <c r="BC145" s="68">
        <v>762.79</v>
      </c>
      <c r="BD145" s="68">
        <v>53899.22</v>
      </c>
      <c r="BE145" s="68">
        <v>24593.48</v>
      </c>
      <c r="BF145" s="68">
        <v>15375.74</v>
      </c>
      <c r="BG145" s="68">
        <v>13930</v>
      </c>
      <c r="BH145" s="68">
        <v>52649.62</v>
      </c>
      <c r="BI145" s="68">
        <v>39285.11</v>
      </c>
      <c r="BJ145" s="68">
        <v>0</v>
      </c>
      <c r="BK145" s="68">
        <v>0</v>
      </c>
      <c r="BL145" s="68">
        <v>0</v>
      </c>
      <c r="BM145" s="68">
        <v>9695.09</v>
      </c>
      <c r="BN145" s="68">
        <v>3669.42</v>
      </c>
      <c r="BO145" s="68">
        <v>3279943.38</v>
      </c>
      <c r="BP145" s="68">
        <v>3353935.72</v>
      </c>
      <c r="BQ145" s="68">
        <v>2910070.44</v>
      </c>
      <c r="BR145" s="68">
        <v>16813.189999999999</v>
      </c>
      <c r="BS145" s="68">
        <v>2893257.25</v>
      </c>
      <c r="BT145" s="68">
        <v>0</v>
      </c>
      <c r="BU145" s="68">
        <v>0</v>
      </c>
      <c r="BV145" s="71">
        <v>20</v>
      </c>
      <c r="BW145" s="68">
        <v>0</v>
      </c>
      <c r="BX145" s="68">
        <v>245620.23</v>
      </c>
      <c r="BY145" s="68">
        <v>0</v>
      </c>
      <c r="BZ145" s="68">
        <v>3326050.44</v>
      </c>
      <c r="CA145" s="68">
        <v>3525563.61</v>
      </c>
    </row>
    <row r="146" spans="1:79" x14ac:dyDescent="0.25">
      <c r="A146" s="67" t="s">
        <v>487</v>
      </c>
      <c r="B146" s="67" t="s">
        <v>488</v>
      </c>
      <c r="C146" s="67" t="s">
        <v>477</v>
      </c>
      <c r="D146" s="68">
        <v>8241.61</v>
      </c>
      <c r="E146" s="68">
        <v>9855.6200000000008</v>
      </c>
      <c r="F146" s="69">
        <v>0.64</v>
      </c>
      <c r="G146" s="70">
        <v>421.217399</v>
      </c>
      <c r="H146" s="70">
        <v>229.98594800000001</v>
      </c>
      <c r="I146" s="68">
        <v>4671.53</v>
      </c>
      <c r="J146" s="68">
        <v>10936.33</v>
      </c>
      <c r="K146" s="68">
        <v>6264.8</v>
      </c>
      <c r="L146" s="83">
        <v>0.57284299999999999</v>
      </c>
      <c r="M146" s="70">
        <v>65.216469000000004</v>
      </c>
      <c r="N146" s="70">
        <v>12.584811</v>
      </c>
      <c r="O146" s="70">
        <v>37.57282</v>
      </c>
      <c r="P146" s="70">
        <v>3.6618059999999999</v>
      </c>
      <c r="Q146" s="70">
        <v>0</v>
      </c>
      <c r="R146" s="70">
        <v>3.3970319999999998</v>
      </c>
      <c r="S146" s="70">
        <v>8</v>
      </c>
      <c r="T146" s="70">
        <v>135.537036</v>
      </c>
      <c r="U146" s="69">
        <v>0.32177454280000001</v>
      </c>
      <c r="V146" s="71">
        <v>0.2527804112</v>
      </c>
      <c r="W146" s="70">
        <v>0</v>
      </c>
      <c r="X146" s="70">
        <v>0</v>
      </c>
      <c r="Y146" s="70">
        <v>0</v>
      </c>
      <c r="Z146" s="70">
        <v>0</v>
      </c>
      <c r="AA146" s="70">
        <v>28.210574999999999</v>
      </c>
      <c r="AB146" s="70">
        <v>18.210574999999999</v>
      </c>
      <c r="AC146" s="70">
        <v>10</v>
      </c>
      <c r="AD146" s="70">
        <v>10.11031</v>
      </c>
      <c r="AE146" s="70">
        <v>8.3013530000000006</v>
      </c>
      <c r="AF146" s="70">
        <v>0</v>
      </c>
      <c r="AG146" s="70">
        <v>0</v>
      </c>
      <c r="AH146" s="70">
        <v>1.8089569999999999</v>
      </c>
      <c r="AI146" s="70">
        <v>0</v>
      </c>
      <c r="AJ146" s="70">
        <v>89.226133000000004</v>
      </c>
      <c r="AK146" s="70">
        <v>89.226133000000004</v>
      </c>
      <c r="AL146" s="68">
        <v>2638842.7599999998</v>
      </c>
      <c r="AM146" s="68">
        <v>715351.65</v>
      </c>
      <c r="AN146" s="68">
        <v>342160.68</v>
      </c>
      <c r="AO146" s="68">
        <v>14467.49</v>
      </c>
      <c r="AP146" s="68">
        <v>109607.34</v>
      </c>
      <c r="AQ146" s="68">
        <v>25663.93</v>
      </c>
      <c r="AR146" s="68">
        <v>0</v>
      </c>
      <c r="AS146" s="68">
        <v>43029.67</v>
      </c>
      <c r="AT146" s="68">
        <v>149392.25</v>
      </c>
      <c r="AU146" s="68">
        <v>14458.19</v>
      </c>
      <c r="AV146" s="68">
        <v>0</v>
      </c>
      <c r="AW146" s="68">
        <v>0</v>
      </c>
      <c r="AX146" s="68">
        <v>0</v>
      </c>
      <c r="AY146" s="68">
        <v>0</v>
      </c>
      <c r="AZ146" s="68">
        <v>58284.33</v>
      </c>
      <c r="BA146" s="68">
        <v>3161.9</v>
      </c>
      <c r="BB146" s="68">
        <v>603.23</v>
      </c>
      <c r="BC146" s="68">
        <v>675.62</v>
      </c>
      <c r="BD146" s="68">
        <v>53843.58</v>
      </c>
      <c r="BE146" s="68">
        <v>24568.09</v>
      </c>
      <c r="BF146" s="68">
        <v>15359.87</v>
      </c>
      <c r="BG146" s="68">
        <v>13915.62</v>
      </c>
      <c r="BH146" s="68">
        <v>32745.34</v>
      </c>
      <c r="BI146" s="68">
        <v>29198.23</v>
      </c>
      <c r="BJ146" s="68">
        <v>0</v>
      </c>
      <c r="BK146" s="68">
        <v>0</v>
      </c>
      <c r="BL146" s="68">
        <v>1868.96</v>
      </c>
      <c r="BM146" s="68">
        <v>0</v>
      </c>
      <c r="BN146" s="68">
        <v>1678.15</v>
      </c>
      <c r="BO146" s="68">
        <v>3766077.75</v>
      </c>
      <c r="BP146" s="68">
        <v>3801842.95</v>
      </c>
      <c r="BQ146" s="68">
        <v>3587294.74</v>
      </c>
      <c r="BR146" s="68">
        <v>8089.65</v>
      </c>
      <c r="BS146" s="68">
        <v>3579205.09</v>
      </c>
      <c r="BT146" s="68">
        <v>0</v>
      </c>
      <c r="BU146" s="68">
        <v>0</v>
      </c>
      <c r="BV146" s="71">
        <v>20</v>
      </c>
      <c r="BW146" s="68">
        <v>0</v>
      </c>
      <c r="BX146" s="68">
        <v>332644.08</v>
      </c>
      <c r="BY146" s="68">
        <v>0</v>
      </c>
      <c r="BZ146" s="68">
        <v>3948365.49</v>
      </c>
      <c r="CA146" s="68">
        <v>4098721.83</v>
      </c>
    </row>
    <row r="147" spans="1:79" x14ac:dyDescent="0.25">
      <c r="A147" s="67" t="s">
        <v>489</v>
      </c>
      <c r="B147" s="67" t="s">
        <v>490</v>
      </c>
      <c r="C147" s="67" t="s">
        <v>491</v>
      </c>
      <c r="D147" s="68">
        <v>8241.61</v>
      </c>
      <c r="E147" s="68">
        <v>9855.6200000000008</v>
      </c>
      <c r="F147" s="69">
        <v>0.64</v>
      </c>
      <c r="G147" s="70">
        <v>503.76891799999999</v>
      </c>
      <c r="H147" s="70">
        <v>282.70721500000002</v>
      </c>
      <c r="I147" s="68">
        <v>4320.5200000000004</v>
      </c>
      <c r="J147" s="68">
        <v>10076.27</v>
      </c>
      <c r="K147" s="68">
        <v>5755.75</v>
      </c>
      <c r="L147" s="83">
        <v>0.57121829999999996</v>
      </c>
      <c r="M147" s="70">
        <v>94.338753999999994</v>
      </c>
      <c r="N147" s="70">
        <v>11.217003</v>
      </c>
      <c r="O147" s="70">
        <v>70.948685999999995</v>
      </c>
      <c r="P147" s="70">
        <v>3.078643</v>
      </c>
      <c r="Q147" s="70">
        <v>0</v>
      </c>
      <c r="R147" s="70">
        <v>0.99829100000000004</v>
      </c>
      <c r="S147" s="70">
        <v>8.0961309999999997</v>
      </c>
      <c r="T147" s="70">
        <v>487.58318800000001</v>
      </c>
      <c r="U147" s="69">
        <v>0.96787072519999995</v>
      </c>
      <c r="V147" s="71">
        <v>2.2870452654000002</v>
      </c>
      <c r="W147" s="70">
        <v>0</v>
      </c>
      <c r="X147" s="70">
        <v>0</v>
      </c>
      <c r="Y147" s="70">
        <v>0</v>
      </c>
      <c r="Z147" s="70">
        <v>0</v>
      </c>
      <c r="AA147" s="70">
        <v>44.152335999999998</v>
      </c>
      <c r="AB147" s="70">
        <v>21.012336999999999</v>
      </c>
      <c r="AC147" s="70">
        <v>23.139999</v>
      </c>
      <c r="AD147" s="70">
        <v>0</v>
      </c>
      <c r="AE147" s="70">
        <v>0</v>
      </c>
      <c r="AF147" s="70">
        <v>0</v>
      </c>
      <c r="AG147" s="70">
        <v>0</v>
      </c>
      <c r="AH147" s="70">
        <v>0</v>
      </c>
      <c r="AI147" s="70">
        <v>0</v>
      </c>
      <c r="AJ147" s="70">
        <v>106.654736</v>
      </c>
      <c r="AK147" s="70">
        <v>106.654736</v>
      </c>
      <c r="AL147" s="68">
        <v>2899567.95</v>
      </c>
      <c r="AM147" s="68">
        <v>1724250.17</v>
      </c>
      <c r="AN147" s="68">
        <v>404126.36</v>
      </c>
      <c r="AO147" s="68">
        <v>12858.49</v>
      </c>
      <c r="AP147" s="68">
        <v>206384.33</v>
      </c>
      <c r="AQ147" s="68">
        <v>21515.61</v>
      </c>
      <c r="AR147" s="68">
        <v>0</v>
      </c>
      <c r="AS147" s="68">
        <v>12609.33</v>
      </c>
      <c r="AT147" s="68">
        <v>150758.6</v>
      </c>
      <c r="AU147" s="68">
        <v>470582.67</v>
      </c>
      <c r="AV147" s="68">
        <v>0</v>
      </c>
      <c r="AW147" s="68">
        <v>0</v>
      </c>
      <c r="AX147" s="68">
        <v>0</v>
      </c>
      <c r="AY147" s="68">
        <v>0</v>
      </c>
      <c r="AZ147" s="68">
        <v>59091.7</v>
      </c>
      <c r="BA147" s="68">
        <v>3875.7</v>
      </c>
      <c r="BB147" s="68">
        <v>719.41</v>
      </c>
      <c r="BC147" s="68">
        <v>805.73</v>
      </c>
      <c r="BD147" s="68">
        <v>53690.86</v>
      </c>
      <c r="BE147" s="68">
        <v>24498.41</v>
      </c>
      <c r="BF147" s="68">
        <v>15316.3</v>
      </c>
      <c r="BG147" s="68">
        <v>13876.15</v>
      </c>
      <c r="BH147" s="68">
        <v>0</v>
      </c>
      <c r="BI147" s="68">
        <v>0</v>
      </c>
      <c r="BJ147" s="68">
        <v>0</v>
      </c>
      <c r="BK147" s="68">
        <v>0</v>
      </c>
      <c r="BL147" s="68">
        <v>0</v>
      </c>
      <c r="BM147" s="68">
        <v>0</v>
      </c>
      <c r="BN147" s="68">
        <v>0</v>
      </c>
      <c r="BO147" s="68">
        <v>5442279.6200000001</v>
      </c>
      <c r="BP147" s="68">
        <v>5557618.8499999996</v>
      </c>
      <c r="BQ147" s="68">
        <v>4865721.9000000004</v>
      </c>
      <c r="BR147" s="68">
        <v>39327.68</v>
      </c>
      <c r="BS147" s="68">
        <v>4826394.22</v>
      </c>
      <c r="BT147" s="68">
        <v>0</v>
      </c>
      <c r="BU147" s="68">
        <v>0</v>
      </c>
      <c r="BV147" s="71">
        <v>20</v>
      </c>
      <c r="BW147" s="68">
        <v>0</v>
      </c>
      <c r="BX147" s="68">
        <v>362924.18</v>
      </c>
      <c r="BY147" s="68">
        <v>0</v>
      </c>
      <c r="BZ147" s="68">
        <v>5400401.1200000001</v>
      </c>
      <c r="CA147" s="68">
        <v>5805203.7999999998</v>
      </c>
    </row>
    <row r="148" spans="1:79" x14ac:dyDescent="0.25">
      <c r="A148" s="62" t="s">
        <v>492</v>
      </c>
      <c r="B148" s="62" t="s">
        <v>493</v>
      </c>
      <c r="C148" s="62" t="s">
        <v>394</v>
      </c>
      <c r="D148" s="63">
        <v>8241.61</v>
      </c>
      <c r="E148" s="63">
        <v>9855.6200000000008</v>
      </c>
      <c r="F148" s="64">
        <v>0.64</v>
      </c>
      <c r="G148" s="65">
        <v>2506.6577390000002</v>
      </c>
      <c r="H148" s="65">
        <v>1314.7621509999999</v>
      </c>
      <c r="I148" s="63">
        <v>3476.61</v>
      </c>
      <c r="J148" s="63">
        <v>8091.95</v>
      </c>
      <c r="K148" s="63">
        <v>4615.34</v>
      </c>
      <c r="L148" s="83">
        <v>0.57036189999999998</v>
      </c>
      <c r="M148" s="65">
        <v>578.18036400000005</v>
      </c>
      <c r="N148" s="65">
        <v>31.353137</v>
      </c>
      <c r="O148" s="65">
        <v>433.67447099999998</v>
      </c>
      <c r="P148" s="65">
        <v>52.532128999999998</v>
      </c>
      <c r="Q148" s="65">
        <v>1.933333</v>
      </c>
      <c r="R148" s="65">
        <v>10.218182000000001</v>
      </c>
      <c r="S148" s="65">
        <v>48.469112000000003</v>
      </c>
      <c r="T148" s="65">
        <v>2479.4759159999999</v>
      </c>
      <c r="U148" s="64">
        <v>0.98915614900000004</v>
      </c>
      <c r="V148" s="66">
        <v>2.3887448415999999</v>
      </c>
      <c r="W148" s="65">
        <v>212.08624599999999</v>
      </c>
      <c r="X148" s="65">
        <v>26.323978</v>
      </c>
      <c r="Y148" s="65">
        <v>161.17281299999999</v>
      </c>
      <c r="Z148" s="65">
        <v>24.589455000000001</v>
      </c>
      <c r="AA148" s="65">
        <v>226.223331</v>
      </c>
      <c r="AB148" s="65">
        <v>123.207094</v>
      </c>
      <c r="AC148" s="65">
        <v>103.016237</v>
      </c>
      <c r="AD148" s="65">
        <v>0</v>
      </c>
      <c r="AE148" s="65">
        <v>0</v>
      </c>
      <c r="AF148" s="65">
        <v>0</v>
      </c>
      <c r="AG148" s="65">
        <v>0</v>
      </c>
      <c r="AH148" s="65">
        <v>0</v>
      </c>
      <c r="AI148" s="65">
        <v>0</v>
      </c>
      <c r="AJ148" s="65">
        <v>62.371595999999997</v>
      </c>
      <c r="AK148" s="65">
        <v>62.371595999999997</v>
      </c>
      <c r="AL148" s="63">
        <v>11569077.73</v>
      </c>
      <c r="AM148" s="63">
        <v>3535465.7</v>
      </c>
      <c r="AN148" s="63">
        <v>2710171.47</v>
      </c>
      <c r="AO148" s="63">
        <v>35887.440000000002</v>
      </c>
      <c r="AP148" s="63">
        <v>1259634.71</v>
      </c>
      <c r="AQ148" s="63">
        <v>366579.16</v>
      </c>
      <c r="AR148" s="63">
        <v>18005.18</v>
      </c>
      <c r="AS148" s="63">
        <v>128871.5</v>
      </c>
      <c r="AT148" s="63">
        <v>901193.48</v>
      </c>
      <c r="AU148" s="63">
        <v>2499436.5</v>
      </c>
      <c r="AV148" s="63">
        <v>157683.99</v>
      </c>
      <c r="AW148" s="63">
        <v>26035.13</v>
      </c>
      <c r="AX148" s="63">
        <v>119477.48</v>
      </c>
      <c r="AY148" s="63">
        <v>12171.38</v>
      </c>
      <c r="AZ148" s="63">
        <v>141583.65</v>
      </c>
      <c r="BA148" s="63">
        <v>17997.37</v>
      </c>
      <c r="BB148" s="63">
        <v>3574.26</v>
      </c>
      <c r="BC148" s="63">
        <v>4003.17</v>
      </c>
      <c r="BD148" s="63">
        <v>116008.85</v>
      </c>
      <c r="BE148" s="63">
        <v>37161.86</v>
      </c>
      <c r="BF148" s="63">
        <v>44863.05</v>
      </c>
      <c r="BG148" s="63">
        <v>33983.94</v>
      </c>
      <c r="BH148" s="63">
        <v>0</v>
      </c>
      <c r="BI148" s="63">
        <v>0</v>
      </c>
      <c r="BJ148" s="63">
        <v>0</v>
      </c>
      <c r="BK148" s="63">
        <v>0</v>
      </c>
      <c r="BL148" s="63">
        <v>0</v>
      </c>
      <c r="BM148" s="63">
        <v>0</v>
      </c>
      <c r="BN148" s="63">
        <v>0</v>
      </c>
      <c r="BO148" s="63">
        <v>20777448.620000001</v>
      </c>
      <c r="BP148" s="63">
        <v>20613419.039999999</v>
      </c>
      <c r="BQ148" s="63">
        <v>21597399.73</v>
      </c>
      <c r="BR148" s="63">
        <v>3467447.24</v>
      </c>
      <c r="BS148" s="63">
        <v>18129952.489999998</v>
      </c>
      <c r="BT148" s="63">
        <v>819951.11</v>
      </c>
      <c r="BU148" s="63">
        <v>0</v>
      </c>
      <c r="BV148" s="66">
        <v>20</v>
      </c>
      <c r="BW148" s="63">
        <v>0</v>
      </c>
      <c r="BX148" s="63">
        <v>1303743.31</v>
      </c>
      <c r="BY148" s="63">
        <v>818312.99000000197</v>
      </c>
      <c r="BZ148" s="63">
        <v>23719456.030000001</v>
      </c>
      <c r="CA148" s="63">
        <v>23719456.030000001</v>
      </c>
    </row>
    <row r="149" spans="1:79" x14ac:dyDescent="0.25">
      <c r="A149" s="62" t="s">
        <v>494</v>
      </c>
      <c r="B149" s="62" t="s">
        <v>495</v>
      </c>
      <c r="C149" s="62" t="s">
        <v>266</v>
      </c>
      <c r="D149" s="63">
        <v>8241.61</v>
      </c>
      <c r="E149" s="63">
        <v>9855.6200000000008</v>
      </c>
      <c r="F149" s="64">
        <v>0.64</v>
      </c>
      <c r="G149" s="65">
        <v>476.853948</v>
      </c>
      <c r="H149" s="65">
        <v>290.77834999999999</v>
      </c>
      <c r="I149" s="63">
        <v>4531.5200000000004</v>
      </c>
      <c r="J149" s="63">
        <v>10430.51</v>
      </c>
      <c r="K149" s="63">
        <v>5898.99</v>
      </c>
      <c r="L149" s="83">
        <v>0.56555140000000004</v>
      </c>
      <c r="M149" s="65">
        <v>77.174221000000003</v>
      </c>
      <c r="N149" s="65">
        <v>6.2648700000000002</v>
      </c>
      <c r="O149" s="65">
        <v>57.641164000000003</v>
      </c>
      <c r="P149" s="65">
        <v>1.88</v>
      </c>
      <c r="Q149" s="65">
        <v>0</v>
      </c>
      <c r="R149" s="65">
        <v>4</v>
      </c>
      <c r="S149" s="65">
        <v>7.3881870000000003</v>
      </c>
      <c r="T149" s="65">
        <v>125.890888</v>
      </c>
      <c r="U149" s="64">
        <v>0.26400303180000001</v>
      </c>
      <c r="V149" s="66">
        <v>0.17016015819999999</v>
      </c>
      <c r="W149" s="65">
        <v>0</v>
      </c>
      <c r="X149" s="65">
        <v>0</v>
      </c>
      <c r="Y149" s="65">
        <v>0</v>
      </c>
      <c r="Z149" s="65">
        <v>0</v>
      </c>
      <c r="AA149" s="65">
        <v>73.303267000000005</v>
      </c>
      <c r="AB149" s="65">
        <v>45.339745000000001</v>
      </c>
      <c r="AC149" s="65">
        <v>27.963522000000001</v>
      </c>
      <c r="AD149" s="65">
        <v>0</v>
      </c>
      <c r="AE149" s="65">
        <v>0</v>
      </c>
      <c r="AF149" s="65">
        <v>0</v>
      </c>
      <c r="AG149" s="65">
        <v>0</v>
      </c>
      <c r="AH149" s="65">
        <v>0</v>
      </c>
      <c r="AI149" s="65">
        <v>0</v>
      </c>
      <c r="AJ149" s="65">
        <v>116.266524</v>
      </c>
      <c r="AK149" s="65">
        <v>116.266524</v>
      </c>
      <c r="AL149" s="63">
        <v>2812956.67</v>
      </c>
      <c r="AM149" s="63">
        <v>1396662.8</v>
      </c>
      <c r="AN149" s="63">
        <v>372362.6</v>
      </c>
      <c r="AO149" s="63">
        <v>7110.42</v>
      </c>
      <c r="AP149" s="63">
        <v>166010.32</v>
      </c>
      <c r="AQ149" s="63">
        <v>13008.35</v>
      </c>
      <c r="AR149" s="63">
        <v>0</v>
      </c>
      <c r="AS149" s="63">
        <v>50022.43</v>
      </c>
      <c r="AT149" s="63">
        <v>136211.07999999999</v>
      </c>
      <c r="AU149" s="63">
        <v>9039.92</v>
      </c>
      <c r="AV149" s="63">
        <v>0</v>
      </c>
      <c r="AW149" s="63">
        <v>0</v>
      </c>
      <c r="AX149" s="63">
        <v>0</v>
      </c>
      <c r="AY149" s="63">
        <v>0</v>
      </c>
      <c r="AZ149" s="63">
        <v>60145.85</v>
      </c>
      <c r="BA149" s="63">
        <v>3946.8</v>
      </c>
      <c r="BB149" s="63">
        <v>674.21</v>
      </c>
      <c r="BC149" s="63">
        <v>1160.79</v>
      </c>
      <c r="BD149" s="63">
        <v>54364.05</v>
      </c>
      <c r="BE149" s="63">
        <v>24255.37</v>
      </c>
      <c r="BF149" s="63">
        <v>16370.19</v>
      </c>
      <c r="BG149" s="63">
        <v>13738.49</v>
      </c>
      <c r="BH149" s="63">
        <v>0</v>
      </c>
      <c r="BI149" s="63">
        <v>0</v>
      </c>
      <c r="BJ149" s="63">
        <v>0</v>
      </c>
      <c r="BK149" s="63">
        <v>0</v>
      </c>
      <c r="BL149" s="63">
        <v>0</v>
      </c>
      <c r="BM149" s="63">
        <v>0</v>
      </c>
      <c r="BN149" s="63">
        <v>0</v>
      </c>
      <c r="BO149" s="63">
        <v>4391923.72</v>
      </c>
      <c r="BP149" s="63">
        <v>4651167.84</v>
      </c>
      <c r="BQ149" s="63">
        <v>3096014.12</v>
      </c>
      <c r="BR149" s="63">
        <v>8160.5</v>
      </c>
      <c r="BS149" s="63">
        <v>3087853.62</v>
      </c>
      <c r="BT149" s="63">
        <v>0</v>
      </c>
      <c r="BU149" s="63">
        <v>0</v>
      </c>
      <c r="BV149" s="66">
        <v>20</v>
      </c>
      <c r="BW149" s="63">
        <v>0</v>
      </c>
      <c r="BX149" s="63">
        <v>212880.19</v>
      </c>
      <c r="BY149" s="63">
        <v>0</v>
      </c>
      <c r="BZ149" s="63">
        <v>3424542.3</v>
      </c>
      <c r="CA149" s="63">
        <v>4604803.91</v>
      </c>
    </row>
    <row r="150" spans="1:79" x14ac:dyDescent="0.25">
      <c r="A150" s="62" t="s">
        <v>496</v>
      </c>
      <c r="B150" s="62" t="s">
        <v>497</v>
      </c>
      <c r="C150" s="62" t="s">
        <v>399</v>
      </c>
      <c r="D150" s="63">
        <v>8241.61</v>
      </c>
      <c r="E150" s="63">
        <v>9855.6200000000008</v>
      </c>
      <c r="F150" s="64">
        <v>0.64</v>
      </c>
      <c r="G150" s="65">
        <v>1576.5639209999999</v>
      </c>
      <c r="H150" s="65">
        <v>897.99211400000002</v>
      </c>
      <c r="I150" s="63">
        <v>3552.11</v>
      </c>
      <c r="J150" s="63">
        <v>8153.2</v>
      </c>
      <c r="K150" s="63">
        <v>4601.09</v>
      </c>
      <c r="L150" s="83">
        <v>0.56432930000000003</v>
      </c>
      <c r="M150" s="65">
        <v>204.97077999999999</v>
      </c>
      <c r="N150" s="65">
        <v>26.292207999999999</v>
      </c>
      <c r="O150" s="65">
        <v>142.45732899999999</v>
      </c>
      <c r="P150" s="65">
        <v>10.023191000000001</v>
      </c>
      <c r="Q150" s="65">
        <v>0.98794099999999996</v>
      </c>
      <c r="R150" s="65">
        <v>10.72217</v>
      </c>
      <c r="S150" s="65">
        <v>14.487940999999999</v>
      </c>
      <c r="T150" s="65">
        <v>1544.8598179999999</v>
      </c>
      <c r="U150" s="64">
        <v>0.97989037899999998</v>
      </c>
      <c r="V150" s="66">
        <v>2.3442020380000002</v>
      </c>
      <c r="W150" s="65">
        <v>1</v>
      </c>
      <c r="X150" s="65">
        <v>0</v>
      </c>
      <c r="Y150" s="65">
        <v>1</v>
      </c>
      <c r="Z150" s="65">
        <v>0</v>
      </c>
      <c r="AA150" s="65">
        <v>195.44479799999999</v>
      </c>
      <c r="AB150" s="65">
        <v>107.511124</v>
      </c>
      <c r="AC150" s="65">
        <v>87.933673999999996</v>
      </c>
      <c r="AD150" s="65">
        <v>60.427463000000003</v>
      </c>
      <c r="AE150" s="65">
        <v>55.985118999999997</v>
      </c>
      <c r="AF150" s="65">
        <v>4.4423440000000003</v>
      </c>
      <c r="AG150" s="65">
        <v>0</v>
      </c>
      <c r="AH150" s="65">
        <v>0</v>
      </c>
      <c r="AI150" s="65">
        <v>0</v>
      </c>
      <c r="AJ150" s="65">
        <v>398.07844699999998</v>
      </c>
      <c r="AK150" s="65">
        <v>398.07844699999998</v>
      </c>
      <c r="AL150" s="63">
        <v>7253912.4900000002</v>
      </c>
      <c r="AM150" s="63">
        <v>2301350.0099999998</v>
      </c>
      <c r="AN150" s="63">
        <v>917808.31</v>
      </c>
      <c r="AO150" s="63">
        <v>29776.3</v>
      </c>
      <c r="AP150" s="63">
        <v>409399.82</v>
      </c>
      <c r="AQ150" s="63">
        <v>69203.95</v>
      </c>
      <c r="AR150" s="63">
        <v>9103.41</v>
      </c>
      <c r="AS150" s="63">
        <v>133797.51</v>
      </c>
      <c r="AT150" s="63">
        <v>266527.32</v>
      </c>
      <c r="AU150" s="63">
        <v>1528257.61</v>
      </c>
      <c r="AV150" s="63">
        <v>733.46</v>
      </c>
      <c r="AW150" s="63">
        <v>0</v>
      </c>
      <c r="AX150" s="63">
        <v>733.46</v>
      </c>
      <c r="AY150" s="63">
        <v>0</v>
      </c>
      <c r="AZ150" s="63">
        <v>109113.02</v>
      </c>
      <c r="BA150" s="63">
        <v>12162.32</v>
      </c>
      <c r="BB150" s="63">
        <v>2224.25</v>
      </c>
      <c r="BC150" s="63">
        <v>3088.27</v>
      </c>
      <c r="BD150" s="63">
        <v>91638.18</v>
      </c>
      <c r="BE150" s="63">
        <v>24202.959999999999</v>
      </c>
      <c r="BF150" s="63">
        <v>38733.67</v>
      </c>
      <c r="BG150" s="63">
        <v>28701.55</v>
      </c>
      <c r="BH150" s="63">
        <v>218459.76</v>
      </c>
      <c r="BI150" s="63">
        <v>193989.04</v>
      </c>
      <c r="BJ150" s="63">
        <v>14589.78</v>
      </c>
      <c r="BK150" s="63">
        <v>0</v>
      </c>
      <c r="BL150" s="63">
        <v>0</v>
      </c>
      <c r="BM150" s="63">
        <v>0</v>
      </c>
      <c r="BN150" s="63">
        <v>9880.94</v>
      </c>
      <c r="BO150" s="63">
        <v>12211436.300000001</v>
      </c>
      <c r="BP150" s="63">
        <v>12329634.66</v>
      </c>
      <c r="BQ150" s="63">
        <v>11620586.199999999</v>
      </c>
      <c r="BR150" s="63">
        <v>179300.78</v>
      </c>
      <c r="BS150" s="63">
        <v>11441285.42</v>
      </c>
      <c r="BT150" s="63">
        <v>0</v>
      </c>
      <c r="BU150" s="63">
        <v>0</v>
      </c>
      <c r="BV150" s="66">
        <v>39.807845</v>
      </c>
      <c r="BW150" s="63">
        <v>0</v>
      </c>
      <c r="BX150" s="63">
        <v>1225964.8899999999</v>
      </c>
      <c r="BY150" s="63">
        <v>168136.17</v>
      </c>
      <c r="BZ150" s="63">
        <v>13605537.359999999</v>
      </c>
      <c r="CA150" s="63">
        <v>13605537.359999999</v>
      </c>
    </row>
    <row r="151" spans="1:79" x14ac:dyDescent="0.25">
      <c r="A151" s="67" t="s">
        <v>498</v>
      </c>
      <c r="B151" s="67" t="s">
        <v>499</v>
      </c>
      <c r="C151" s="67" t="s">
        <v>212</v>
      </c>
      <c r="D151" s="68">
        <v>8241.61</v>
      </c>
      <c r="E151" s="68">
        <v>9855.6200000000008</v>
      </c>
      <c r="F151" s="69">
        <v>0.64</v>
      </c>
      <c r="G151" s="70">
        <v>1968.9701299999999</v>
      </c>
      <c r="H151" s="70">
        <v>1132.8316990000001</v>
      </c>
      <c r="I151" s="68">
        <v>3541.61</v>
      </c>
      <c r="J151" s="68">
        <v>8112.96</v>
      </c>
      <c r="K151" s="68">
        <v>4571.3500000000004</v>
      </c>
      <c r="L151" s="83">
        <v>0.56346269999999998</v>
      </c>
      <c r="M151" s="70">
        <v>276.34075899999999</v>
      </c>
      <c r="N151" s="70">
        <v>31.626168</v>
      </c>
      <c r="O151" s="70">
        <v>191.25914</v>
      </c>
      <c r="P151" s="70">
        <v>10.377829999999999</v>
      </c>
      <c r="Q151" s="70">
        <v>0</v>
      </c>
      <c r="R151" s="70">
        <v>7.4728729999999999</v>
      </c>
      <c r="S151" s="70">
        <v>35.604748000000001</v>
      </c>
      <c r="T151" s="70">
        <v>1937.6572329999999</v>
      </c>
      <c r="U151" s="69">
        <v>0.98409681459999998</v>
      </c>
      <c r="V151" s="71">
        <v>2.3643714367999999</v>
      </c>
      <c r="W151" s="70">
        <v>12.538795</v>
      </c>
      <c r="X151" s="70">
        <v>3.3503989999999999</v>
      </c>
      <c r="Y151" s="70">
        <v>7.3183959999999999</v>
      </c>
      <c r="Z151" s="70">
        <v>1.87</v>
      </c>
      <c r="AA151" s="70">
        <v>156.55251699999999</v>
      </c>
      <c r="AB151" s="70">
        <v>111.629942</v>
      </c>
      <c r="AC151" s="70">
        <v>44.922575000000002</v>
      </c>
      <c r="AD151" s="70">
        <v>39.535656000000003</v>
      </c>
      <c r="AE151" s="70">
        <v>31.149080999999999</v>
      </c>
      <c r="AF151" s="70">
        <v>8.3865750000000006</v>
      </c>
      <c r="AG151" s="70">
        <v>0</v>
      </c>
      <c r="AH151" s="70">
        <v>0</v>
      </c>
      <c r="AI151" s="70">
        <v>0</v>
      </c>
      <c r="AJ151" s="70">
        <v>562.42167199999994</v>
      </c>
      <c r="AK151" s="70">
        <v>562.42167199999994</v>
      </c>
      <c r="AL151" s="68">
        <v>9000851.5999999996</v>
      </c>
      <c r="AM151" s="68">
        <v>2804584.42</v>
      </c>
      <c r="AN151" s="68">
        <v>1403213.39</v>
      </c>
      <c r="AO151" s="68">
        <v>35762.080000000002</v>
      </c>
      <c r="AP151" s="68">
        <v>548804.44999999995</v>
      </c>
      <c r="AQ151" s="68">
        <v>71542.48</v>
      </c>
      <c r="AR151" s="68">
        <v>0</v>
      </c>
      <c r="AS151" s="68">
        <v>93107.68</v>
      </c>
      <c r="AT151" s="68">
        <v>653996.69999999995</v>
      </c>
      <c r="AU151" s="68">
        <v>1933326.08</v>
      </c>
      <c r="AV151" s="68">
        <v>9547.48</v>
      </c>
      <c r="AW151" s="68">
        <v>3273.55</v>
      </c>
      <c r="AX151" s="68">
        <v>5359.51</v>
      </c>
      <c r="AY151" s="68">
        <v>914.42</v>
      </c>
      <c r="AZ151" s="68">
        <v>104832.87</v>
      </c>
      <c r="BA151" s="68">
        <v>15319.4</v>
      </c>
      <c r="BB151" s="68">
        <v>2773.6</v>
      </c>
      <c r="BC151" s="68">
        <v>3106.44</v>
      </c>
      <c r="BD151" s="68">
        <v>83633.429999999993</v>
      </c>
      <c r="BE151" s="68">
        <v>28837.4</v>
      </c>
      <c r="BF151" s="68">
        <v>40155.82</v>
      </c>
      <c r="BG151" s="68">
        <v>14640.21</v>
      </c>
      <c r="BH151" s="68">
        <v>141722.32999999999</v>
      </c>
      <c r="BI151" s="68">
        <v>107766.16</v>
      </c>
      <c r="BJ151" s="68">
        <v>27501.33</v>
      </c>
      <c r="BK151" s="68">
        <v>0</v>
      </c>
      <c r="BL151" s="68">
        <v>0</v>
      </c>
      <c r="BM151" s="68">
        <v>0</v>
      </c>
      <c r="BN151" s="68">
        <v>6454.84</v>
      </c>
      <c r="BO151" s="68">
        <v>14768170.050000001</v>
      </c>
      <c r="BP151" s="68">
        <v>15398078.17</v>
      </c>
      <c r="BQ151" s="68">
        <v>11619385.16</v>
      </c>
      <c r="BR151" s="68">
        <v>294360.71999999997</v>
      </c>
      <c r="BS151" s="68">
        <v>11325024.439999999</v>
      </c>
      <c r="BT151" s="68">
        <v>0</v>
      </c>
      <c r="BU151" s="68">
        <v>0</v>
      </c>
      <c r="BV151" s="71">
        <v>56.242167000000002</v>
      </c>
      <c r="BW151" s="68">
        <v>0</v>
      </c>
      <c r="BX151" s="68">
        <v>681055.63</v>
      </c>
      <c r="BY151" s="68">
        <v>0</v>
      </c>
      <c r="BZ151" s="68">
        <v>12603701.710000001</v>
      </c>
      <c r="CA151" s="68">
        <v>15449225.68</v>
      </c>
    </row>
    <row r="152" spans="1:79" x14ac:dyDescent="0.25">
      <c r="A152" s="62" t="s">
        <v>500</v>
      </c>
      <c r="B152" s="62" t="s">
        <v>501</v>
      </c>
      <c r="C152" s="62" t="s">
        <v>182</v>
      </c>
      <c r="D152" s="63">
        <v>8241.61</v>
      </c>
      <c r="E152" s="63">
        <v>9855.6200000000008</v>
      </c>
      <c r="F152" s="64">
        <v>0.64</v>
      </c>
      <c r="G152" s="65">
        <v>1594.1872880000001</v>
      </c>
      <c r="H152" s="65">
        <v>888.68277999999998</v>
      </c>
      <c r="I152" s="63">
        <v>3548.23</v>
      </c>
      <c r="J152" s="63">
        <v>8109.66</v>
      </c>
      <c r="K152" s="63">
        <v>4561.43</v>
      </c>
      <c r="L152" s="83">
        <v>0.56246870000000004</v>
      </c>
      <c r="M152" s="65">
        <v>293.49580500000002</v>
      </c>
      <c r="N152" s="65">
        <v>44.040376000000002</v>
      </c>
      <c r="O152" s="65">
        <v>195.37920600000001</v>
      </c>
      <c r="P152" s="65">
        <v>11.972096000000001</v>
      </c>
      <c r="Q152" s="65">
        <v>0</v>
      </c>
      <c r="R152" s="65">
        <v>11.642961</v>
      </c>
      <c r="S152" s="65">
        <v>30.461165999999999</v>
      </c>
      <c r="T152" s="65">
        <v>1566.8750620000001</v>
      </c>
      <c r="U152" s="64">
        <v>0.98286761769999997</v>
      </c>
      <c r="V152" s="66">
        <v>2.3584686377000001</v>
      </c>
      <c r="W152" s="65">
        <v>8.5424959999999999</v>
      </c>
      <c r="X152" s="65">
        <v>3.1430470000000001</v>
      </c>
      <c r="Y152" s="65">
        <v>5.3994489999999997</v>
      </c>
      <c r="Z152" s="65">
        <v>0</v>
      </c>
      <c r="AA152" s="65">
        <v>223.83243899999999</v>
      </c>
      <c r="AB152" s="65">
        <v>113.375247</v>
      </c>
      <c r="AC152" s="65">
        <v>110.45719200000001</v>
      </c>
      <c r="AD152" s="65">
        <v>17.779565999999999</v>
      </c>
      <c r="AE152" s="65">
        <v>0</v>
      </c>
      <c r="AF152" s="65">
        <v>0</v>
      </c>
      <c r="AG152" s="65">
        <v>0</v>
      </c>
      <c r="AH152" s="65">
        <v>0</v>
      </c>
      <c r="AI152" s="65">
        <v>17.779565999999999</v>
      </c>
      <c r="AJ152" s="65">
        <v>209.11374499999999</v>
      </c>
      <c r="AK152" s="65">
        <v>209.11374499999999</v>
      </c>
      <c r="AL152" s="63">
        <v>7271773.7199999997</v>
      </c>
      <c r="AM152" s="63">
        <v>2888104.11</v>
      </c>
      <c r="AN152" s="63">
        <v>1395076.74</v>
      </c>
      <c r="AO152" s="63">
        <v>49711.9</v>
      </c>
      <c r="AP152" s="63">
        <v>559637.68999999994</v>
      </c>
      <c r="AQ152" s="63">
        <v>82387.399999999994</v>
      </c>
      <c r="AR152" s="63">
        <v>0</v>
      </c>
      <c r="AS152" s="63">
        <v>144808.66</v>
      </c>
      <c r="AT152" s="63">
        <v>558531.09</v>
      </c>
      <c r="AU152" s="63">
        <v>1559469.64</v>
      </c>
      <c r="AV152" s="63">
        <v>7012.76</v>
      </c>
      <c r="AW152" s="63">
        <v>3065.54</v>
      </c>
      <c r="AX152" s="63">
        <v>3947.22</v>
      </c>
      <c r="AY152" s="63">
        <v>0</v>
      </c>
      <c r="AZ152" s="63">
        <v>118532.63</v>
      </c>
      <c r="BA152" s="63">
        <v>11996.55</v>
      </c>
      <c r="BB152" s="63">
        <v>2241.6999999999998</v>
      </c>
      <c r="BC152" s="63">
        <v>3525.16</v>
      </c>
      <c r="BD152" s="63">
        <v>100769.22</v>
      </c>
      <c r="BE152" s="63">
        <v>24123.16</v>
      </c>
      <c r="BF152" s="63">
        <v>40711.699999999997</v>
      </c>
      <c r="BG152" s="63">
        <v>35934.36</v>
      </c>
      <c r="BH152" s="63">
        <v>18371.7</v>
      </c>
      <c r="BI152" s="63">
        <v>0</v>
      </c>
      <c r="BJ152" s="63">
        <v>0</v>
      </c>
      <c r="BK152" s="63">
        <v>0</v>
      </c>
      <c r="BL152" s="63">
        <v>0</v>
      </c>
      <c r="BM152" s="63">
        <v>15474.02</v>
      </c>
      <c r="BN152" s="63">
        <v>2897.68</v>
      </c>
      <c r="BO152" s="63">
        <v>13263718.560000001</v>
      </c>
      <c r="BP152" s="63">
        <v>13258341.300000001</v>
      </c>
      <c r="BQ152" s="63">
        <v>13290598.51</v>
      </c>
      <c r="BR152" s="63">
        <v>1919594.17</v>
      </c>
      <c r="BS152" s="63">
        <v>11371004.34</v>
      </c>
      <c r="BT152" s="63">
        <v>26879.95</v>
      </c>
      <c r="BU152" s="63">
        <v>0</v>
      </c>
      <c r="BV152" s="66">
        <v>20.911375</v>
      </c>
      <c r="BW152" s="63">
        <v>0</v>
      </c>
      <c r="BX152" s="63">
        <v>861292.85</v>
      </c>
      <c r="BY152" s="63">
        <v>563629.85000000102</v>
      </c>
      <c r="BZ152" s="63">
        <v>14715521.210000001</v>
      </c>
      <c r="CA152" s="63">
        <v>14715521.210000001</v>
      </c>
    </row>
    <row r="153" spans="1:79" x14ac:dyDescent="0.25">
      <c r="A153" s="62" t="s">
        <v>502</v>
      </c>
      <c r="B153" s="62" t="s">
        <v>503</v>
      </c>
      <c r="C153" s="62" t="s">
        <v>294</v>
      </c>
      <c r="D153" s="63">
        <v>8241.61</v>
      </c>
      <c r="E153" s="63">
        <v>9855.6200000000008</v>
      </c>
      <c r="F153" s="64">
        <v>0.64</v>
      </c>
      <c r="G153" s="65">
        <v>599.90626599999996</v>
      </c>
      <c r="H153" s="65">
        <v>358.09394200000003</v>
      </c>
      <c r="I153" s="63">
        <v>4234.1099999999997</v>
      </c>
      <c r="J153" s="63">
        <v>9599.51</v>
      </c>
      <c r="K153" s="63">
        <v>5365.4</v>
      </c>
      <c r="L153" s="83">
        <v>0.55892439999999999</v>
      </c>
      <c r="M153" s="65">
        <v>33.886960000000002</v>
      </c>
      <c r="N153" s="65">
        <v>7.5304909999999996</v>
      </c>
      <c r="O153" s="65">
        <v>17.980567000000001</v>
      </c>
      <c r="P153" s="65">
        <v>1</v>
      </c>
      <c r="Q153" s="65">
        <v>0</v>
      </c>
      <c r="R153" s="65">
        <v>3.7071200000000002</v>
      </c>
      <c r="S153" s="65">
        <v>3.6687820000000002</v>
      </c>
      <c r="T153" s="65">
        <v>129.71504899999999</v>
      </c>
      <c r="U153" s="64">
        <v>0.21622552780000001</v>
      </c>
      <c r="V153" s="66">
        <v>0.1141442355</v>
      </c>
      <c r="W153" s="65">
        <v>0</v>
      </c>
      <c r="X153" s="65">
        <v>0</v>
      </c>
      <c r="Y153" s="65">
        <v>0</v>
      </c>
      <c r="Z153" s="65">
        <v>0</v>
      </c>
      <c r="AA153" s="65">
        <v>95.545631</v>
      </c>
      <c r="AB153" s="65">
        <v>68.085631000000006</v>
      </c>
      <c r="AC153" s="65">
        <v>27.46</v>
      </c>
      <c r="AD153" s="65">
        <v>0</v>
      </c>
      <c r="AE153" s="65">
        <v>0</v>
      </c>
      <c r="AF153" s="65">
        <v>0</v>
      </c>
      <c r="AG153" s="65">
        <v>0</v>
      </c>
      <c r="AH153" s="65">
        <v>0</v>
      </c>
      <c r="AI153" s="65">
        <v>0</v>
      </c>
      <c r="AJ153" s="65">
        <v>192.83818500000001</v>
      </c>
      <c r="AK153" s="65">
        <v>192.83818500000001</v>
      </c>
      <c r="AL153" s="63">
        <v>3218737.08</v>
      </c>
      <c r="AM153" s="63">
        <v>2352600.89</v>
      </c>
      <c r="AN153" s="63">
        <v>179126.24</v>
      </c>
      <c r="AO153" s="63">
        <v>8446.7099999999991</v>
      </c>
      <c r="AP153" s="63">
        <v>51178.400000000001</v>
      </c>
      <c r="AQ153" s="63">
        <v>6838.26</v>
      </c>
      <c r="AR153" s="63">
        <v>0</v>
      </c>
      <c r="AS153" s="63">
        <v>45816.56</v>
      </c>
      <c r="AT153" s="63">
        <v>66846.31</v>
      </c>
      <c r="AU153" s="63">
        <v>6248.23</v>
      </c>
      <c r="AV153" s="63">
        <v>0</v>
      </c>
      <c r="AW153" s="63">
        <v>0</v>
      </c>
      <c r="AX153" s="63">
        <v>0</v>
      </c>
      <c r="AY153" s="63">
        <v>0</v>
      </c>
      <c r="AZ153" s="63">
        <v>68980.41</v>
      </c>
      <c r="BA153" s="63">
        <v>4803.54</v>
      </c>
      <c r="BB153" s="63">
        <v>838.26</v>
      </c>
      <c r="BC153" s="63">
        <v>1495.28</v>
      </c>
      <c r="BD153" s="63">
        <v>61843.33</v>
      </c>
      <c r="BE153" s="63">
        <v>23971.15</v>
      </c>
      <c r="BF153" s="63">
        <v>24294.68</v>
      </c>
      <c r="BG153" s="63">
        <v>13577.5</v>
      </c>
      <c r="BH153" s="63">
        <v>0</v>
      </c>
      <c r="BI153" s="63">
        <v>0</v>
      </c>
      <c r="BJ153" s="63">
        <v>0</v>
      </c>
      <c r="BK153" s="63">
        <v>0</v>
      </c>
      <c r="BL153" s="63">
        <v>0</v>
      </c>
      <c r="BM153" s="63">
        <v>0</v>
      </c>
      <c r="BN153" s="63">
        <v>0</v>
      </c>
      <c r="BO153" s="63">
        <v>5450879.1399999997</v>
      </c>
      <c r="BP153" s="63">
        <v>5825692.8499999996</v>
      </c>
      <c r="BQ153" s="63">
        <v>3577260.27</v>
      </c>
      <c r="BR153" s="63">
        <v>3478.46</v>
      </c>
      <c r="BS153" s="63">
        <v>3573781.81</v>
      </c>
      <c r="BT153" s="63">
        <v>0</v>
      </c>
      <c r="BU153" s="63">
        <v>0</v>
      </c>
      <c r="BV153" s="66">
        <v>20</v>
      </c>
      <c r="BW153" s="63">
        <v>0</v>
      </c>
      <c r="BX153" s="63">
        <v>227423.02</v>
      </c>
      <c r="BY153" s="63">
        <v>0</v>
      </c>
      <c r="BZ153" s="63">
        <v>3974432.63</v>
      </c>
      <c r="CA153" s="63">
        <v>5678302.1600000001</v>
      </c>
    </row>
    <row r="154" spans="1:79" x14ac:dyDescent="0.25">
      <c r="A154" s="62" t="s">
        <v>504</v>
      </c>
      <c r="B154" s="62" t="s">
        <v>505</v>
      </c>
      <c r="C154" s="62" t="s">
        <v>188</v>
      </c>
      <c r="D154" s="63">
        <v>8241.61</v>
      </c>
      <c r="E154" s="63">
        <v>9855.6200000000008</v>
      </c>
      <c r="F154" s="64">
        <v>0.64</v>
      </c>
      <c r="G154" s="65">
        <v>936.47230200000001</v>
      </c>
      <c r="H154" s="65">
        <v>483.84994399999999</v>
      </c>
      <c r="I154" s="63">
        <v>3765.63</v>
      </c>
      <c r="J154" s="63">
        <v>8532.83</v>
      </c>
      <c r="K154" s="63">
        <v>4767.2</v>
      </c>
      <c r="L154" s="83">
        <v>0.5586892</v>
      </c>
      <c r="M154" s="65">
        <v>144.999436</v>
      </c>
      <c r="N154" s="65">
        <v>12.14096</v>
      </c>
      <c r="O154" s="65">
        <v>104.59432</v>
      </c>
      <c r="P154" s="65">
        <v>3.5178400000000001</v>
      </c>
      <c r="Q154" s="65">
        <v>0</v>
      </c>
      <c r="R154" s="65">
        <v>8.4095700000000004</v>
      </c>
      <c r="S154" s="65">
        <v>16.336746000000002</v>
      </c>
      <c r="T154" s="65">
        <v>380.25455899999997</v>
      </c>
      <c r="U154" s="64">
        <v>0.40604997949999999</v>
      </c>
      <c r="V154" s="66">
        <v>0.40253072709999999</v>
      </c>
      <c r="W154" s="65">
        <v>22.651665999999999</v>
      </c>
      <c r="X154" s="65">
        <v>2</v>
      </c>
      <c r="Y154" s="65">
        <v>14.651666000000001</v>
      </c>
      <c r="Z154" s="65">
        <v>6</v>
      </c>
      <c r="AA154" s="65">
        <v>123.095434</v>
      </c>
      <c r="AB154" s="65">
        <v>72.090525999999997</v>
      </c>
      <c r="AC154" s="65">
        <v>51.004908</v>
      </c>
      <c r="AD154" s="65">
        <v>17.64714</v>
      </c>
      <c r="AE154" s="65">
        <v>17.64714</v>
      </c>
      <c r="AF154" s="65">
        <v>0</v>
      </c>
      <c r="AG154" s="65">
        <v>0</v>
      </c>
      <c r="AH154" s="65">
        <v>0</v>
      </c>
      <c r="AI154" s="65">
        <v>0</v>
      </c>
      <c r="AJ154" s="65">
        <v>146.80664999999999</v>
      </c>
      <c r="AK154" s="65">
        <v>146.80664999999999</v>
      </c>
      <c r="AL154" s="63">
        <v>4464350.76</v>
      </c>
      <c r="AM154" s="63">
        <v>2828780</v>
      </c>
      <c r="AN154" s="63">
        <v>736667.41</v>
      </c>
      <c r="AO154" s="63">
        <v>13612.39</v>
      </c>
      <c r="AP154" s="63">
        <v>297583.34999999998</v>
      </c>
      <c r="AQ154" s="63">
        <v>24045.77</v>
      </c>
      <c r="AR154" s="63">
        <v>0</v>
      </c>
      <c r="AS154" s="63">
        <v>103890.73</v>
      </c>
      <c r="AT154" s="63">
        <v>297535.17</v>
      </c>
      <c r="AU154" s="63">
        <v>64593.07</v>
      </c>
      <c r="AV154" s="63">
        <v>15485.7</v>
      </c>
      <c r="AW154" s="63">
        <v>1937.57</v>
      </c>
      <c r="AX154" s="63">
        <v>10639.01</v>
      </c>
      <c r="AY154" s="63">
        <v>2909.12</v>
      </c>
      <c r="AZ154" s="63">
        <v>75876.91</v>
      </c>
      <c r="BA154" s="63">
        <v>6487.72</v>
      </c>
      <c r="BB154" s="63">
        <v>1307.99</v>
      </c>
      <c r="BC154" s="63">
        <v>1925.62</v>
      </c>
      <c r="BD154" s="63">
        <v>66155.58</v>
      </c>
      <c r="BE154" s="63">
        <v>23961.06</v>
      </c>
      <c r="BF154" s="63">
        <v>25712.9</v>
      </c>
      <c r="BG154" s="63">
        <v>16481.62</v>
      </c>
      <c r="BH154" s="63">
        <v>63393.17</v>
      </c>
      <c r="BI154" s="63">
        <v>60536.4</v>
      </c>
      <c r="BJ154" s="63">
        <v>0</v>
      </c>
      <c r="BK154" s="63">
        <v>0</v>
      </c>
      <c r="BL154" s="63">
        <v>0</v>
      </c>
      <c r="BM154" s="63">
        <v>0</v>
      </c>
      <c r="BN154" s="63">
        <v>2856.77</v>
      </c>
      <c r="BO154" s="63">
        <v>7854591.5099999998</v>
      </c>
      <c r="BP154" s="63">
        <v>8249147.0199999996</v>
      </c>
      <c r="BQ154" s="63">
        <v>5882287.2800000003</v>
      </c>
      <c r="BR154" s="63">
        <v>58509.72</v>
      </c>
      <c r="BS154" s="63">
        <v>5823777.5599999996</v>
      </c>
      <c r="BT154" s="63">
        <v>0</v>
      </c>
      <c r="BU154" s="63">
        <v>0</v>
      </c>
      <c r="BV154" s="66">
        <v>20</v>
      </c>
      <c r="BW154" s="63">
        <v>0</v>
      </c>
      <c r="BX154" s="63">
        <v>553809.18999999994</v>
      </c>
      <c r="BY154" s="63">
        <v>0</v>
      </c>
      <c r="BZ154" s="63">
        <v>6629756.0499999998</v>
      </c>
      <c r="CA154" s="63">
        <v>8408400.6999999993</v>
      </c>
    </row>
    <row r="155" spans="1:79" x14ac:dyDescent="0.25">
      <c r="A155" s="67" t="s">
        <v>506</v>
      </c>
      <c r="B155" s="67" t="s">
        <v>507</v>
      </c>
      <c r="C155" s="67" t="s">
        <v>223</v>
      </c>
      <c r="D155" s="68">
        <v>8241.61</v>
      </c>
      <c r="E155" s="68">
        <v>9855.6200000000008</v>
      </c>
      <c r="F155" s="69">
        <v>0.64</v>
      </c>
      <c r="G155" s="70">
        <v>3883.8619020000001</v>
      </c>
      <c r="H155" s="70">
        <v>2020.5636910000001</v>
      </c>
      <c r="I155" s="68">
        <v>3598.88</v>
      </c>
      <c r="J155" s="68">
        <v>8151.48</v>
      </c>
      <c r="K155" s="68">
        <v>4552.6000000000004</v>
      </c>
      <c r="L155" s="83">
        <v>0.55849979999999999</v>
      </c>
      <c r="M155" s="70">
        <v>526.00343499999997</v>
      </c>
      <c r="N155" s="70">
        <v>28.939384</v>
      </c>
      <c r="O155" s="70">
        <v>345.32774599999999</v>
      </c>
      <c r="P155" s="70">
        <v>30.650662000000001</v>
      </c>
      <c r="Q155" s="70">
        <v>3.5153379999999999</v>
      </c>
      <c r="R155" s="70">
        <v>26.235046000000001</v>
      </c>
      <c r="S155" s="70">
        <v>91.335258999999994</v>
      </c>
      <c r="T155" s="70">
        <v>3798.926915</v>
      </c>
      <c r="U155" s="69">
        <v>0.97813130609999999</v>
      </c>
      <c r="V155" s="71">
        <v>2.3357930957000002</v>
      </c>
      <c r="W155" s="70">
        <v>1043.2073620000001</v>
      </c>
      <c r="X155" s="70">
        <v>154.72338400000001</v>
      </c>
      <c r="Y155" s="70">
        <v>770.60450300000002</v>
      </c>
      <c r="Z155" s="70">
        <v>117.879475</v>
      </c>
      <c r="AA155" s="70">
        <v>181.403841</v>
      </c>
      <c r="AB155" s="70">
        <v>110.228223</v>
      </c>
      <c r="AC155" s="70">
        <v>71.175618</v>
      </c>
      <c r="AD155" s="70">
        <v>0</v>
      </c>
      <c r="AE155" s="70">
        <v>0</v>
      </c>
      <c r="AF155" s="70">
        <v>0</v>
      </c>
      <c r="AG155" s="70">
        <v>0</v>
      </c>
      <c r="AH155" s="70">
        <v>0</v>
      </c>
      <c r="AI155" s="70">
        <v>0</v>
      </c>
      <c r="AJ155" s="70">
        <v>298.29543799999999</v>
      </c>
      <c r="AK155" s="70">
        <v>298.29543799999999</v>
      </c>
      <c r="AL155" s="68">
        <v>17681669.699999999</v>
      </c>
      <c r="AM155" s="68">
        <v>5326385.91</v>
      </c>
      <c r="AN155" s="68">
        <v>3242982.89</v>
      </c>
      <c r="AO155" s="68">
        <v>32435.7</v>
      </c>
      <c r="AP155" s="68">
        <v>982165.67</v>
      </c>
      <c r="AQ155" s="68">
        <v>209437.84</v>
      </c>
      <c r="AR155" s="68">
        <v>32057.56</v>
      </c>
      <c r="AS155" s="68">
        <v>323994.46000000002</v>
      </c>
      <c r="AT155" s="68">
        <v>1662891.66</v>
      </c>
      <c r="AU155" s="68">
        <v>3744620.06</v>
      </c>
      <c r="AV155" s="68">
        <v>766346.93</v>
      </c>
      <c r="AW155" s="68">
        <v>149843.10999999999</v>
      </c>
      <c r="AX155" s="68">
        <v>559368.9</v>
      </c>
      <c r="AY155" s="68">
        <v>57134.92</v>
      </c>
      <c r="AZ155" s="68">
        <v>157255.89000000001</v>
      </c>
      <c r="BA155" s="68">
        <v>27083.63</v>
      </c>
      <c r="BB155" s="68">
        <v>5422.84</v>
      </c>
      <c r="BC155" s="68">
        <v>6073.58</v>
      </c>
      <c r="BD155" s="68">
        <v>118675.84</v>
      </c>
      <c r="BE155" s="68">
        <v>56381.760000000002</v>
      </c>
      <c r="BF155" s="68">
        <v>39302.339999999997</v>
      </c>
      <c r="BG155" s="68">
        <v>22991.74</v>
      </c>
      <c r="BH155" s="68">
        <v>0</v>
      </c>
      <c r="BI155" s="68">
        <v>0</v>
      </c>
      <c r="BJ155" s="68">
        <v>0</v>
      </c>
      <c r="BK155" s="68">
        <v>0</v>
      </c>
      <c r="BL155" s="68">
        <v>0</v>
      </c>
      <c r="BM155" s="68">
        <v>0</v>
      </c>
      <c r="BN155" s="68">
        <v>0</v>
      </c>
      <c r="BO155" s="68">
        <v>28394993.690000001</v>
      </c>
      <c r="BP155" s="68">
        <v>30919261.379999999</v>
      </c>
      <c r="BQ155" s="68">
        <v>15776683.75</v>
      </c>
      <c r="BR155" s="68">
        <v>829503.33</v>
      </c>
      <c r="BS155" s="68">
        <v>14947180.42</v>
      </c>
      <c r="BT155" s="68">
        <v>0</v>
      </c>
      <c r="BU155" s="68">
        <v>0</v>
      </c>
      <c r="BV155" s="71">
        <v>29.829543999999999</v>
      </c>
      <c r="BW155" s="68">
        <v>0</v>
      </c>
      <c r="BX155" s="68">
        <v>1926343.43</v>
      </c>
      <c r="BY155" s="68">
        <v>0</v>
      </c>
      <c r="BZ155" s="68">
        <v>18354317.579999998</v>
      </c>
      <c r="CA155" s="68">
        <v>30321337.120000001</v>
      </c>
    </row>
    <row r="156" spans="1:79" x14ac:dyDescent="0.25">
      <c r="A156" s="67" t="s">
        <v>508</v>
      </c>
      <c r="B156" s="67" t="s">
        <v>509</v>
      </c>
      <c r="C156" s="67" t="s">
        <v>510</v>
      </c>
      <c r="D156" s="68">
        <v>8241.61</v>
      </c>
      <c r="E156" s="68">
        <v>9855.6200000000008</v>
      </c>
      <c r="F156" s="69">
        <v>0.64</v>
      </c>
      <c r="G156" s="70">
        <v>797.22444900000005</v>
      </c>
      <c r="H156" s="70">
        <v>431.73654499999998</v>
      </c>
      <c r="I156" s="68">
        <v>3913.31</v>
      </c>
      <c r="J156" s="68">
        <v>8838.99</v>
      </c>
      <c r="K156" s="68">
        <v>4925.68</v>
      </c>
      <c r="L156" s="83">
        <v>0.55726730000000002</v>
      </c>
      <c r="M156" s="70">
        <v>118.497321</v>
      </c>
      <c r="N156" s="70">
        <v>12.359477999999999</v>
      </c>
      <c r="O156" s="70">
        <v>80.918047999999999</v>
      </c>
      <c r="P156" s="70">
        <v>7.7770029999999997</v>
      </c>
      <c r="Q156" s="70">
        <v>0.95533000000000001</v>
      </c>
      <c r="R156" s="70">
        <v>3</v>
      </c>
      <c r="S156" s="70">
        <v>13.487462000000001</v>
      </c>
      <c r="T156" s="70">
        <v>296.41763400000002</v>
      </c>
      <c r="U156" s="69">
        <v>0.37181202149999998</v>
      </c>
      <c r="V156" s="71">
        <v>0.33751020349999999</v>
      </c>
      <c r="W156" s="70">
        <v>3.8262019999999999</v>
      </c>
      <c r="X156" s="70">
        <v>0</v>
      </c>
      <c r="Y156" s="70">
        <v>3.8262019999999999</v>
      </c>
      <c r="Z156" s="70">
        <v>0</v>
      </c>
      <c r="AA156" s="70">
        <v>50.654359999999997</v>
      </c>
      <c r="AB156" s="70">
        <v>26.640291000000001</v>
      </c>
      <c r="AC156" s="70">
        <v>24.014068999999999</v>
      </c>
      <c r="AD156" s="70">
        <v>15.443265999999999</v>
      </c>
      <c r="AE156" s="70">
        <v>15.443265999999999</v>
      </c>
      <c r="AF156" s="70">
        <v>0</v>
      </c>
      <c r="AG156" s="70">
        <v>0</v>
      </c>
      <c r="AH156" s="70">
        <v>0</v>
      </c>
      <c r="AI156" s="70">
        <v>0</v>
      </c>
      <c r="AJ156" s="70">
        <v>158.68778399999999</v>
      </c>
      <c r="AK156" s="70">
        <v>158.68778399999999</v>
      </c>
      <c r="AL156" s="68">
        <v>3926872.52</v>
      </c>
      <c r="AM156" s="68">
        <v>2582691.86</v>
      </c>
      <c r="AN156" s="68">
        <v>587158.24</v>
      </c>
      <c r="AO156" s="68">
        <v>13822.12</v>
      </c>
      <c r="AP156" s="68">
        <v>229635.6</v>
      </c>
      <c r="AQ156" s="68">
        <v>53023.46</v>
      </c>
      <c r="AR156" s="68">
        <v>8692.75</v>
      </c>
      <c r="AS156" s="68">
        <v>36967.279999999999</v>
      </c>
      <c r="AT156" s="68">
        <v>245017.03</v>
      </c>
      <c r="AU156" s="68">
        <v>42218.559999999998</v>
      </c>
      <c r="AV156" s="68">
        <v>2771.25</v>
      </c>
      <c r="AW156" s="68">
        <v>0</v>
      </c>
      <c r="AX156" s="68">
        <v>2771.25</v>
      </c>
      <c r="AY156" s="68">
        <v>0</v>
      </c>
      <c r="AZ156" s="68">
        <v>60508.4</v>
      </c>
      <c r="BA156" s="68">
        <v>5774.22</v>
      </c>
      <c r="BB156" s="68">
        <v>1110.67</v>
      </c>
      <c r="BC156" s="68">
        <v>1243.95</v>
      </c>
      <c r="BD156" s="68">
        <v>52379.56</v>
      </c>
      <c r="BE156" s="68">
        <v>23900.080000000002</v>
      </c>
      <c r="BF156" s="68">
        <v>14942.23</v>
      </c>
      <c r="BG156" s="68">
        <v>13537.25</v>
      </c>
      <c r="BH156" s="68">
        <v>55335.09</v>
      </c>
      <c r="BI156" s="68">
        <v>52841.45</v>
      </c>
      <c r="BJ156" s="68">
        <v>0</v>
      </c>
      <c r="BK156" s="68">
        <v>0</v>
      </c>
      <c r="BL156" s="68">
        <v>0</v>
      </c>
      <c r="BM156" s="68">
        <v>0</v>
      </c>
      <c r="BN156" s="68">
        <v>2493.64</v>
      </c>
      <c r="BO156" s="68">
        <v>6893313.54</v>
      </c>
      <c r="BP156" s="68">
        <v>7257555.9199999999</v>
      </c>
      <c r="BQ156" s="68">
        <v>5072538.6100000003</v>
      </c>
      <c r="BR156" s="68">
        <v>24956.22</v>
      </c>
      <c r="BS156" s="68">
        <v>5047582.3899999997</v>
      </c>
      <c r="BT156" s="68">
        <v>0</v>
      </c>
      <c r="BU156" s="68">
        <v>0</v>
      </c>
      <c r="BV156" s="71">
        <v>20</v>
      </c>
      <c r="BW156" s="68">
        <v>0</v>
      </c>
      <c r="BX156" s="68">
        <v>474530.83</v>
      </c>
      <c r="BY156" s="68">
        <v>0</v>
      </c>
      <c r="BZ156" s="68">
        <v>5514647.1100000003</v>
      </c>
      <c r="CA156" s="68">
        <v>7367844.3700000001</v>
      </c>
    </row>
    <row r="157" spans="1:79" x14ac:dyDescent="0.25">
      <c r="A157" s="67" t="s">
        <v>511</v>
      </c>
      <c r="B157" s="67" t="s">
        <v>512</v>
      </c>
      <c r="C157" s="67" t="s">
        <v>143</v>
      </c>
      <c r="D157" s="68">
        <v>8241.61</v>
      </c>
      <c r="E157" s="68">
        <v>9855.6200000000008</v>
      </c>
      <c r="F157" s="69">
        <v>0.64</v>
      </c>
      <c r="G157" s="70">
        <v>466.05094800000001</v>
      </c>
      <c r="H157" s="70">
        <v>254.181512</v>
      </c>
      <c r="I157" s="68">
        <v>4632.55</v>
      </c>
      <c r="J157" s="68">
        <v>10449.43</v>
      </c>
      <c r="K157" s="68">
        <v>5816.88</v>
      </c>
      <c r="L157" s="83">
        <v>0.55666959999999999</v>
      </c>
      <c r="M157" s="70">
        <v>55.099887000000003</v>
      </c>
      <c r="N157" s="70">
        <v>11.395930999999999</v>
      </c>
      <c r="O157" s="70">
        <v>30.25395</v>
      </c>
      <c r="P157" s="70">
        <v>2.589181</v>
      </c>
      <c r="Q157" s="70">
        <v>0.93391599999999997</v>
      </c>
      <c r="R157" s="70">
        <v>1.87</v>
      </c>
      <c r="S157" s="70">
        <v>8.0569089999999992</v>
      </c>
      <c r="T157" s="70">
        <v>451.212377</v>
      </c>
      <c r="U157" s="69">
        <v>0.96816105389999996</v>
      </c>
      <c r="V157" s="71">
        <v>2.2884175448000001</v>
      </c>
      <c r="W157" s="70">
        <v>1</v>
      </c>
      <c r="X157" s="70">
        <v>0</v>
      </c>
      <c r="Y157" s="70">
        <v>1</v>
      </c>
      <c r="Z157" s="70">
        <v>0</v>
      </c>
      <c r="AA157" s="70">
        <v>13.338576</v>
      </c>
      <c r="AB157" s="70">
        <v>6.8039160000000001</v>
      </c>
      <c r="AC157" s="70">
        <v>6.5346599999999997</v>
      </c>
      <c r="AD157" s="70">
        <v>0</v>
      </c>
      <c r="AE157" s="70">
        <v>0</v>
      </c>
      <c r="AF157" s="70">
        <v>0</v>
      </c>
      <c r="AG157" s="70">
        <v>0</v>
      </c>
      <c r="AH157" s="70">
        <v>0</v>
      </c>
      <c r="AI157" s="70">
        <v>0</v>
      </c>
      <c r="AJ157" s="70">
        <v>75.070289000000002</v>
      </c>
      <c r="AK157" s="70">
        <v>75.070289000000002</v>
      </c>
      <c r="AL157" s="68">
        <v>2710962.44</v>
      </c>
      <c r="AM157" s="68">
        <v>1348597.77</v>
      </c>
      <c r="AN157" s="68">
        <v>293843.99</v>
      </c>
      <c r="AO157" s="68">
        <v>12730.88</v>
      </c>
      <c r="AP157" s="68">
        <v>85764.95</v>
      </c>
      <c r="AQ157" s="68">
        <v>17634.05</v>
      </c>
      <c r="AR157" s="68">
        <v>8488.7900000000009</v>
      </c>
      <c r="AS157" s="68">
        <v>23018.23</v>
      </c>
      <c r="AT157" s="68">
        <v>146207.09</v>
      </c>
      <c r="AU157" s="68">
        <v>435741.3</v>
      </c>
      <c r="AV157" s="68">
        <v>723.5</v>
      </c>
      <c r="AW157" s="68">
        <v>0</v>
      </c>
      <c r="AX157" s="68">
        <v>723.5</v>
      </c>
      <c r="AY157" s="68">
        <v>0</v>
      </c>
      <c r="AZ157" s="68">
        <v>57094.27</v>
      </c>
      <c r="BA157" s="68">
        <v>3395.88</v>
      </c>
      <c r="BB157" s="68">
        <v>648.59</v>
      </c>
      <c r="BC157" s="68">
        <v>726.42</v>
      </c>
      <c r="BD157" s="68">
        <v>52323.38</v>
      </c>
      <c r="BE157" s="68">
        <v>23874.45</v>
      </c>
      <c r="BF157" s="68">
        <v>14926.2</v>
      </c>
      <c r="BG157" s="68">
        <v>13522.73</v>
      </c>
      <c r="BH157" s="68">
        <v>0</v>
      </c>
      <c r="BI157" s="68">
        <v>0</v>
      </c>
      <c r="BJ157" s="68">
        <v>0</v>
      </c>
      <c r="BK157" s="68">
        <v>0</v>
      </c>
      <c r="BL157" s="68">
        <v>0</v>
      </c>
      <c r="BM157" s="68">
        <v>0</v>
      </c>
      <c r="BN157" s="68">
        <v>0</v>
      </c>
      <c r="BO157" s="68">
        <v>4681210.78</v>
      </c>
      <c r="BP157" s="68">
        <v>4846963.2699999996</v>
      </c>
      <c r="BQ157" s="68">
        <v>3852647.14</v>
      </c>
      <c r="BR157" s="68">
        <v>102708.48</v>
      </c>
      <c r="BS157" s="68">
        <v>3749938.66</v>
      </c>
      <c r="BT157" s="68">
        <v>0</v>
      </c>
      <c r="BU157" s="68">
        <v>0</v>
      </c>
      <c r="BV157" s="71">
        <v>20</v>
      </c>
      <c r="BW157" s="68">
        <v>0</v>
      </c>
      <c r="BX157" s="68">
        <v>342079.11</v>
      </c>
      <c r="BY157" s="68">
        <v>0</v>
      </c>
      <c r="BZ157" s="68">
        <v>4406450.47</v>
      </c>
      <c r="CA157" s="68">
        <v>5023289.8899999997</v>
      </c>
    </row>
    <row r="158" spans="1:79" x14ac:dyDescent="0.25">
      <c r="A158" s="67" t="s">
        <v>513</v>
      </c>
      <c r="B158" s="67" t="s">
        <v>514</v>
      </c>
      <c r="C158" s="67" t="s">
        <v>313</v>
      </c>
      <c r="D158" s="68">
        <v>8241.61</v>
      </c>
      <c r="E158" s="68">
        <v>9855.6200000000008</v>
      </c>
      <c r="F158" s="69">
        <v>0.64</v>
      </c>
      <c r="G158" s="70">
        <v>1233.6210550000001</v>
      </c>
      <c r="H158" s="70">
        <v>674.37358800000004</v>
      </c>
      <c r="I158" s="68">
        <v>3648.63</v>
      </c>
      <c r="J158" s="68">
        <v>8217.99</v>
      </c>
      <c r="K158" s="68">
        <v>4569.3599999999997</v>
      </c>
      <c r="L158" s="83">
        <v>0.55601920000000005</v>
      </c>
      <c r="M158" s="70">
        <v>237.684167</v>
      </c>
      <c r="N158" s="70">
        <v>20.762782999999999</v>
      </c>
      <c r="O158" s="70">
        <v>178.27903000000001</v>
      </c>
      <c r="P158" s="70">
        <v>2.3251529999999998</v>
      </c>
      <c r="Q158" s="70">
        <v>0</v>
      </c>
      <c r="R158" s="70">
        <v>7.1267880000000003</v>
      </c>
      <c r="S158" s="70">
        <v>29.190412999999999</v>
      </c>
      <c r="T158" s="70">
        <v>804.62068499999998</v>
      </c>
      <c r="U158" s="69">
        <v>0.65224298960000004</v>
      </c>
      <c r="V158" s="71">
        <v>1.0386252869999999</v>
      </c>
      <c r="W158" s="70">
        <v>1</v>
      </c>
      <c r="X158" s="70">
        <v>0</v>
      </c>
      <c r="Y158" s="70">
        <v>1</v>
      </c>
      <c r="Z158" s="70">
        <v>0</v>
      </c>
      <c r="AA158" s="70">
        <v>105.695296</v>
      </c>
      <c r="AB158" s="70">
        <v>62.337423000000001</v>
      </c>
      <c r="AC158" s="70">
        <v>43.357872999999998</v>
      </c>
      <c r="AD158" s="70">
        <v>39.470751999999997</v>
      </c>
      <c r="AE158" s="70">
        <v>34.319563000000002</v>
      </c>
      <c r="AF158" s="70">
        <v>0</v>
      </c>
      <c r="AG158" s="70">
        <v>2.790489</v>
      </c>
      <c r="AH158" s="70">
        <v>0</v>
      </c>
      <c r="AI158" s="70">
        <v>2.3607</v>
      </c>
      <c r="AJ158" s="70">
        <v>221.13892200000001</v>
      </c>
      <c r="AK158" s="70">
        <v>221.13892200000001</v>
      </c>
      <c r="AL158" s="68">
        <v>5636858.7000000002</v>
      </c>
      <c r="AM158" s="68">
        <v>2336160.87</v>
      </c>
      <c r="AN158" s="68">
        <v>1160502.58</v>
      </c>
      <c r="AO158" s="68">
        <v>23167.88</v>
      </c>
      <c r="AP158" s="68">
        <v>504801.12</v>
      </c>
      <c r="AQ158" s="68">
        <v>15817.34</v>
      </c>
      <c r="AR158" s="68">
        <v>0</v>
      </c>
      <c r="AS158" s="68">
        <v>87622.65</v>
      </c>
      <c r="AT158" s="68">
        <v>529093.59</v>
      </c>
      <c r="AU158" s="68">
        <v>352665.14</v>
      </c>
      <c r="AV158" s="68">
        <v>722.66</v>
      </c>
      <c r="AW158" s="68">
        <v>0</v>
      </c>
      <c r="AX158" s="68">
        <v>722.66</v>
      </c>
      <c r="AY158" s="68">
        <v>0</v>
      </c>
      <c r="AZ158" s="68">
        <v>72552.62</v>
      </c>
      <c r="BA158" s="68">
        <v>8999.15</v>
      </c>
      <c r="BB158" s="68">
        <v>1714.79</v>
      </c>
      <c r="BC158" s="68">
        <v>1920.57</v>
      </c>
      <c r="BD158" s="68">
        <v>59918.11</v>
      </c>
      <c r="BE158" s="68">
        <v>23846.55</v>
      </c>
      <c r="BF158" s="68">
        <v>22127.95</v>
      </c>
      <c r="BG158" s="68">
        <v>13943.61</v>
      </c>
      <c r="BH158" s="68">
        <v>128850.47</v>
      </c>
      <c r="BI158" s="68">
        <v>117166.52</v>
      </c>
      <c r="BJ158" s="68">
        <v>0</v>
      </c>
      <c r="BK158" s="68">
        <v>3293.82</v>
      </c>
      <c r="BL158" s="68">
        <v>0</v>
      </c>
      <c r="BM158" s="68">
        <v>2031.02</v>
      </c>
      <c r="BN158" s="68">
        <v>6359.11</v>
      </c>
      <c r="BO158" s="68">
        <v>9745440.8100000005</v>
      </c>
      <c r="BP158" s="68">
        <v>9688313.0399999991</v>
      </c>
      <c r="BQ158" s="68">
        <v>10031011.15</v>
      </c>
      <c r="BR158" s="68">
        <v>314325.51</v>
      </c>
      <c r="BS158" s="68">
        <v>9716685.6400000006</v>
      </c>
      <c r="BT158" s="68">
        <v>285570.34000000003</v>
      </c>
      <c r="BU158" s="68">
        <v>0</v>
      </c>
      <c r="BV158" s="71">
        <v>22.113892</v>
      </c>
      <c r="BW158" s="68">
        <v>0</v>
      </c>
      <c r="BX158" s="68">
        <v>674605.77</v>
      </c>
      <c r="BY158" s="68">
        <v>209427.30000000101</v>
      </c>
      <c r="BZ158" s="68">
        <v>10915044.220000001</v>
      </c>
      <c r="CA158" s="68">
        <v>10915044.220000001</v>
      </c>
    </row>
    <row r="159" spans="1:79" x14ac:dyDescent="0.25">
      <c r="A159" s="67" t="s">
        <v>515</v>
      </c>
      <c r="B159" s="67" t="s">
        <v>516</v>
      </c>
      <c r="C159" s="67" t="s">
        <v>294</v>
      </c>
      <c r="D159" s="68">
        <v>8241.61</v>
      </c>
      <c r="E159" s="68">
        <v>9855.6200000000008</v>
      </c>
      <c r="F159" s="69">
        <v>0.64</v>
      </c>
      <c r="G159" s="70">
        <v>2914.0757990000002</v>
      </c>
      <c r="H159" s="70">
        <v>1688.2251100000001</v>
      </c>
      <c r="I159" s="68">
        <v>3606.89</v>
      </c>
      <c r="J159" s="68">
        <v>8122.21</v>
      </c>
      <c r="K159" s="68">
        <v>4515.32</v>
      </c>
      <c r="L159" s="83">
        <v>0.55592260000000004</v>
      </c>
      <c r="M159" s="70">
        <v>564.541425</v>
      </c>
      <c r="N159" s="70">
        <v>70.123121999999995</v>
      </c>
      <c r="O159" s="70">
        <v>368.76778899999999</v>
      </c>
      <c r="P159" s="70">
        <v>36.585332000000001</v>
      </c>
      <c r="Q159" s="70">
        <v>2</v>
      </c>
      <c r="R159" s="70">
        <v>18.159497000000002</v>
      </c>
      <c r="S159" s="70">
        <v>68.905685000000005</v>
      </c>
      <c r="T159" s="70">
        <v>2859.3207689999999</v>
      </c>
      <c r="U159" s="69">
        <v>0.98121015590000005</v>
      </c>
      <c r="V159" s="71">
        <v>2.3505209228999999</v>
      </c>
      <c r="W159" s="70">
        <v>31.427909</v>
      </c>
      <c r="X159" s="70">
        <v>3.6881949999999999</v>
      </c>
      <c r="Y159" s="70">
        <v>23.739713999999999</v>
      </c>
      <c r="Z159" s="70">
        <v>4</v>
      </c>
      <c r="AA159" s="70">
        <v>209.59966299999999</v>
      </c>
      <c r="AB159" s="70">
        <v>112.74201499999999</v>
      </c>
      <c r="AC159" s="70">
        <v>96.857647999999998</v>
      </c>
      <c r="AD159" s="70">
        <v>0</v>
      </c>
      <c r="AE159" s="70">
        <v>0</v>
      </c>
      <c r="AF159" s="70">
        <v>0</v>
      </c>
      <c r="AG159" s="70">
        <v>0</v>
      </c>
      <c r="AH159" s="70">
        <v>0</v>
      </c>
      <c r="AI159" s="70">
        <v>0</v>
      </c>
      <c r="AJ159" s="70">
        <v>66.105990000000006</v>
      </c>
      <c r="AK159" s="70">
        <v>66.105990000000006</v>
      </c>
      <c r="AL159" s="68">
        <v>13157984.74</v>
      </c>
      <c r="AM159" s="68">
        <v>4033547.51</v>
      </c>
      <c r="AN159" s="68">
        <v>2861184.73</v>
      </c>
      <c r="AO159" s="68">
        <v>78232.39</v>
      </c>
      <c r="AP159" s="68">
        <v>1043992.95</v>
      </c>
      <c r="AQ159" s="68">
        <v>248836.22</v>
      </c>
      <c r="AR159" s="68">
        <v>18154.52</v>
      </c>
      <c r="AS159" s="68">
        <v>223229.14</v>
      </c>
      <c r="AT159" s="68">
        <v>1248739.51</v>
      </c>
      <c r="AU159" s="68">
        <v>2836216.97</v>
      </c>
      <c r="AV159" s="68">
        <v>22637.93</v>
      </c>
      <c r="AW159" s="68">
        <v>3555.38</v>
      </c>
      <c r="AX159" s="68">
        <v>17152.740000000002</v>
      </c>
      <c r="AY159" s="68">
        <v>1929.81</v>
      </c>
      <c r="AZ159" s="68">
        <v>144375.29999999999</v>
      </c>
      <c r="BA159" s="68">
        <v>22524.54</v>
      </c>
      <c r="BB159" s="68">
        <v>4050</v>
      </c>
      <c r="BC159" s="68">
        <v>4536</v>
      </c>
      <c r="BD159" s="68">
        <v>113264.76</v>
      </c>
      <c r="BE159" s="68">
        <v>42108.23</v>
      </c>
      <c r="BF159" s="68">
        <v>40013.15</v>
      </c>
      <c r="BG159" s="68">
        <v>31143.38</v>
      </c>
      <c r="BH159" s="68">
        <v>0</v>
      </c>
      <c r="BI159" s="68">
        <v>0</v>
      </c>
      <c r="BJ159" s="68">
        <v>0</v>
      </c>
      <c r="BK159" s="68">
        <v>0</v>
      </c>
      <c r="BL159" s="68">
        <v>0</v>
      </c>
      <c r="BM159" s="68">
        <v>0</v>
      </c>
      <c r="BN159" s="68">
        <v>0</v>
      </c>
      <c r="BO159" s="68">
        <v>21916127.309999999</v>
      </c>
      <c r="BP159" s="68">
        <v>23055947.18</v>
      </c>
      <c r="BQ159" s="68">
        <v>16218395.4</v>
      </c>
      <c r="BR159" s="68">
        <v>476099.65</v>
      </c>
      <c r="BS159" s="68">
        <v>15742295.75</v>
      </c>
      <c r="BT159" s="68">
        <v>0</v>
      </c>
      <c r="BU159" s="68">
        <v>0</v>
      </c>
      <c r="BV159" s="71">
        <v>20</v>
      </c>
      <c r="BW159" s="68">
        <v>0</v>
      </c>
      <c r="BX159" s="68">
        <v>1375188.44</v>
      </c>
      <c r="BY159" s="68">
        <v>0</v>
      </c>
      <c r="BZ159" s="68">
        <v>17820561.899999999</v>
      </c>
      <c r="CA159" s="68">
        <v>23291315.75</v>
      </c>
    </row>
    <row r="160" spans="1:79" x14ac:dyDescent="0.25">
      <c r="A160" s="62" t="s">
        <v>517</v>
      </c>
      <c r="B160" s="62" t="s">
        <v>518</v>
      </c>
      <c r="C160" s="62" t="s">
        <v>286</v>
      </c>
      <c r="D160" s="63">
        <v>8241.61</v>
      </c>
      <c r="E160" s="63">
        <v>9855.6200000000008</v>
      </c>
      <c r="F160" s="64">
        <v>0.64</v>
      </c>
      <c r="G160" s="65">
        <v>966.81239600000004</v>
      </c>
      <c r="H160" s="65">
        <v>532.78971999999999</v>
      </c>
      <c r="I160" s="63">
        <v>3755.88</v>
      </c>
      <c r="J160" s="63">
        <v>8452.7900000000009</v>
      </c>
      <c r="K160" s="63">
        <v>4696.91</v>
      </c>
      <c r="L160" s="83">
        <v>0.55566389999999999</v>
      </c>
      <c r="M160" s="65">
        <v>169.62448800000001</v>
      </c>
      <c r="N160" s="65">
        <v>33.721983999999999</v>
      </c>
      <c r="O160" s="65">
        <v>105.432261</v>
      </c>
      <c r="P160" s="65">
        <v>7.4237970000000004</v>
      </c>
      <c r="Q160" s="65">
        <v>0</v>
      </c>
      <c r="R160" s="65">
        <v>2</v>
      </c>
      <c r="S160" s="65">
        <v>21.046446</v>
      </c>
      <c r="T160" s="65">
        <v>474.29778199999998</v>
      </c>
      <c r="U160" s="64">
        <v>0.490578921</v>
      </c>
      <c r="V160" s="66">
        <v>0.58756757250000002</v>
      </c>
      <c r="W160" s="65">
        <v>0.129667</v>
      </c>
      <c r="X160" s="65">
        <v>0</v>
      </c>
      <c r="Y160" s="65">
        <v>0.129667</v>
      </c>
      <c r="Z160" s="65">
        <v>0</v>
      </c>
      <c r="AA160" s="65">
        <v>120.549156</v>
      </c>
      <c r="AB160" s="65">
        <v>73.066103999999996</v>
      </c>
      <c r="AC160" s="65">
        <v>47.483052000000001</v>
      </c>
      <c r="AD160" s="65">
        <v>15.782856000000001</v>
      </c>
      <c r="AE160" s="65">
        <v>12.499914</v>
      </c>
      <c r="AF160" s="65">
        <v>0</v>
      </c>
      <c r="AG160" s="65">
        <v>0</v>
      </c>
      <c r="AH160" s="65">
        <v>0</v>
      </c>
      <c r="AI160" s="65">
        <v>3.2829419999999998</v>
      </c>
      <c r="AJ160" s="65">
        <v>168.87954199999999</v>
      </c>
      <c r="AK160" s="65">
        <v>168.87954199999999</v>
      </c>
      <c r="AL160" s="63">
        <v>4541030.8099999996</v>
      </c>
      <c r="AM160" s="63">
        <v>2781970.81</v>
      </c>
      <c r="AN160" s="63">
        <v>792226.48</v>
      </c>
      <c r="AO160" s="63">
        <v>37604.199999999997</v>
      </c>
      <c r="AP160" s="63">
        <v>298343.07</v>
      </c>
      <c r="AQ160" s="63">
        <v>50469.68</v>
      </c>
      <c r="AR160" s="63">
        <v>0</v>
      </c>
      <c r="AS160" s="63">
        <v>24573.95</v>
      </c>
      <c r="AT160" s="63">
        <v>381235.58</v>
      </c>
      <c r="AU160" s="63">
        <v>117603.8</v>
      </c>
      <c r="AV160" s="63">
        <v>93.65</v>
      </c>
      <c r="AW160" s="63">
        <v>0</v>
      </c>
      <c r="AX160" s="63">
        <v>93.65</v>
      </c>
      <c r="AY160" s="63">
        <v>0</v>
      </c>
      <c r="AZ160" s="63">
        <v>75335.429999999993</v>
      </c>
      <c r="BA160" s="63">
        <v>7105.25</v>
      </c>
      <c r="BB160" s="63">
        <v>1343.06</v>
      </c>
      <c r="BC160" s="63">
        <v>1875.57</v>
      </c>
      <c r="BD160" s="63">
        <v>65011.55</v>
      </c>
      <c r="BE160" s="63">
        <v>23831.31</v>
      </c>
      <c r="BF160" s="63">
        <v>25919.75</v>
      </c>
      <c r="BG160" s="63">
        <v>15260.49</v>
      </c>
      <c r="BH160" s="63">
        <v>48011.07</v>
      </c>
      <c r="BI160" s="63">
        <v>42647.27</v>
      </c>
      <c r="BJ160" s="63">
        <v>0</v>
      </c>
      <c r="BK160" s="63">
        <v>0</v>
      </c>
      <c r="BL160" s="63">
        <v>0</v>
      </c>
      <c r="BM160" s="63">
        <v>2822.66</v>
      </c>
      <c r="BN160" s="63">
        <v>2541.14</v>
      </c>
      <c r="BO160" s="63">
        <v>8523101.2200000007</v>
      </c>
      <c r="BP160" s="63">
        <v>8356272.0499999998</v>
      </c>
      <c r="BQ160" s="63">
        <v>9357046.9800000004</v>
      </c>
      <c r="BR160" s="63">
        <v>93102.31</v>
      </c>
      <c r="BS160" s="63">
        <v>9263944.6699999999</v>
      </c>
      <c r="BT160" s="63">
        <v>833945.76</v>
      </c>
      <c r="BU160" s="63">
        <v>0</v>
      </c>
      <c r="BV160" s="66">
        <v>20</v>
      </c>
      <c r="BW160" s="63">
        <v>0</v>
      </c>
      <c r="BX160" s="63">
        <v>1398798.83</v>
      </c>
      <c r="BY160" s="63">
        <v>155071.76000000199</v>
      </c>
      <c r="BZ160" s="63">
        <v>10910917.57</v>
      </c>
      <c r="CA160" s="63">
        <v>10910917.57</v>
      </c>
    </row>
    <row r="161" spans="1:79" x14ac:dyDescent="0.25">
      <c r="A161" s="67" t="s">
        <v>519</v>
      </c>
      <c r="B161" s="67" t="s">
        <v>520</v>
      </c>
      <c r="C161" s="67" t="s">
        <v>149</v>
      </c>
      <c r="D161" s="68">
        <v>8241.61</v>
      </c>
      <c r="E161" s="68">
        <v>9855.6200000000008</v>
      </c>
      <c r="F161" s="69">
        <v>0.64</v>
      </c>
      <c r="G161" s="70">
        <v>5372.1496120000002</v>
      </c>
      <c r="H161" s="70">
        <v>3049.4060720000002</v>
      </c>
      <c r="I161" s="68">
        <v>3625.29</v>
      </c>
      <c r="J161" s="68">
        <v>8148.34</v>
      </c>
      <c r="K161" s="68">
        <v>4523.05</v>
      </c>
      <c r="L161" s="83">
        <v>0.55508849999999998</v>
      </c>
      <c r="M161" s="70">
        <v>947.15570100000002</v>
      </c>
      <c r="N161" s="70">
        <v>75.465789000000001</v>
      </c>
      <c r="O161" s="70">
        <v>671.141977</v>
      </c>
      <c r="P161" s="70">
        <v>43.837972000000001</v>
      </c>
      <c r="Q161" s="70">
        <v>1.1117649999999999</v>
      </c>
      <c r="R161" s="70">
        <v>32.57788</v>
      </c>
      <c r="S161" s="70">
        <v>123.020318</v>
      </c>
      <c r="T161" s="70">
        <v>5313.7359390000001</v>
      </c>
      <c r="U161" s="69">
        <v>0.98912657370000001</v>
      </c>
      <c r="V161" s="71">
        <v>2.3886019989</v>
      </c>
      <c r="W161" s="70">
        <v>185.30859899999999</v>
      </c>
      <c r="X161" s="70">
        <v>32.064501</v>
      </c>
      <c r="Y161" s="70">
        <v>137.44027399999999</v>
      </c>
      <c r="Z161" s="70">
        <v>15.803824000000001</v>
      </c>
      <c r="AA161" s="70">
        <v>345.03456999999997</v>
      </c>
      <c r="AB161" s="70">
        <v>203.63834299999999</v>
      </c>
      <c r="AC161" s="70">
        <v>141.39622700000001</v>
      </c>
      <c r="AD161" s="70">
        <v>0</v>
      </c>
      <c r="AE161" s="70">
        <v>0</v>
      </c>
      <c r="AF161" s="70">
        <v>0</v>
      </c>
      <c r="AG161" s="70">
        <v>0</v>
      </c>
      <c r="AH161" s="70">
        <v>0</v>
      </c>
      <c r="AI161" s="70">
        <v>0</v>
      </c>
      <c r="AJ161" s="70">
        <v>242.95298199999999</v>
      </c>
      <c r="AK161" s="70">
        <v>242.95298199999999</v>
      </c>
      <c r="AL161" s="68">
        <v>24298501.300000001</v>
      </c>
      <c r="AM161" s="68">
        <v>6527962.1399999997</v>
      </c>
      <c r="AN161" s="68">
        <v>4914986.93</v>
      </c>
      <c r="AO161" s="68">
        <v>84066.58</v>
      </c>
      <c r="AP161" s="68">
        <v>1897172.79</v>
      </c>
      <c r="AQ161" s="68">
        <v>297717.90000000002</v>
      </c>
      <c r="AR161" s="68">
        <v>10076.64</v>
      </c>
      <c r="AS161" s="68">
        <v>399869.04</v>
      </c>
      <c r="AT161" s="68">
        <v>2226083.98</v>
      </c>
      <c r="AU161" s="68">
        <v>5356192.92</v>
      </c>
      <c r="AV161" s="68">
        <v>137632.84</v>
      </c>
      <c r="AW161" s="68">
        <v>30863.45</v>
      </c>
      <c r="AX161" s="68">
        <v>99156.23</v>
      </c>
      <c r="AY161" s="68">
        <v>7613.16</v>
      </c>
      <c r="AZ161" s="68">
        <v>251500.69</v>
      </c>
      <c r="BA161" s="68">
        <v>40624.57</v>
      </c>
      <c r="BB161" s="68">
        <v>7455.05</v>
      </c>
      <c r="BC161" s="68">
        <v>8349.65</v>
      </c>
      <c r="BD161" s="68">
        <v>195071.42</v>
      </c>
      <c r="BE161" s="68">
        <v>77510.789999999994</v>
      </c>
      <c r="BF161" s="68">
        <v>72164.63</v>
      </c>
      <c r="BG161" s="68">
        <v>45396</v>
      </c>
      <c r="BH161" s="68">
        <v>0</v>
      </c>
      <c r="BI161" s="68">
        <v>0</v>
      </c>
      <c r="BJ161" s="68">
        <v>0</v>
      </c>
      <c r="BK161" s="68">
        <v>0</v>
      </c>
      <c r="BL161" s="68">
        <v>0</v>
      </c>
      <c r="BM161" s="68">
        <v>0</v>
      </c>
      <c r="BN161" s="68">
        <v>0</v>
      </c>
      <c r="BO161" s="68">
        <v>39375941.530000001</v>
      </c>
      <c r="BP161" s="68">
        <v>41486776.82</v>
      </c>
      <c r="BQ161" s="68">
        <v>28824297.57</v>
      </c>
      <c r="BR161" s="68">
        <v>2434769.87</v>
      </c>
      <c r="BS161" s="68">
        <v>26389527.699999999</v>
      </c>
      <c r="BT161" s="68">
        <v>0</v>
      </c>
      <c r="BU161" s="68">
        <v>0</v>
      </c>
      <c r="BV161" s="71">
        <v>24.295297999999999</v>
      </c>
      <c r="BW161" s="68">
        <v>0</v>
      </c>
      <c r="BX161" s="68">
        <v>1880689.57</v>
      </c>
      <c r="BY161" s="68">
        <v>0</v>
      </c>
      <c r="BZ161" s="68">
        <v>31678049.289999999</v>
      </c>
      <c r="CA161" s="68">
        <v>41256631.100000001</v>
      </c>
    </row>
    <row r="162" spans="1:79" x14ac:dyDescent="0.25">
      <c r="A162" s="62" t="s">
        <v>521</v>
      </c>
      <c r="B162" s="62" t="s">
        <v>522</v>
      </c>
      <c r="C162" s="62" t="s">
        <v>155</v>
      </c>
      <c r="D162" s="63">
        <v>8241.61</v>
      </c>
      <c r="E162" s="63">
        <v>9855.6200000000008</v>
      </c>
      <c r="F162" s="64">
        <v>0.64</v>
      </c>
      <c r="G162" s="65">
        <v>414.878557</v>
      </c>
      <c r="H162" s="65">
        <v>215.40495799999999</v>
      </c>
      <c r="I162" s="63">
        <v>4970.18</v>
      </c>
      <c r="J162" s="63">
        <v>11167.49</v>
      </c>
      <c r="K162" s="63">
        <v>6197.31</v>
      </c>
      <c r="L162" s="83">
        <v>0.55494209999999999</v>
      </c>
      <c r="M162" s="65">
        <v>60.424889999999998</v>
      </c>
      <c r="N162" s="65">
        <v>5.1132080000000002</v>
      </c>
      <c r="O162" s="65">
        <v>35.052498</v>
      </c>
      <c r="P162" s="65">
        <v>6.5849440000000001</v>
      </c>
      <c r="Q162" s="65">
        <v>0</v>
      </c>
      <c r="R162" s="65">
        <v>9.6923080000000006</v>
      </c>
      <c r="S162" s="65">
        <v>3.981932</v>
      </c>
      <c r="T162" s="65">
        <v>209.947923</v>
      </c>
      <c r="U162" s="64">
        <v>0.50604669599999996</v>
      </c>
      <c r="V162" s="66">
        <v>0.62520326780000002</v>
      </c>
      <c r="W162" s="65">
        <v>18.024826000000001</v>
      </c>
      <c r="X162" s="65">
        <v>6</v>
      </c>
      <c r="Y162" s="65">
        <v>7.024826</v>
      </c>
      <c r="Z162" s="65">
        <v>5</v>
      </c>
      <c r="AA162" s="65">
        <v>72.997067999999999</v>
      </c>
      <c r="AB162" s="65">
        <v>46.157936999999997</v>
      </c>
      <c r="AC162" s="65">
        <v>26.839130999999998</v>
      </c>
      <c r="AD162" s="65">
        <v>2.9780600000000002</v>
      </c>
      <c r="AE162" s="65">
        <v>0</v>
      </c>
      <c r="AF162" s="65">
        <v>0</v>
      </c>
      <c r="AG162" s="65">
        <v>0</v>
      </c>
      <c r="AH162" s="65">
        <v>2.9780600000000002</v>
      </c>
      <c r="AI162" s="65">
        <v>0</v>
      </c>
      <c r="AJ162" s="65">
        <v>77.539236000000002</v>
      </c>
      <c r="AK162" s="65">
        <v>77.539236000000002</v>
      </c>
      <c r="AL162" s="63">
        <v>2571131.0299999998</v>
      </c>
      <c r="AM162" s="63">
        <v>573596.55000000005</v>
      </c>
      <c r="AN162" s="63">
        <v>340432.33</v>
      </c>
      <c r="AO162" s="63">
        <v>5694.45</v>
      </c>
      <c r="AP162" s="63">
        <v>99059.68</v>
      </c>
      <c r="AQ162" s="63">
        <v>44708.7</v>
      </c>
      <c r="AR162" s="63">
        <v>0</v>
      </c>
      <c r="AS162" s="63">
        <v>118934.43</v>
      </c>
      <c r="AT162" s="63">
        <v>72035.070000000007</v>
      </c>
      <c r="AU162" s="63">
        <v>55391.77</v>
      </c>
      <c r="AV162" s="63">
        <v>13248.46</v>
      </c>
      <c r="AW162" s="63">
        <v>5773.73</v>
      </c>
      <c r="AX162" s="63">
        <v>5066.72</v>
      </c>
      <c r="AY162" s="63">
        <v>2408.0100000000002</v>
      </c>
      <c r="AZ162" s="63">
        <v>58212.82</v>
      </c>
      <c r="BA162" s="63">
        <v>2868.89</v>
      </c>
      <c r="BB162" s="63">
        <v>575.58000000000004</v>
      </c>
      <c r="BC162" s="63">
        <v>1134.26</v>
      </c>
      <c r="BD162" s="63">
        <v>53634.09</v>
      </c>
      <c r="BE162" s="63">
        <v>23800.36</v>
      </c>
      <c r="BF162" s="63">
        <v>16352.97</v>
      </c>
      <c r="BG162" s="63">
        <v>13480.76</v>
      </c>
      <c r="BH162" s="63">
        <v>3459.55</v>
      </c>
      <c r="BI162" s="63">
        <v>0</v>
      </c>
      <c r="BJ162" s="63">
        <v>0</v>
      </c>
      <c r="BK162" s="63">
        <v>0</v>
      </c>
      <c r="BL162" s="63">
        <v>2980.69</v>
      </c>
      <c r="BM162" s="63">
        <v>0</v>
      </c>
      <c r="BN162" s="63">
        <v>478.86</v>
      </c>
      <c r="BO162" s="63">
        <v>3603435.26</v>
      </c>
      <c r="BP162" s="63">
        <v>3615472.51</v>
      </c>
      <c r="BQ162" s="63">
        <v>3543263.39</v>
      </c>
      <c r="BR162" s="63">
        <v>54645.07</v>
      </c>
      <c r="BS162" s="63">
        <v>3488618.32</v>
      </c>
      <c r="BT162" s="63">
        <v>0</v>
      </c>
      <c r="BU162" s="63">
        <v>0</v>
      </c>
      <c r="BV162" s="66">
        <v>20</v>
      </c>
      <c r="BW162" s="63">
        <v>0</v>
      </c>
      <c r="BX162" s="63">
        <v>265588.03999999998</v>
      </c>
      <c r="BY162" s="63">
        <v>0</v>
      </c>
      <c r="BZ162" s="63">
        <v>3707163.3</v>
      </c>
      <c r="CA162" s="63">
        <v>3869023.3</v>
      </c>
    </row>
    <row r="163" spans="1:79" x14ac:dyDescent="0.25">
      <c r="A163" s="62" t="s">
        <v>523</v>
      </c>
      <c r="B163" s="62" t="s">
        <v>524</v>
      </c>
      <c r="C163" s="62" t="s">
        <v>406</v>
      </c>
      <c r="D163" s="63">
        <v>8241.61</v>
      </c>
      <c r="E163" s="63">
        <v>9855.6200000000008</v>
      </c>
      <c r="F163" s="64">
        <v>0.64</v>
      </c>
      <c r="G163" s="65">
        <v>2526.2891669999999</v>
      </c>
      <c r="H163" s="65">
        <v>1330.7668920000001</v>
      </c>
      <c r="I163" s="63">
        <v>3623.43</v>
      </c>
      <c r="J163" s="63">
        <v>8085.32</v>
      </c>
      <c r="K163" s="63">
        <v>4461.8900000000003</v>
      </c>
      <c r="L163" s="83">
        <v>0.55185079999999997</v>
      </c>
      <c r="M163" s="65">
        <v>445.75800299999997</v>
      </c>
      <c r="N163" s="65">
        <v>32.732436999999997</v>
      </c>
      <c r="O163" s="65">
        <v>316.01963799999999</v>
      </c>
      <c r="P163" s="65">
        <v>23.501939</v>
      </c>
      <c r="Q163" s="65">
        <v>0</v>
      </c>
      <c r="R163" s="65">
        <v>29.558515</v>
      </c>
      <c r="S163" s="65">
        <v>43.945473999999997</v>
      </c>
      <c r="T163" s="65">
        <v>2486.277</v>
      </c>
      <c r="U163" s="64">
        <v>0.98416168370000001</v>
      </c>
      <c r="V163" s="66">
        <v>2.3646831533000001</v>
      </c>
      <c r="W163" s="65">
        <v>43.486077000000002</v>
      </c>
      <c r="X163" s="65">
        <v>8.4195949999999993</v>
      </c>
      <c r="Y163" s="65">
        <v>29.148501</v>
      </c>
      <c r="Z163" s="65">
        <v>5.9179810000000002</v>
      </c>
      <c r="AA163" s="65">
        <v>621.92943200000002</v>
      </c>
      <c r="AB163" s="65">
        <v>421.54117300000001</v>
      </c>
      <c r="AC163" s="65">
        <v>200.38825900000001</v>
      </c>
      <c r="AD163" s="65">
        <v>0.83285699999999996</v>
      </c>
      <c r="AE163" s="65">
        <v>0.5</v>
      </c>
      <c r="AF163" s="65">
        <v>0</v>
      </c>
      <c r="AG163" s="65">
        <v>0</v>
      </c>
      <c r="AH163" s="65">
        <v>0.33285700000000001</v>
      </c>
      <c r="AI163" s="65">
        <v>0</v>
      </c>
      <c r="AJ163" s="65">
        <v>273.09634699999998</v>
      </c>
      <c r="AK163" s="65">
        <v>273.09634699999998</v>
      </c>
      <c r="AL163" s="63">
        <v>11272024.369999999</v>
      </c>
      <c r="AM163" s="63">
        <v>3411243.03</v>
      </c>
      <c r="AN163" s="63">
        <v>2234295.75</v>
      </c>
      <c r="AO163" s="63">
        <v>36250.25</v>
      </c>
      <c r="AP163" s="63">
        <v>888108.45</v>
      </c>
      <c r="AQ163" s="63">
        <v>158678.32999999999</v>
      </c>
      <c r="AR163" s="63">
        <v>0</v>
      </c>
      <c r="AS163" s="63">
        <v>360692.42</v>
      </c>
      <c r="AT163" s="63">
        <v>790566.3</v>
      </c>
      <c r="AU163" s="63">
        <v>2481046.6</v>
      </c>
      <c r="AV163" s="63">
        <v>31797.7</v>
      </c>
      <c r="AW163" s="63">
        <v>8056.95</v>
      </c>
      <c r="AX163" s="63">
        <v>20906.52</v>
      </c>
      <c r="AY163" s="63">
        <v>2834.23</v>
      </c>
      <c r="AZ163" s="63">
        <v>279431.25</v>
      </c>
      <c r="BA163" s="63">
        <v>17625.23</v>
      </c>
      <c r="BB163" s="63">
        <v>3485.34</v>
      </c>
      <c r="BC163" s="63">
        <v>9609.94</v>
      </c>
      <c r="BD163" s="63">
        <v>248710.74</v>
      </c>
      <c r="BE163" s="63">
        <v>36237.360000000001</v>
      </c>
      <c r="BF163" s="63">
        <v>148512.93</v>
      </c>
      <c r="BG163" s="63">
        <v>63960.45</v>
      </c>
      <c r="BH163" s="63">
        <v>2158.67</v>
      </c>
      <c r="BI163" s="63">
        <v>1694.2</v>
      </c>
      <c r="BJ163" s="63">
        <v>0</v>
      </c>
      <c r="BK163" s="63">
        <v>0</v>
      </c>
      <c r="BL163" s="63">
        <v>331.29</v>
      </c>
      <c r="BM163" s="63">
        <v>0</v>
      </c>
      <c r="BN163" s="63">
        <v>133.18</v>
      </c>
      <c r="BO163" s="63">
        <v>19261709.620000001</v>
      </c>
      <c r="BP163" s="63">
        <v>19711997.370000001</v>
      </c>
      <c r="BQ163" s="63">
        <v>17010811.18</v>
      </c>
      <c r="BR163" s="63">
        <v>467579.07</v>
      </c>
      <c r="BS163" s="63">
        <v>16543232.109999999</v>
      </c>
      <c r="BT163" s="63">
        <v>0</v>
      </c>
      <c r="BU163" s="63">
        <v>0</v>
      </c>
      <c r="BV163" s="66">
        <v>27.309635</v>
      </c>
      <c r="BW163" s="63">
        <v>0</v>
      </c>
      <c r="BX163" s="63">
        <v>1323689.6399999999</v>
      </c>
      <c r="BY163" s="63">
        <v>0</v>
      </c>
      <c r="BZ163" s="63">
        <v>19067921.449999999</v>
      </c>
      <c r="CA163" s="63">
        <v>20585399.260000002</v>
      </c>
    </row>
    <row r="164" spans="1:79" x14ac:dyDescent="0.25">
      <c r="A164" s="67" t="s">
        <v>525</v>
      </c>
      <c r="B164" s="67" t="s">
        <v>526</v>
      </c>
      <c r="C164" s="67" t="s">
        <v>167</v>
      </c>
      <c r="D164" s="68">
        <v>8241.61</v>
      </c>
      <c r="E164" s="68">
        <v>9855.6200000000008</v>
      </c>
      <c r="F164" s="69">
        <v>0.64</v>
      </c>
      <c r="G164" s="70">
        <v>870.268686</v>
      </c>
      <c r="H164" s="70">
        <v>486.930252</v>
      </c>
      <c r="I164" s="68">
        <v>3874.07</v>
      </c>
      <c r="J164" s="68">
        <v>8643.15</v>
      </c>
      <c r="K164" s="68">
        <v>4769.08</v>
      </c>
      <c r="L164" s="83">
        <v>0.55177569999999998</v>
      </c>
      <c r="M164" s="70">
        <v>159.01967300000001</v>
      </c>
      <c r="N164" s="70">
        <v>20.883589000000001</v>
      </c>
      <c r="O164" s="70">
        <v>99.419867999999994</v>
      </c>
      <c r="P164" s="70">
        <v>10.906217</v>
      </c>
      <c r="Q164" s="70">
        <v>0</v>
      </c>
      <c r="R164" s="70">
        <v>5.524705</v>
      </c>
      <c r="S164" s="70">
        <v>22.285294</v>
      </c>
      <c r="T164" s="70">
        <v>861.71503700000005</v>
      </c>
      <c r="U164" s="69">
        <v>0.99017125500000003</v>
      </c>
      <c r="V164" s="71">
        <v>2.3936501811999999</v>
      </c>
      <c r="W164" s="70">
        <v>5</v>
      </c>
      <c r="X164" s="70">
        <v>1</v>
      </c>
      <c r="Y164" s="70">
        <v>4</v>
      </c>
      <c r="Z164" s="70">
        <v>0</v>
      </c>
      <c r="AA164" s="70">
        <v>81.793378000000004</v>
      </c>
      <c r="AB164" s="70">
        <v>53.861446000000001</v>
      </c>
      <c r="AC164" s="70">
        <v>27.931932</v>
      </c>
      <c r="AD164" s="70">
        <v>3.4528889999999999</v>
      </c>
      <c r="AE164" s="70">
        <v>0</v>
      </c>
      <c r="AF164" s="70">
        <v>0</v>
      </c>
      <c r="AG164" s="70">
        <v>3.4528889999999999</v>
      </c>
      <c r="AH164" s="70">
        <v>0</v>
      </c>
      <c r="AI164" s="70">
        <v>0</v>
      </c>
      <c r="AJ164" s="70">
        <v>60.322937000000003</v>
      </c>
      <c r="AK164" s="70">
        <v>60.322937000000003</v>
      </c>
      <c r="AL164" s="68">
        <v>4150380.99</v>
      </c>
      <c r="AM164" s="68">
        <v>2758691.9</v>
      </c>
      <c r="AN164" s="68">
        <v>844369.92000000004</v>
      </c>
      <c r="AO164" s="68">
        <v>23124.84</v>
      </c>
      <c r="AP164" s="68">
        <v>279361.15000000002</v>
      </c>
      <c r="AQ164" s="68">
        <v>73625.62</v>
      </c>
      <c r="AR164" s="68">
        <v>0</v>
      </c>
      <c r="AS164" s="68">
        <v>67406.91</v>
      </c>
      <c r="AT164" s="68">
        <v>400851.4</v>
      </c>
      <c r="AU164" s="68">
        <v>870435.92</v>
      </c>
      <c r="AV164" s="68">
        <v>3825.38</v>
      </c>
      <c r="AW164" s="68">
        <v>956.8</v>
      </c>
      <c r="AX164" s="68">
        <v>2868.58</v>
      </c>
      <c r="AY164" s="68">
        <v>0</v>
      </c>
      <c r="AZ164" s="68">
        <v>65034.97</v>
      </c>
      <c r="BA164" s="68">
        <v>6448.23</v>
      </c>
      <c r="BB164" s="68">
        <v>1200.48</v>
      </c>
      <c r="BC164" s="68">
        <v>1344.54</v>
      </c>
      <c r="BD164" s="68">
        <v>56041.72</v>
      </c>
      <c r="BE164" s="68">
        <v>23664.560000000001</v>
      </c>
      <c r="BF164" s="68">
        <v>18973.310000000001</v>
      </c>
      <c r="BG164" s="68">
        <v>13403.85</v>
      </c>
      <c r="BH164" s="68">
        <v>4596.6400000000003</v>
      </c>
      <c r="BI164" s="68">
        <v>0</v>
      </c>
      <c r="BJ164" s="68">
        <v>0</v>
      </c>
      <c r="BK164" s="68">
        <v>4044.59</v>
      </c>
      <c r="BL164" s="68">
        <v>0</v>
      </c>
      <c r="BM164" s="68">
        <v>0</v>
      </c>
      <c r="BN164" s="68">
        <v>552.04999999999995</v>
      </c>
      <c r="BO164" s="68">
        <v>8337668.0599999996</v>
      </c>
      <c r="BP164" s="68">
        <v>8697335.7200000007</v>
      </c>
      <c r="BQ164" s="68">
        <v>6539761.2300000004</v>
      </c>
      <c r="BR164" s="68">
        <v>188990.8</v>
      </c>
      <c r="BS164" s="68">
        <v>6350770.4299999997</v>
      </c>
      <c r="BT164" s="68">
        <v>0</v>
      </c>
      <c r="BU164" s="68">
        <v>0</v>
      </c>
      <c r="BV164" s="71">
        <v>20</v>
      </c>
      <c r="BW164" s="68">
        <v>0</v>
      </c>
      <c r="BX164" s="68">
        <v>332809.88</v>
      </c>
      <c r="BY164" s="68">
        <v>0</v>
      </c>
      <c r="BZ164" s="68">
        <v>7366718.46</v>
      </c>
      <c r="CA164" s="68">
        <v>8670477.9399999995</v>
      </c>
    </row>
    <row r="165" spans="1:79" x14ac:dyDescent="0.25">
      <c r="A165" s="67" t="s">
        <v>527</v>
      </c>
      <c r="B165" s="67" t="s">
        <v>528</v>
      </c>
      <c r="C165" s="67" t="s">
        <v>342</v>
      </c>
      <c r="D165" s="68">
        <v>8241.61</v>
      </c>
      <c r="E165" s="68">
        <v>9855.6200000000008</v>
      </c>
      <c r="F165" s="69">
        <v>0.64</v>
      </c>
      <c r="G165" s="70">
        <v>326.74247400000002</v>
      </c>
      <c r="H165" s="70">
        <v>180.39839000000001</v>
      </c>
      <c r="I165" s="68">
        <v>5433.56</v>
      </c>
      <c r="J165" s="68">
        <v>12031.14</v>
      </c>
      <c r="K165" s="68">
        <v>6597.58</v>
      </c>
      <c r="L165" s="83">
        <v>0.54837530000000001</v>
      </c>
      <c r="M165" s="70">
        <v>38.610472999999999</v>
      </c>
      <c r="N165" s="70">
        <v>2.9505560000000002</v>
      </c>
      <c r="O165" s="70">
        <v>28.185364</v>
      </c>
      <c r="P165" s="70">
        <v>0.50814700000000002</v>
      </c>
      <c r="Q165" s="70">
        <v>0.96640599999999999</v>
      </c>
      <c r="R165" s="70">
        <v>2</v>
      </c>
      <c r="S165" s="70">
        <v>4</v>
      </c>
      <c r="T165" s="70">
        <v>47.201819</v>
      </c>
      <c r="U165" s="69">
        <v>0.14446184000000001</v>
      </c>
      <c r="V165" s="71">
        <v>5.0950252000000001E-2</v>
      </c>
      <c r="W165" s="70">
        <v>0</v>
      </c>
      <c r="X165" s="70">
        <v>0</v>
      </c>
      <c r="Y165" s="70">
        <v>0</v>
      </c>
      <c r="Z165" s="70">
        <v>0</v>
      </c>
      <c r="AA165" s="70">
        <v>69.631656000000007</v>
      </c>
      <c r="AB165" s="70">
        <v>48.631656</v>
      </c>
      <c r="AC165" s="70">
        <v>21</v>
      </c>
      <c r="AD165" s="70">
        <v>0.675925</v>
      </c>
      <c r="AE165" s="70">
        <v>0.675925</v>
      </c>
      <c r="AF165" s="70">
        <v>0</v>
      </c>
      <c r="AG165" s="70">
        <v>0</v>
      </c>
      <c r="AH165" s="70">
        <v>0</v>
      </c>
      <c r="AI165" s="70">
        <v>0</v>
      </c>
      <c r="AJ165" s="70">
        <v>47</v>
      </c>
      <c r="AK165" s="70">
        <v>47</v>
      </c>
      <c r="AL165" s="68">
        <v>2155709.61</v>
      </c>
      <c r="AM165" s="68">
        <v>321573.82</v>
      </c>
      <c r="AN165" s="68">
        <v>189777.16</v>
      </c>
      <c r="AO165" s="68">
        <v>3247.08</v>
      </c>
      <c r="AP165" s="68">
        <v>78710.34</v>
      </c>
      <c r="AQ165" s="68">
        <v>3409.26</v>
      </c>
      <c r="AR165" s="68">
        <v>8653.2199999999993</v>
      </c>
      <c r="AS165" s="68">
        <v>24251.61</v>
      </c>
      <c r="AT165" s="68">
        <v>71505.649999999994</v>
      </c>
      <c r="AU165" s="68">
        <v>1014.89</v>
      </c>
      <c r="AV165" s="68">
        <v>0</v>
      </c>
      <c r="AW165" s="68">
        <v>0</v>
      </c>
      <c r="AX165" s="68">
        <v>0</v>
      </c>
      <c r="AY165" s="68">
        <v>0</v>
      </c>
      <c r="AZ165" s="68">
        <v>57756.77</v>
      </c>
      <c r="BA165" s="68">
        <v>2374.2199999999998</v>
      </c>
      <c r="BB165" s="68">
        <v>447.94</v>
      </c>
      <c r="BC165" s="68">
        <v>1069.1600000000001</v>
      </c>
      <c r="BD165" s="68">
        <v>53865.45</v>
      </c>
      <c r="BE165" s="68">
        <v>23518.720000000001</v>
      </c>
      <c r="BF165" s="68">
        <v>17025.490000000002</v>
      </c>
      <c r="BG165" s="68">
        <v>13321.24</v>
      </c>
      <c r="BH165" s="68">
        <v>2383.27</v>
      </c>
      <c r="BI165" s="68">
        <v>2275.87</v>
      </c>
      <c r="BJ165" s="68">
        <v>0</v>
      </c>
      <c r="BK165" s="68">
        <v>0</v>
      </c>
      <c r="BL165" s="68">
        <v>0</v>
      </c>
      <c r="BM165" s="68">
        <v>0</v>
      </c>
      <c r="BN165" s="68">
        <v>107.4</v>
      </c>
      <c r="BO165" s="68">
        <v>2675423.0699999998</v>
      </c>
      <c r="BP165" s="68">
        <v>2728215.52</v>
      </c>
      <c r="BQ165" s="68">
        <v>2411524.2400000002</v>
      </c>
      <c r="BR165" s="68">
        <v>1444.91</v>
      </c>
      <c r="BS165" s="68">
        <v>2410079.33</v>
      </c>
      <c r="BT165" s="68">
        <v>0</v>
      </c>
      <c r="BU165" s="68">
        <v>0</v>
      </c>
      <c r="BV165" s="71">
        <v>20</v>
      </c>
      <c r="BW165" s="68">
        <v>0</v>
      </c>
      <c r="BX165" s="68">
        <v>175350.09</v>
      </c>
      <c r="BY165" s="68">
        <v>0</v>
      </c>
      <c r="BZ165" s="68">
        <v>2518414.2799999998</v>
      </c>
      <c r="CA165" s="68">
        <v>2850773.16</v>
      </c>
    </row>
    <row r="166" spans="1:79" x14ac:dyDescent="0.25">
      <c r="A166" s="67" t="s">
        <v>529</v>
      </c>
      <c r="B166" s="67" t="s">
        <v>530</v>
      </c>
      <c r="C166" s="67" t="s">
        <v>369</v>
      </c>
      <c r="D166" s="68">
        <v>8241.61</v>
      </c>
      <c r="E166" s="68">
        <v>9855.6200000000008</v>
      </c>
      <c r="F166" s="69">
        <v>0.64</v>
      </c>
      <c r="G166" s="70">
        <v>460.09681799999998</v>
      </c>
      <c r="H166" s="70">
        <v>244.068343</v>
      </c>
      <c r="I166" s="68">
        <v>4757.9399999999996</v>
      </c>
      <c r="J166" s="68">
        <v>10514.51</v>
      </c>
      <c r="K166" s="68">
        <v>5756.57</v>
      </c>
      <c r="L166" s="83">
        <v>0.54748819999999998</v>
      </c>
      <c r="M166" s="70">
        <v>66.594886000000002</v>
      </c>
      <c r="N166" s="70">
        <v>5.9438029999999999</v>
      </c>
      <c r="O166" s="70">
        <v>45.903283000000002</v>
      </c>
      <c r="P166" s="70">
        <v>2.2813940000000001</v>
      </c>
      <c r="Q166" s="70">
        <v>0</v>
      </c>
      <c r="R166" s="70">
        <v>3.0942980000000002</v>
      </c>
      <c r="S166" s="70">
        <v>9.3721080000000008</v>
      </c>
      <c r="T166" s="70">
        <v>453.02789100000001</v>
      </c>
      <c r="U166" s="69">
        <v>0.98463600110000005</v>
      </c>
      <c r="V166" s="71">
        <v>2.3669630240999999</v>
      </c>
      <c r="W166" s="70">
        <v>0</v>
      </c>
      <c r="X166" s="70">
        <v>0</v>
      </c>
      <c r="Y166" s="70">
        <v>0</v>
      </c>
      <c r="Z166" s="70">
        <v>0</v>
      </c>
      <c r="AA166" s="70">
        <v>64.196988000000005</v>
      </c>
      <c r="AB166" s="70">
        <v>30.196988000000001</v>
      </c>
      <c r="AC166" s="70">
        <v>34</v>
      </c>
      <c r="AD166" s="70">
        <v>24.071512999999999</v>
      </c>
      <c r="AE166" s="70">
        <v>24.071512999999999</v>
      </c>
      <c r="AF166" s="70">
        <v>0</v>
      </c>
      <c r="AG166" s="70">
        <v>0</v>
      </c>
      <c r="AH166" s="70">
        <v>0</v>
      </c>
      <c r="AI166" s="70">
        <v>0</v>
      </c>
      <c r="AJ166" s="70">
        <v>109.70598</v>
      </c>
      <c r="AK166" s="70">
        <v>109.70598</v>
      </c>
      <c r="AL166" s="68">
        <v>2648579.54</v>
      </c>
      <c r="AM166" s="68">
        <v>1036734.94</v>
      </c>
      <c r="AN166" s="68">
        <v>354522.87</v>
      </c>
      <c r="AO166" s="68">
        <v>6530.56</v>
      </c>
      <c r="AP166" s="68">
        <v>127981.96</v>
      </c>
      <c r="AQ166" s="68">
        <v>15281.55</v>
      </c>
      <c r="AR166" s="68">
        <v>0</v>
      </c>
      <c r="AS166" s="68">
        <v>37460.160000000003</v>
      </c>
      <c r="AT166" s="68">
        <v>167268.64000000001</v>
      </c>
      <c r="AU166" s="68">
        <v>452510.71</v>
      </c>
      <c r="AV166" s="68">
        <v>0</v>
      </c>
      <c r="AW166" s="68">
        <v>0</v>
      </c>
      <c r="AX166" s="68">
        <v>0</v>
      </c>
      <c r="AY166" s="68">
        <v>0</v>
      </c>
      <c r="AZ166" s="68">
        <v>56281.23</v>
      </c>
      <c r="BA166" s="68">
        <v>3206.99</v>
      </c>
      <c r="BB166" s="68">
        <v>629.74</v>
      </c>
      <c r="BC166" s="68">
        <v>984.12</v>
      </c>
      <c r="BD166" s="68">
        <v>51460.38</v>
      </c>
      <c r="BE166" s="68">
        <v>23480.67</v>
      </c>
      <c r="BF166" s="68">
        <v>14680.02</v>
      </c>
      <c r="BG166" s="68">
        <v>13299.69</v>
      </c>
      <c r="BH166" s="68">
        <v>84737.58</v>
      </c>
      <c r="BI166" s="68">
        <v>80918.929999999993</v>
      </c>
      <c r="BJ166" s="68">
        <v>0</v>
      </c>
      <c r="BK166" s="68">
        <v>0</v>
      </c>
      <c r="BL166" s="68">
        <v>0</v>
      </c>
      <c r="BM166" s="68">
        <v>0</v>
      </c>
      <c r="BN166" s="68">
        <v>3818.65</v>
      </c>
      <c r="BO166" s="68">
        <v>4319086.5999999996</v>
      </c>
      <c r="BP166" s="68">
        <v>4633366.87</v>
      </c>
      <c r="BQ166" s="68">
        <v>2748062.28</v>
      </c>
      <c r="BR166" s="68">
        <v>20889.88</v>
      </c>
      <c r="BS166" s="68">
        <v>2727172.4</v>
      </c>
      <c r="BT166" s="68">
        <v>0</v>
      </c>
      <c r="BU166" s="68">
        <v>0</v>
      </c>
      <c r="BV166" s="71">
        <v>20</v>
      </c>
      <c r="BW166" s="68">
        <v>0</v>
      </c>
      <c r="BX166" s="68">
        <v>439054.11</v>
      </c>
      <c r="BY166" s="68">
        <v>0</v>
      </c>
      <c r="BZ166" s="68">
        <v>3208088.26</v>
      </c>
      <c r="CA166" s="68">
        <v>4758140.71</v>
      </c>
    </row>
    <row r="167" spans="1:79" x14ac:dyDescent="0.25">
      <c r="A167" s="62" t="s">
        <v>531</v>
      </c>
      <c r="B167" s="62" t="s">
        <v>532</v>
      </c>
      <c r="C167" s="62" t="s">
        <v>342</v>
      </c>
      <c r="D167" s="63">
        <v>8241.61</v>
      </c>
      <c r="E167" s="63">
        <v>9855.6200000000008</v>
      </c>
      <c r="F167" s="64">
        <v>0.64</v>
      </c>
      <c r="G167" s="65">
        <v>483.82944600000002</v>
      </c>
      <c r="H167" s="65">
        <v>288.67033700000002</v>
      </c>
      <c r="I167" s="63">
        <v>4726.47</v>
      </c>
      <c r="J167" s="63">
        <v>10442.35</v>
      </c>
      <c r="K167" s="63">
        <v>5715.88</v>
      </c>
      <c r="L167" s="83">
        <v>0.5473749</v>
      </c>
      <c r="M167" s="65">
        <v>84.994849000000002</v>
      </c>
      <c r="N167" s="65">
        <v>9.7255599999999998</v>
      </c>
      <c r="O167" s="65">
        <v>55.235823000000003</v>
      </c>
      <c r="P167" s="65">
        <v>3.6465019999999999</v>
      </c>
      <c r="Q167" s="65">
        <v>0</v>
      </c>
      <c r="R167" s="65">
        <v>7.3810029999999998</v>
      </c>
      <c r="S167" s="65">
        <v>9.0059609999999992</v>
      </c>
      <c r="T167" s="65">
        <v>166.43423200000001</v>
      </c>
      <c r="U167" s="64">
        <v>0.34399359810000002</v>
      </c>
      <c r="V167" s="66">
        <v>0.28889549689999999</v>
      </c>
      <c r="W167" s="65">
        <v>5.0450670000000004</v>
      </c>
      <c r="X167" s="65">
        <v>1.102768</v>
      </c>
      <c r="Y167" s="65">
        <v>1.942299</v>
      </c>
      <c r="Z167" s="65">
        <v>2</v>
      </c>
      <c r="AA167" s="65">
        <v>75.797089</v>
      </c>
      <c r="AB167" s="65">
        <v>58.797089</v>
      </c>
      <c r="AC167" s="65">
        <v>17</v>
      </c>
      <c r="AD167" s="65">
        <v>10.378375</v>
      </c>
      <c r="AE167" s="65">
        <v>3.5044529999999998</v>
      </c>
      <c r="AF167" s="65">
        <v>0</v>
      </c>
      <c r="AG167" s="65">
        <v>0</v>
      </c>
      <c r="AH167" s="65">
        <v>0</v>
      </c>
      <c r="AI167" s="65">
        <v>6.8739220000000003</v>
      </c>
      <c r="AJ167" s="65">
        <v>62.149174000000002</v>
      </c>
      <c r="AK167" s="65">
        <v>62.149174000000002</v>
      </c>
      <c r="AL167" s="63">
        <v>2765511.05</v>
      </c>
      <c r="AM167" s="63">
        <v>1540871.9</v>
      </c>
      <c r="AN167" s="63">
        <v>439111.73</v>
      </c>
      <c r="AO167" s="63">
        <v>10683.43</v>
      </c>
      <c r="AP167" s="63">
        <v>153969.95000000001</v>
      </c>
      <c r="AQ167" s="63">
        <v>24420.45</v>
      </c>
      <c r="AR167" s="63">
        <v>0</v>
      </c>
      <c r="AS167" s="63">
        <v>89337.33</v>
      </c>
      <c r="AT167" s="63">
        <v>160700.57</v>
      </c>
      <c r="AU167" s="63">
        <v>20290.650000000001</v>
      </c>
      <c r="AV167" s="63">
        <v>3378.58</v>
      </c>
      <c r="AW167" s="63">
        <v>1046.71</v>
      </c>
      <c r="AX167" s="63">
        <v>1381.8</v>
      </c>
      <c r="AY167" s="63">
        <v>950.07</v>
      </c>
      <c r="AZ167" s="63">
        <v>62935.56</v>
      </c>
      <c r="BA167" s="63">
        <v>3792.26</v>
      </c>
      <c r="BB167" s="63">
        <v>662.09</v>
      </c>
      <c r="BC167" s="63">
        <v>1161.7</v>
      </c>
      <c r="BD167" s="63">
        <v>57319.51</v>
      </c>
      <c r="BE167" s="63">
        <v>23475.81</v>
      </c>
      <c r="BF167" s="63">
        <v>20546.759999999998</v>
      </c>
      <c r="BG167" s="63">
        <v>13296.94</v>
      </c>
      <c r="BH167" s="63">
        <v>19246.22</v>
      </c>
      <c r="BI167" s="63">
        <v>11778.15</v>
      </c>
      <c r="BJ167" s="63">
        <v>0</v>
      </c>
      <c r="BK167" s="63">
        <v>0</v>
      </c>
      <c r="BL167" s="63">
        <v>0</v>
      </c>
      <c r="BM167" s="63">
        <v>5822.01</v>
      </c>
      <c r="BN167" s="63">
        <v>1646.06</v>
      </c>
      <c r="BO167" s="63">
        <v>4548729.3099999996</v>
      </c>
      <c r="BP167" s="63">
        <v>4851345.6900000004</v>
      </c>
      <c r="BQ167" s="63">
        <v>3036010.42</v>
      </c>
      <c r="BR167" s="63">
        <v>23254.87</v>
      </c>
      <c r="BS167" s="63">
        <v>3012755.55</v>
      </c>
      <c r="BT167" s="63">
        <v>0</v>
      </c>
      <c r="BU167" s="63">
        <v>0</v>
      </c>
      <c r="BV167" s="66">
        <v>20</v>
      </c>
      <c r="BW167" s="63">
        <v>0</v>
      </c>
      <c r="BX167" s="63">
        <v>315157.37</v>
      </c>
      <c r="BY167" s="63">
        <v>0</v>
      </c>
      <c r="BZ167" s="63">
        <v>3452776.6</v>
      </c>
      <c r="CA167" s="63">
        <v>4863886.68</v>
      </c>
    </row>
    <row r="168" spans="1:79" x14ac:dyDescent="0.25">
      <c r="A168" s="62" t="s">
        <v>533</v>
      </c>
      <c r="B168" s="62" t="s">
        <v>534</v>
      </c>
      <c r="C168" s="62" t="s">
        <v>386</v>
      </c>
      <c r="D168" s="63">
        <v>8241.61</v>
      </c>
      <c r="E168" s="63">
        <v>9855.6200000000008</v>
      </c>
      <c r="F168" s="64">
        <v>0.64</v>
      </c>
      <c r="G168" s="65">
        <v>634.02263600000003</v>
      </c>
      <c r="H168" s="65">
        <v>323.69925699999999</v>
      </c>
      <c r="I168" s="63">
        <v>4211.6400000000003</v>
      </c>
      <c r="J168" s="63">
        <v>9279.92</v>
      </c>
      <c r="K168" s="63">
        <v>5068.28</v>
      </c>
      <c r="L168" s="83">
        <v>0.54615559999999996</v>
      </c>
      <c r="M168" s="65">
        <v>76.655913999999996</v>
      </c>
      <c r="N168" s="65">
        <v>22.768166000000001</v>
      </c>
      <c r="O168" s="65">
        <v>43.887748000000002</v>
      </c>
      <c r="P168" s="65">
        <v>0</v>
      </c>
      <c r="Q168" s="65">
        <v>0</v>
      </c>
      <c r="R168" s="65">
        <v>3</v>
      </c>
      <c r="S168" s="65">
        <v>7</v>
      </c>
      <c r="T168" s="65">
        <v>173.32644500000001</v>
      </c>
      <c r="U168" s="64">
        <v>0.27337579950000002</v>
      </c>
      <c r="V168" s="66">
        <v>0.18245685480000001</v>
      </c>
      <c r="W168" s="65">
        <v>5.5903099999999997</v>
      </c>
      <c r="X168" s="65">
        <v>1.7894540000000001</v>
      </c>
      <c r="Y168" s="65">
        <v>3.800856</v>
      </c>
      <c r="Z168" s="65">
        <v>0</v>
      </c>
      <c r="AA168" s="65">
        <v>70.2</v>
      </c>
      <c r="AB168" s="65">
        <v>24.16</v>
      </c>
      <c r="AC168" s="65">
        <v>46.04</v>
      </c>
      <c r="AD168" s="65">
        <v>0</v>
      </c>
      <c r="AE168" s="65">
        <v>0</v>
      </c>
      <c r="AF168" s="65">
        <v>0</v>
      </c>
      <c r="AG168" s="65">
        <v>0</v>
      </c>
      <c r="AH168" s="65">
        <v>0</v>
      </c>
      <c r="AI168" s="65">
        <v>0</v>
      </c>
      <c r="AJ168" s="65">
        <v>198.958606</v>
      </c>
      <c r="AK168" s="65">
        <v>198.958606</v>
      </c>
      <c r="AL168" s="63">
        <v>3213404.25</v>
      </c>
      <c r="AM168" s="63">
        <v>2520107.2599999998</v>
      </c>
      <c r="AN168" s="63">
        <v>307878.08</v>
      </c>
      <c r="AO168" s="63">
        <v>24954.880000000001</v>
      </c>
      <c r="AP168" s="63">
        <v>122064.66</v>
      </c>
      <c r="AQ168" s="63">
        <v>0</v>
      </c>
      <c r="AR168" s="63">
        <v>0</v>
      </c>
      <c r="AS168" s="63">
        <v>36230.17</v>
      </c>
      <c r="AT168" s="63">
        <v>124628.37</v>
      </c>
      <c r="AU168" s="63">
        <v>13345.58</v>
      </c>
      <c r="AV168" s="63">
        <v>4392.71</v>
      </c>
      <c r="AW168" s="63">
        <v>1694.71</v>
      </c>
      <c r="AX168" s="63">
        <v>2698</v>
      </c>
      <c r="AY168" s="63">
        <v>0</v>
      </c>
      <c r="AZ168" s="63">
        <v>58793.49</v>
      </c>
      <c r="BA168" s="63">
        <v>4242.96</v>
      </c>
      <c r="BB168" s="63">
        <v>865.69</v>
      </c>
      <c r="BC168" s="63">
        <v>1073.52</v>
      </c>
      <c r="BD168" s="63">
        <v>52611.32</v>
      </c>
      <c r="BE168" s="63">
        <v>23423.52</v>
      </c>
      <c r="BF168" s="63">
        <v>14644.29</v>
      </c>
      <c r="BG168" s="63">
        <v>14543.51</v>
      </c>
      <c r="BH168" s="63">
        <v>0</v>
      </c>
      <c r="BI168" s="63">
        <v>0</v>
      </c>
      <c r="BJ168" s="63">
        <v>0</v>
      </c>
      <c r="BK168" s="63">
        <v>0</v>
      </c>
      <c r="BL168" s="63">
        <v>0</v>
      </c>
      <c r="BM168" s="63">
        <v>0</v>
      </c>
      <c r="BN168" s="63">
        <v>0</v>
      </c>
      <c r="BO168" s="63">
        <v>5718767.79</v>
      </c>
      <c r="BP168" s="63">
        <v>6117921.3700000001</v>
      </c>
      <c r="BQ168" s="63">
        <v>3723478.72</v>
      </c>
      <c r="BR168" s="63">
        <v>9876</v>
      </c>
      <c r="BS168" s="63">
        <v>3713602.72</v>
      </c>
      <c r="BT168" s="63">
        <v>0</v>
      </c>
      <c r="BU168" s="63">
        <v>0</v>
      </c>
      <c r="BV168" s="66">
        <v>20</v>
      </c>
      <c r="BW168" s="63">
        <v>0</v>
      </c>
      <c r="BX168" s="63">
        <v>238891.17</v>
      </c>
      <c r="BY168" s="63">
        <v>0</v>
      </c>
      <c r="BZ168" s="63">
        <v>3741178.4</v>
      </c>
      <c r="CA168" s="63">
        <v>5957658.96</v>
      </c>
    </row>
    <row r="169" spans="1:79" x14ac:dyDescent="0.25">
      <c r="A169" s="67" t="s">
        <v>535</v>
      </c>
      <c r="B169" s="67" t="s">
        <v>536</v>
      </c>
      <c r="C169" s="67" t="s">
        <v>155</v>
      </c>
      <c r="D169" s="68">
        <v>8241.61</v>
      </c>
      <c r="E169" s="68">
        <v>9855.6200000000008</v>
      </c>
      <c r="F169" s="69">
        <v>0.64</v>
      </c>
      <c r="G169" s="70">
        <v>808.91215799999998</v>
      </c>
      <c r="H169" s="70">
        <v>427.12952200000001</v>
      </c>
      <c r="I169" s="68">
        <v>4018.82</v>
      </c>
      <c r="J169" s="68">
        <v>8852.73</v>
      </c>
      <c r="K169" s="68">
        <v>4833.91</v>
      </c>
      <c r="L169" s="83">
        <v>0.54603610000000002</v>
      </c>
      <c r="M169" s="70">
        <v>134.761956</v>
      </c>
      <c r="N169" s="70">
        <v>7.6059530000000004</v>
      </c>
      <c r="O169" s="70">
        <v>102.378745</v>
      </c>
      <c r="P169" s="70">
        <v>8.1983870000000003</v>
      </c>
      <c r="Q169" s="70">
        <v>1</v>
      </c>
      <c r="R169" s="70">
        <v>4.0204409999999999</v>
      </c>
      <c r="S169" s="70">
        <v>11.55843</v>
      </c>
      <c r="T169" s="70">
        <v>799.57020899999998</v>
      </c>
      <c r="U169" s="69">
        <v>0.98845121940000003</v>
      </c>
      <c r="V169" s="71">
        <v>2.3853413409000002</v>
      </c>
      <c r="W169" s="70">
        <v>0</v>
      </c>
      <c r="X169" s="70">
        <v>0</v>
      </c>
      <c r="Y169" s="70">
        <v>0</v>
      </c>
      <c r="Z169" s="70">
        <v>0</v>
      </c>
      <c r="AA169" s="70">
        <v>76.980542999999997</v>
      </c>
      <c r="AB169" s="70">
        <v>44.767522999999997</v>
      </c>
      <c r="AC169" s="70">
        <v>32.21302</v>
      </c>
      <c r="AD169" s="70">
        <v>40.270280999999997</v>
      </c>
      <c r="AE169" s="70">
        <v>0</v>
      </c>
      <c r="AF169" s="70">
        <v>0</v>
      </c>
      <c r="AG169" s="70">
        <v>23.529589000000001</v>
      </c>
      <c r="AH169" s="70">
        <v>5.4964870000000001</v>
      </c>
      <c r="AI169" s="70">
        <v>11.244204999999999</v>
      </c>
      <c r="AJ169" s="70">
        <v>60.985866000000001</v>
      </c>
      <c r="AK169" s="70">
        <v>60.985866000000001</v>
      </c>
      <c r="AL169" s="68">
        <v>3910208.57</v>
      </c>
      <c r="AM169" s="68">
        <v>2350081.5099999998</v>
      </c>
      <c r="AN169" s="68">
        <v>610988.27</v>
      </c>
      <c r="AO169" s="68">
        <v>8334.6200000000008</v>
      </c>
      <c r="AP169" s="68">
        <v>284682.92</v>
      </c>
      <c r="AQ169" s="68">
        <v>54769.91</v>
      </c>
      <c r="AR169" s="68">
        <v>8915.83</v>
      </c>
      <c r="AS169" s="68">
        <v>48543.13</v>
      </c>
      <c r="AT169" s="68">
        <v>205741.86</v>
      </c>
      <c r="AU169" s="68">
        <v>804858.6</v>
      </c>
      <c r="AV169" s="68">
        <v>0</v>
      </c>
      <c r="AW169" s="68">
        <v>0</v>
      </c>
      <c r="AX169" s="68">
        <v>0</v>
      </c>
      <c r="AY169" s="68">
        <v>0</v>
      </c>
      <c r="AZ169" s="68">
        <v>60227.13</v>
      </c>
      <c r="BA169" s="68">
        <v>5597.48</v>
      </c>
      <c r="BB169" s="68">
        <v>1104.24</v>
      </c>
      <c r="BC169" s="68">
        <v>1236.75</v>
      </c>
      <c r="BD169" s="68">
        <v>52288.66</v>
      </c>
      <c r="BE169" s="68">
        <v>23418.400000000001</v>
      </c>
      <c r="BF169" s="68">
        <v>15605.84</v>
      </c>
      <c r="BG169" s="68">
        <v>13264.42</v>
      </c>
      <c r="BH169" s="68">
        <v>48559.74</v>
      </c>
      <c r="BI169" s="68">
        <v>0</v>
      </c>
      <c r="BJ169" s="68">
        <v>0</v>
      </c>
      <c r="BK169" s="68">
        <v>27275.040000000001</v>
      </c>
      <c r="BL169" s="68">
        <v>5413.04</v>
      </c>
      <c r="BM169" s="68">
        <v>9500.2199999999993</v>
      </c>
      <c r="BN169" s="68">
        <v>6371.44</v>
      </c>
      <c r="BO169" s="68">
        <v>7531510.4900000002</v>
      </c>
      <c r="BP169" s="68">
        <v>7784923.8200000003</v>
      </c>
      <c r="BQ169" s="68">
        <v>6264747.8899999997</v>
      </c>
      <c r="BR169" s="68">
        <v>163557.89000000001</v>
      </c>
      <c r="BS169" s="68">
        <v>6101190</v>
      </c>
      <c r="BT169" s="68">
        <v>0</v>
      </c>
      <c r="BU169" s="68">
        <v>0</v>
      </c>
      <c r="BV169" s="71">
        <v>20</v>
      </c>
      <c r="BW169" s="68">
        <v>0</v>
      </c>
      <c r="BX169" s="68">
        <v>308054.21000000002</v>
      </c>
      <c r="BY169" s="68">
        <v>0</v>
      </c>
      <c r="BZ169" s="68">
        <v>6657832.3099999996</v>
      </c>
      <c r="CA169" s="68">
        <v>7839564.7000000002</v>
      </c>
    </row>
    <row r="170" spans="1:79" x14ac:dyDescent="0.25">
      <c r="A170" s="62" t="s">
        <v>537</v>
      </c>
      <c r="B170" s="62" t="s">
        <v>232</v>
      </c>
      <c r="C170" s="62" t="s">
        <v>167</v>
      </c>
      <c r="D170" s="63">
        <v>8241.61</v>
      </c>
      <c r="E170" s="63">
        <v>9855.6200000000008</v>
      </c>
      <c r="F170" s="64">
        <v>0.64</v>
      </c>
      <c r="G170" s="65">
        <v>731.51642700000002</v>
      </c>
      <c r="H170" s="65">
        <v>395.71383600000001</v>
      </c>
      <c r="I170" s="63">
        <v>4125.8100000000004</v>
      </c>
      <c r="J170" s="63">
        <v>9049.6</v>
      </c>
      <c r="K170" s="63">
        <v>4923.79</v>
      </c>
      <c r="L170" s="83">
        <v>0.54408920000000005</v>
      </c>
      <c r="M170" s="65">
        <v>129.871433</v>
      </c>
      <c r="N170" s="65">
        <v>14.919235</v>
      </c>
      <c r="O170" s="65">
        <v>90.205252000000002</v>
      </c>
      <c r="P170" s="65">
        <v>7.4404490000000001</v>
      </c>
      <c r="Q170" s="65">
        <v>1</v>
      </c>
      <c r="R170" s="65">
        <v>6</v>
      </c>
      <c r="S170" s="65">
        <v>10.306497</v>
      </c>
      <c r="T170" s="65">
        <v>726.43485599999997</v>
      </c>
      <c r="U170" s="64">
        <v>0.99305337400000004</v>
      </c>
      <c r="V170" s="66">
        <v>2.4076049894999998</v>
      </c>
      <c r="W170" s="65">
        <v>1</v>
      </c>
      <c r="X170" s="65">
        <v>1</v>
      </c>
      <c r="Y170" s="65">
        <v>0</v>
      </c>
      <c r="Z170" s="65">
        <v>0</v>
      </c>
      <c r="AA170" s="65">
        <v>34.396079</v>
      </c>
      <c r="AB170" s="65">
        <v>21.907667</v>
      </c>
      <c r="AC170" s="65">
        <v>12.488412</v>
      </c>
      <c r="AD170" s="65">
        <v>12.831685999999999</v>
      </c>
      <c r="AE170" s="65">
        <v>12.831685999999999</v>
      </c>
      <c r="AF170" s="65">
        <v>0</v>
      </c>
      <c r="AG170" s="65">
        <v>0</v>
      </c>
      <c r="AH170" s="65">
        <v>0</v>
      </c>
      <c r="AI170" s="65">
        <v>0</v>
      </c>
      <c r="AJ170" s="65">
        <v>169.74595500000001</v>
      </c>
      <c r="AK170" s="65">
        <v>169.74595500000001</v>
      </c>
      <c r="AL170" s="63">
        <v>3601833.27</v>
      </c>
      <c r="AM170" s="63">
        <v>2332987.2799999998</v>
      </c>
      <c r="AN170" s="63">
        <v>579630.77</v>
      </c>
      <c r="AO170" s="63">
        <v>16290.25</v>
      </c>
      <c r="AP170" s="63">
        <v>249937.94</v>
      </c>
      <c r="AQ170" s="63">
        <v>49529.22</v>
      </c>
      <c r="AR170" s="63">
        <v>8884.0400000000009</v>
      </c>
      <c r="AS170" s="63">
        <v>72186.179999999993</v>
      </c>
      <c r="AT170" s="63">
        <v>182803.14</v>
      </c>
      <c r="AU170" s="63">
        <v>738064.57</v>
      </c>
      <c r="AV170" s="63">
        <v>943.47</v>
      </c>
      <c r="AW170" s="63">
        <v>943.47</v>
      </c>
      <c r="AX170" s="63">
        <v>0</v>
      </c>
      <c r="AY170" s="63">
        <v>0</v>
      </c>
      <c r="AZ170" s="63">
        <v>58417.65</v>
      </c>
      <c r="BA170" s="63">
        <v>5167.29</v>
      </c>
      <c r="BB170" s="63">
        <v>995.03</v>
      </c>
      <c r="BC170" s="63">
        <v>1114.43</v>
      </c>
      <c r="BD170" s="63">
        <v>51140.9</v>
      </c>
      <c r="BE170" s="63">
        <v>23334.9</v>
      </c>
      <c r="BF170" s="63">
        <v>14588.88</v>
      </c>
      <c r="BG170" s="63">
        <v>13217.12</v>
      </c>
      <c r="BH170" s="63">
        <v>44890.22</v>
      </c>
      <c r="BI170" s="63">
        <v>42867.27</v>
      </c>
      <c r="BJ170" s="63">
        <v>0</v>
      </c>
      <c r="BK170" s="63">
        <v>0</v>
      </c>
      <c r="BL170" s="63">
        <v>0</v>
      </c>
      <c r="BM170" s="63">
        <v>0</v>
      </c>
      <c r="BN170" s="63">
        <v>2022.95</v>
      </c>
      <c r="BO170" s="63">
        <v>6839042.8200000003</v>
      </c>
      <c r="BP170" s="63">
        <v>7356767.2300000004</v>
      </c>
      <c r="BQ170" s="63">
        <v>4251041.87</v>
      </c>
      <c r="BR170" s="63">
        <v>489387.25</v>
      </c>
      <c r="BS170" s="63">
        <v>3761654.62</v>
      </c>
      <c r="BT170" s="63">
        <v>0</v>
      </c>
      <c r="BU170" s="63">
        <v>0</v>
      </c>
      <c r="BV170" s="66">
        <v>20</v>
      </c>
      <c r="BW170" s="63">
        <v>0</v>
      </c>
      <c r="BX170" s="63">
        <v>3451700.51</v>
      </c>
      <c r="BY170" s="63">
        <v>0</v>
      </c>
      <c r="BZ170" s="63">
        <v>7920486.5999999996</v>
      </c>
      <c r="CA170" s="63">
        <v>10290743.33</v>
      </c>
    </row>
    <row r="171" spans="1:79" x14ac:dyDescent="0.25">
      <c r="A171" s="67" t="s">
        <v>538</v>
      </c>
      <c r="B171" s="67" t="s">
        <v>539</v>
      </c>
      <c r="C171" s="67" t="s">
        <v>286</v>
      </c>
      <c r="D171" s="68">
        <v>8241.61</v>
      </c>
      <c r="E171" s="68">
        <v>9855.6200000000008</v>
      </c>
      <c r="F171" s="69">
        <v>0.64</v>
      </c>
      <c r="G171" s="70">
        <v>2028.351647</v>
      </c>
      <c r="H171" s="70">
        <v>1182.3652509999999</v>
      </c>
      <c r="I171" s="68">
        <v>3714.24</v>
      </c>
      <c r="J171" s="68">
        <v>8123.23</v>
      </c>
      <c r="K171" s="68">
        <v>4408.99</v>
      </c>
      <c r="L171" s="83">
        <v>0.5427632</v>
      </c>
      <c r="M171" s="70">
        <v>275.09610099999998</v>
      </c>
      <c r="N171" s="70">
        <v>51.171973999999999</v>
      </c>
      <c r="O171" s="70">
        <v>160.72309000000001</v>
      </c>
      <c r="P171" s="70">
        <v>14.238956</v>
      </c>
      <c r="Q171" s="70">
        <v>0</v>
      </c>
      <c r="R171" s="70">
        <v>12.437156</v>
      </c>
      <c r="S171" s="70">
        <v>36.524925000000003</v>
      </c>
      <c r="T171" s="70">
        <v>2007.5021819999999</v>
      </c>
      <c r="U171" s="69">
        <v>0.98972098109999995</v>
      </c>
      <c r="V171" s="71">
        <v>2.3914736825</v>
      </c>
      <c r="W171" s="70">
        <v>12.811213</v>
      </c>
      <c r="X171" s="70">
        <v>5.0744860000000003</v>
      </c>
      <c r="Y171" s="70">
        <v>5.7367270000000001</v>
      </c>
      <c r="Z171" s="70">
        <v>2</v>
      </c>
      <c r="AA171" s="70">
        <v>241.39021</v>
      </c>
      <c r="AB171" s="70">
        <v>129.72197299999999</v>
      </c>
      <c r="AC171" s="70">
        <v>111.668237</v>
      </c>
      <c r="AD171" s="70">
        <v>10.188133000000001</v>
      </c>
      <c r="AE171" s="70">
        <v>0</v>
      </c>
      <c r="AF171" s="70">
        <v>0</v>
      </c>
      <c r="AG171" s="70">
        <v>0</v>
      </c>
      <c r="AH171" s="70">
        <v>0</v>
      </c>
      <c r="AI171" s="70">
        <v>10.188133000000001</v>
      </c>
      <c r="AJ171" s="70">
        <v>196.352159</v>
      </c>
      <c r="AK171" s="70">
        <v>196.352159</v>
      </c>
      <c r="AL171" s="68">
        <v>8942982.1300000008</v>
      </c>
      <c r="AM171" s="68">
        <v>2684643.63</v>
      </c>
      <c r="AN171" s="68">
        <v>1390053.35</v>
      </c>
      <c r="AO171" s="68">
        <v>55738.28</v>
      </c>
      <c r="AP171" s="68">
        <v>444241.29</v>
      </c>
      <c r="AQ171" s="68">
        <v>94554.2</v>
      </c>
      <c r="AR171" s="68">
        <v>0</v>
      </c>
      <c r="AS171" s="68">
        <v>149267.14000000001</v>
      </c>
      <c r="AT171" s="68">
        <v>646252.43999999994</v>
      </c>
      <c r="AU171" s="68">
        <v>2025975</v>
      </c>
      <c r="AV171" s="68">
        <v>9764.8799999999992</v>
      </c>
      <c r="AW171" s="68">
        <v>4775.96</v>
      </c>
      <c r="AX171" s="68">
        <v>4046.86</v>
      </c>
      <c r="AY171" s="68">
        <v>942.06</v>
      </c>
      <c r="AZ171" s="68">
        <v>130443.71</v>
      </c>
      <c r="BA171" s="68">
        <v>15401.86</v>
      </c>
      <c r="BB171" s="68">
        <v>2752.29</v>
      </c>
      <c r="BC171" s="68">
        <v>3668.5</v>
      </c>
      <c r="BD171" s="68">
        <v>108621.06</v>
      </c>
      <c r="BE171" s="68">
        <v>28615.77</v>
      </c>
      <c r="BF171" s="68">
        <v>44949.67</v>
      </c>
      <c r="BG171" s="68">
        <v>35055.620000000003</v>
      </c>
      <c r="BH171" s="68">
        <v>10158.620000000001</v>
      </c>
      <c r="BI171" s="68">
        <v>0</v>
      </c>
      <c r="BJ171" s="68">
        <v>0</v>
      </c>
      <c r="BK171" s="68">
        <v>0</v>
      </c>
      <c r="BL171" s="68">
        <v>0</v>
      </c>
      <c r="BM171" s="68">
        <v>8556.35</v>
      </c>
      <c r="BN171" s="68">
        <v>1602.27</v>
      </c>
      <c r="BO171" s="68">
        <v>14846172.060000001</v>
      </c>
      <c r="BP171" s="68">
        <v>15194021.32</v>
      </c>
      <c r="BQ171" s="68">
        <v>13107343.07</v>
      </c>
      <c r="BR171" s="68">
        <v>597126.41</v>
      </c>
      <c r="BS171" s="68">
        <v>12510216.66</v>
      </c>
      <c r="BT171" s="68">
        <v>0</v>
      </c>
      <c r="BU171" s="68">
        <v>0</v>
      </c>
      <c r="BV171" s="71">
        <v>20</v>
      </c>
      <c r="BW171" s="68">
        <v>0</v>
      </c>
      <c r="BX171" s="68">
        <v>1546568.8</v>
      </c>
      <c r="BY171" s="68">
        <v>0</v>
      </c>
      <c r="BZ171" s="68">
        <v>14678978.52</v>
      </c>
      <c r="CA171" s="68">
        <v>16392740.859999999</v>
      </c>
    </row>
    <row r="172" spans="1:79" x14ac:dyDescent="0.25">
      <c r="A172" s="67" t="s">
        <v>540</v>
      </c>
      <c r="B172" s="67" t="s">
        <v>541</v>
      </c>
      <c r="C172" s="67" t="s">
        <v>269</v>
      </c>
      <c r="D172" s="68">
        <v>8241.61</v>
      </c>
      <c r="E172" s="68">
        <v>9855.6200000000008</v>
      </c>
      <c r="F172" s="69">
        <v>0.64</v>
      </c>
      <c r="G172" s="70">
        <v>335.09874300000001</v>
      </c>
      <c r="H172" s="70">
        <v>189.84589500000001</v>
      </c>
      <c r="I172" s="68">
        <v>5530.86</v>
      </c>
      <c r="J172" s="68">
        <v>12047.56</v>
      </c>
      <c r="K172" s="68">
        <v>6516.7</v>
      </c>
      <c r="L172" s="83">
        <v>0.54091449999999996</v>
      </c>
      <c r="M172" s="70">
        <v>54.293308000000003</v>
      </c>
      <c r="N172" s="70">
        <v>4.2292949999999996</v>
      </c>
      <c r="O172" s="70">
        <v>38.943131000000001</v>
      </c>
      <c r="P172" s="70">
        <v>5.9692119999999997</v>
      </c>
      <c r="Q172" s="70">
        <v>0</v>
      </c>
      <c r="R172" s="70">
        <v>2</v>
      </c>
      <c r="S172" s="70">
        <v>3.1516700000000002</v>
      </c>
      <c r="T172" s="70">
        <v>186.867187</v>
      </c>
      <c r="U172" s="69">
        <v>0.55764812880000003</v>
      </c>
      <c r="V172" s="71">
        <v>0.75920760639999996</v>
      </c>
      <c r="W172" s="70">
        <v>1</v>
      </c>
      <c r="X172" s="70">
        <v>0</v>
      </c>
      <c r="Y172" s="70">
        <v>1</v>
      </c>
      <c r="Z172" s="70">
        <v>0</v>
      </c>
      <c r="AA172" s="70">
        <v>50.502853999999999</v>
      </c>
      <c r="AB172" s="70">
        <v>29.502853999999999</v>
      </c>
      <c r="AC172" s="70">
        <v>21</v>
      </c>
      <c r="AD172" s="70">
        <v>8.1136520000000001</v>
      </c>
      <c r="AE172" s="70">
        <v>8.0488370000000007</v>
      </c>
      <c r="AF172" s="70">
        <v>0</v>
      </c>
      <c r="AG172" s="70">
        <v>0</v>
      </c>
      <c r="AH172" s="70">
        <v>0</v>
      </c>
      <c r="AI172" s="70">
        <v>6.4814999999999998E-2</v>
      </c>
      <c r="AJ172" s="70">
        <v>54.015490999999997</v>
      </c>
      <c r="AK172" s="70">
        <v>54.015490999999997</v>
      </c>
      <c r="AL172" s="68">
        <v>2183737.98</v>
      </c>
      <c r="AM172" s="68">
        <v>412320.38</v>
      </c>
      <c r="AN172" s="68">
        <v>230863.22</v>
      </c>
      <c r="AO172" s="68">
        <v>4591</v>
      </c>
      <c r="AP172" s="68">
        <v>107272.83</v>
      </c>
      <c r="AQ172" s="68">
        <v>39503.71</v>
      </c>
      <c r="AR172" s="68">
        <v>0</v>
      </c>
      <c r="AS172" s="68">
        <v>23921.66</v>
      </c>
      <c r="AT172" s="68">
        <v>55574.02</v>
      </c>
      <c r="AU172" s="68">
        <v>59869.56</v>
      </c>
      <c r="AV172" s="68">
        <v>703.03</v>
      </c>
      <c r="AW172" s="68">
        <v>0</v>
      </c>
      <c r="AX172" s="68">
        <v>703.03</v>
      </c>
      <c r="AY172" s="68">
        <v>0</v>
      </c>
      <c r="AZ172" s="68">
        <v>54525.120000000003</v>
      </c>
      <c r="BA172" s="68">
        <v>2464.5700000000002</v>
      </c>
      <c r="BB172" s="68">
        <v>453.15</v>
      </c>
      <c r="BC172" s="68">
        <v>764.9</v>
      </c>
      <c r="BD172" s="68">
        <v>50842.5</v>
      </c>
      <c r="BE172" s="68">
        <v>23198.74</v>
      </c>
      <c r="BF172" s="68">
        <v>14503.76</v>
      </c>
      <c r="BG172" s="68">
        <v>13140</v>
      </c>
      <c r="BH172" s="68">
        <v>28058.07</v>
      </c>
      <c r="BI172" s="68">
        <v>26732.14</v>
      </c>
      <c r="BJ172" s="68">
        <v>0</v>
      </c>
      <c r="BK172" s="68">
        <v>0</v>
      </c>
      <c r="BL172" s="68">
        <v>0</v>
      </c>
      <c r="BM172" s="68">
        <v>54.25</v>
      </c>
      <c r="BN172" s="68">
        <v>1271.68</v>
      </c>
      <c r="BO172" s="68">
        <v>2944667.42</v>
      </c>
      <c r="BP172" s="68">
        <v>2970077.36</v>
      </c>
      <c r="BQ172" s="68">
        <v>2817648.27</v>
      </c>
      <c r="BR172" s="68">
        <v>28866.89</v>
      </c>
      <c r="BS172" s="68">
        <v>2788781.38</v>
      </c>
      <c r="BT172" s="68">
        <v>0</v>
      </c>
      <c r="BU172" s="68">
        <v>0</v>
      </c>
      <c r="BV172" s="71">
        <v>20</v>
      </c>
      <c r="BW172" s="68">
        <v>0</v>
      </c>
      <c r="BX172" s="68">
        <v>154089.88</v>
      </c>
      <c r="BY172" s="68">
        <v>57060.759999999798</v>
      </c>
      <c r="BZ172" s="68">
        <v>3155818.06</v>
      </c>
      <c r="CA172" s="68">
        <v>3155818.06</v>
      </c>
    </row>
    <row r="173" spans="1:79" x14ac:dyDescent="0.25">
      <c r="A173" s="67" t="s">
        <v>542</v>
      </c>
      <c r="B173" s="67" t="s">
        <v>543</v>
      </c>
      <c r="C173" s="67" t="s">
        <v>544</v>
      </c>
      <c r="D173" s="68">
        <v>8241.61</v>
      </c>
      <c r="E173" s="68">
        <v>9855.6200000000008</v>
      </c>
      <c r="F173" s="69">
        <v>0.64</v>
      </c>
      <c r="G173" s="70">
        <v>1719.641443</v>
      </c>
      <c r="H173" s="70">
        <v>972.72100699999999</v>
      </c>
      <c r="I173" s="68">
        <v>3739.61</v>
      </c>
      <c r="J173" s="68">
        <v>8132.74</v>
      </c>
      <c r="K173" s="68">
        <v>4393.13</v>
      </c>
      <c r="L173" s="83">
        <v>0.5401783</v>
      </c>
      <c r="M173" s="70">
        <v>325.78523799999999</v>
      </c>
      <c r="N173" s="70">
        <v>56.544001999999999</v>
      </c>
      <c r="O173" s="70">
        <v>209.29838100000001</v>
      </c>
      <c r="P173" s="70">
        <v>5.3723939999999999</v>
      </c>
      <c r="Q173" s="70">
        <v>1</v>
      </c>
      <c r="R173" s="70">
        <v>17.474875000000001</v>
      </c>
      <c r="S173" s="70">
        <v>36.095585999999997</v>
      </c>
      <c r="T173" s="70">
        <v>850.48687500000005</v>
      </c>
      <c r="U173" s="69">
        <v>0.49457221359999998</v>
      </c>
      <c r="V173" s="71">
        <v>0.59717205669999995</v>
      </c>
      <c r="W173" s="70">
        <v>30.721982000000001</v>
      </c>
      <c r="X173" s="70">
        <v>5.00467</v>
      </c>
      <c r="Y173" s="70">
        <v>23.717312</v>
      </c>
      <c r="Z173" s="70">
        <v>2</v>
      </c>
      <c r="AA173" s="70">
        <v>189.25276500000001</v>
      </c>
      <c r="AB173" s="70">
        <v>130.48789500000001</v>
      </c>
      <c r="AC173" s="70">
        <v>58.764870000000002</v>
      </c>
      <c r="AD173" s="70">
        <v>34.030084000000002</v>
      </c>
      <c r="AE173" s="70">
        <v>15.551937000000001</v>
      </c>
      <c r="AF173" s="70">
        <v>10.037603000000001</v>
      </c>
      <c r="AG173" s="70">
        <v>0</v>
      </c>
      <c r="AH173" s="70">
        <v>2.1092439999999999</v>
      </c>
      <c r="AI173" s="70">
        <v>6.3312999999999997</v>
      </c>
      <c r="AJ173" s="70">
        <v>126.873542</v>
      </c>
      <c r="AK173" s="70">
        <v>126.873542</v>
      </c>
      <c r="AL173" s="68">
        <v>7554608.4100000001</v>
      </c>
      <c r="AM173" s="68">
        <v>2350853.73</v>
      </c>
      <c r="AN173" s="68">
        <v>1525715.17</v>
      </c>
      <c r="AO173" s="68">
        <v>61296.36</v>
      </c>
      <c r="AP173" s="68">
        <v>575749.09</v>
      </c>
      <c r="AQ173" s="68">
        <v>35505.629999999997</v>
      </c>
      <c r="AR173" s="68">
        <v>8820.18</v>
      </c>
      <c r="AS173" s="68">
        <v>208729.55</v>
      </c>
      <c r="AT173" s="68">
        <v>635614.36</v>
      </c>
      <c r="AU173" s="68">
        <v>214328.31</v>
      </c>
      <c r="AV173" s="68">
        <v>22276.62</v>
      </c>
      <c r="AW173" s="68">
        <v>4687.8100000000004</v>
      </c>
      <c r="AX173" s="68">
        <v>16651.23</v>
      </c>
      <c r="AY173" s="68">
        <v>937.58</v>
      </c>
      <c r="AZ173" s="68">
        <v>105300.06</v>
      </c>
      <c r="BA173" s="68">
        <v>12610.63</v>
      </c>
      <c r="BB173" s="68">
        <v>2322.2800000000002</v>
      </c>
      <c r="BC173" s="68">
        <v>2862.45</v>
      </c>
      <c r="BD173" s="68">
        <v>87504.7</v>
      </c>
      <c r="BE173" s="68">
        <v>24144.98</v>
      </c>
      <c r="BF173" s="68">
        <v>44999.73</v>
      </c>
      <c r="BG173" s="68">
        <v>18359.990000000002</v>
      </c>
      <c r="BH173" s="68">
        <v>95809.89</v>
      </c>
      <c r="BI173" s="68">
        <v>51581.46</v>
      </c>
      <c r="BJ173" s="68">
        <v>31555.200000000001</v>
      </c>
      <c r="BK173" s="68">
        <v>0</v>
      </c>
      <c r="BL173" s="68">
        <v>2054.94</v>
      </c>
      <c r="BM173" s="68">
        <v>5291.92</v>
      </c>
      <c r="BN173" s="68">
        <v>5326.37</v>
      </c>
      <c r="BO173" s="68">
        <v>11683301.300000001</v>
      </c>
      <c r="BP173" s="68">
        <v>11868892.189999999</v>
      </c>
      <c r="BQ173" s="68">
        <v>10755569.48</v>
      </c>
      <c r="BR173" s="68">
        <v>239483.76</v>
      </c>
      <c r="BS173" s="68">
        <v>10516085.720000001</v>
      </c>
      <c r="BT173" s="68">
        <v>0</v>
      </c>
      <c r="BU173" s="68">
        <v>0</v>
      </c>
      <c r="BV173" s="71">
        <v>20</v>
      </c>
      <c r="BW173" s="68">
        <v>0</v>
      </c>
      <c r="BX173" s="68">
        <v>700559.33</v>
      </c>
      <c r="BY173" s="68">
        <v>0</v>
      </c>
      <c r="BZ173" s="68">
        <v>11924448.98</v>
      </c>
      <c r="CA173" s="68">
        <v>12383860.630000001</v>
      </c>
    </row>
    <row r="174" spans="1:79" x14ac:dyDescent="0.25">
      <c r="A174" s="67" t="s">
        <v>545</v>
      </c>
      <c r="B174" s="67" t="s">
        <v>546</v>
      </c>
      <c r="C174" s="67" t="s">
        <v>277</v>
      </c>
      <c r="D174" s="68">
        <v>8241.61</v>
      </c>
      <c r="E174" s="68">
        <v>9855.6200000000008</v>
      </c>
      <c r="F174" s="69">
        <v>0.64</v>
      </c>
      <c r="G174" s="70">
        <v>739.69806300000005</v>
      </c>
      <c r="H174" s="70">
        <v>384.96828499999998</v>
      </c>
      <c r="I174" s="68">
        <v>4137.8100000000004</v>
      </c>
      <c r="J174" s="68">
        <v>8972.24</v>
      </c>
      <c r="K174" s="68">
        <v>4834.43</v>
      </c>
      <c r="L174" s="83">
        <v>0.53882090000000005</v>
      </c>
      <c r="M174" s="70">
        <v>91.281846000000002</v>
      </c>
      <c r="N174" s="70">
        <v>14.356774</v>
      </c>
      <c r="O174" s="70">
        <v>58.750812000000003</v>
      </c>
      <c r="P174" s="70">
        <v>7.2935610000000004</v>
      </c>
      <c r="Q174" s="70">
        <v>0</v>
      </c>
      <c r="R174" s="70">
        <v>3.49058</v>
      </c>
      <c r="S174" s="70">
        <v>7.3901190000000003</v>
      </c>
      <c r="T174" s="70">
        <v>323.912691</v>
      </c>
      <c r="U174" s="69">
        <v>0.43789852540000002</v>
      </c>
      <c r="V174" s="71">
        <v>0.4681521448</v>
      </c>
      <c r="W174" s="70">
        <v>0</v>
      </c>
      <c r="X174" s="70">
        <v>0</v>
      </c>
      <c r="Y174" s="70">
        <v>0</v>
      </c>
      <c r="Z174" s="70">
        <v>0</v>
      </c>
      <c r="AA174" s="70">
        <v>145.58278799999999</v>
      </c>
      <c r="AB174" s="70">
        <v>77.787754000000007</v>
      </c>
      <c r="AC174" s="70">
        <v>67.795034000000001</v>
      </c>
      <c r="AD174" s="70">
        <v>0</v>
      </c>
      <c r="AE174" s="70">
        <v>0</v>
      </c>
      <c r="AF174" s="70">
        <v>0</v>
      </c>
      <c r="AG174" s="70">
        <v>0</v>
      </c>
      <c r="AH174" s="70">
        <v>0</v>
      </c>
      <c r="AI174" s="70">
        <v>0</v>
      </c>
      <c r="AJ174" s="70">
        <v>201.52090200000001</v>
      </c>
      <c r="AK174" s="70">
        <v>201.52090200000001</v>
      </c>
      <c r="AL174" s="68">
        <v>3576018.51</v>
      </c>
      <c r="AM174" s="68">
        <v>2390882.06</v>
      </c>
      <c r="AN174" s="68">
        <v>396210.06</v>
      </c>
      <c r="AO174" s="68">
        <v>15524.31</v>
      </c>
      <c r="AP174" s="68">
        <v>161208.73000000001</v>
      </c>
      <c r="AQ174" s="68">
        <v>48081.31</v>
      </c>
      <c r="AR174" s="68">
        <v>0</v>
      </c>
      <c r="AS174" s="68">
        <v>41588.639999999999</v>
      </c>
      <c r="AT174" s="68">
        <v>129807.07</v>
      </c>
      <c r="AU174" s="68">
        <v>63992.26</v>
      </c>
      <c r="AV174" s="68">
        <v>0</v>
      </c>
      <c r="AW174" s="68">
        <v>0</v>
      </c>
      <c r="AX174" s="68">
        <v>0</v>
      </c>
      <c r="AY174" s="68">
        <v>0</v>
      </c>
      <c r="AZ174" s="68">
        <v>79166.41</v>
      </c>
      <c r="BA174" s="68">
        <v>4978.29</v>
      </c>
      <c r="BB174" s="68">
        <v>996.41</v>
      </c>
      <c r="BC174" s="68">
        <v>2196.41</v>
      </c>
      <c r="BD174" s="68">
        <v>70995.3</v>
      </c>
      <c r="BE174" s="68">
        <v>23108.95</v>
      </c>
      <c r="BF174" s="68">
        <v>26758.28</v>
      </c>
      <c r="BG174" s="68">
        <v>21128.07</v>
      </c>
      <c r="BH174" s="68">
        <v>0</v>
      </c>
      <c r="BI174" s="68">
        <v>0</v>
      </c>
      <c r="BJ174" s="68">
        <v>0</v>
      </c>
      <c r="BK174" s="68">
        <v>0</v>
      </c>
      <c r="BL174" s="68">
        <v>0</v>
      </c>
      <c r="BM174" s="68">
        <v>0</v>
      </c>
      <c r="BN174" s="68">
        <v>0</v>
      </c>
      <c r="BO174" s="68">
        <v>6176309.3799999999</v>
      </c>
      <c r="BP174" s="68">
        <v>6506269.2999999998</v>
      </c>
      <c r="BQ174" s="68">
        <v>4526905.68</v>
      </c>
      <c r="BR174" s="68">
        <v>38308.36</v>
      </c>
      <c r="BS174" s="68">
        <v>4488597.32</v>
      </c>
      <c r="BT174" s="68">
        <v>0</v>
      </c>
      <c r="BU174" s="68">
        <v>0</v>
      </c>
      <c r="BV174" s="71">
        <v>20.152090000000001</v>
      </c>
      <c r="BW174" s="68">
        <v>0</v>
      </c>
      <c r="BX174" s="68">
        <v>532152.36</v>
      </c>
      <c r="BY174" s="68">
        <v>0</v>
      </c>
      <c r="BZ174" s="68">
        <v>4971066.7</v>
      </c>
      <c r="CA174" s="68">
        <v>6708461.7400000002</v>
      </c>
    </row>
    <row r="175" spans="1:79" x14ac:dyDescent="0.25">
      <c r="A175" s="62" t="s">
        <v>547</v>
      </c>
      <c r="B175" s="62" t="s">
        <v>548</v>
      </c>
      <c r="C175" s="62" t="s">
        <v>164</v>
      </c>
      <c r="D175" s="63">
        <v>8241.61</v>
      </c>
      <c r="E175" s="63">
        <v>9855.6200000000008</v>
      </c>
      <c r="F175" s="64">
        <v>0.64</v>
      </c>
      <c r="G175" s="65">
        <v>3008.861402</v>
      </c>
      <c r="H175" s="65">
        <v>1691.3353</v>
      </c>
      <c r="I175" s="63">
        <v>3761.19</v>
      </c>
      <c r="J175" s="63">
        <v>8142.95</v>
      </c>
      <c r="K175" s="63">
        <v>4381.76</v>
      </c>
      <c r="L175" s="83">
        <v>0.53810469999999999</v>
      </c>
      <c r="M175" s="65">
        <v>609.93417299999999</v>
      </c>
      <c r="N175" s="65">
        <v>46.873049999999999</v>
      </c>
      <c r="O175" s="65">
        <v>418.068941</v>
      </c>
      <c r="P175" s="65">
        <v>35.235439999999997</v>
      </c>
      <c r="Q175" s="65">
        <v>2.7771430000000001</v>
      </c>
      <c r="R175" s="65">
        <v>24.620474000000002</v>
      </c>
      <c r="S175" s="65">
        <v>82.359125000000006</v>
      </c>
      <c r="T175" s="65">
        <v>2986.9551019999999</v>
      </c>
      <c r="U175" s="64">
        <v>0.99271940540000003</v>
      </c>
      <c r="V175" s="66">
        <v>2.4059858836000001</v>
      </c>
      <c r="W175" s="65">
        <v>371.38513699999999</v>
      </c>
      <c r="X175" s="65">
        <v>60.990563999999999</v>
      </c>
      <c r="Y175" s="65">
        <v>256.91329100000002</v>
      </c>
      <c r="Z175" s="65">
        <v>53.481282</v>
      </c>
      <c r="AA175" s="65">
        <v>210.48611500000001</v>
      </c>
      <c r="AB175" s="65">
        <v>123.18918499999999</v>
      </c>
      <c r="AC175" s="65">
        <v>87.296930000000003</v>
      </c>
      <c r="AD175" s="65">
        <v>55.924132</v>
      </c>
      <c r="AE175" s="65">
        <v>15.730114</v>
      </c>
      <c r="AF175" s="65">
        <v>30.793258999999999</v>
      </c>
      <c r="AG175" s="65">
        <v>0</v>
      </c>
      <c r="AH175" s="65">
        <v>9.4007590000000008</v>
      </c>
      <c r="AI175" s="65">
        <v>0</v>
      </c>
      <c r="AJ175" s="65">
        <v>104.357225</v>
      </c>
      <c r="AK175" s="65">
        <v>104.357225</v>
      </c>
      <c r="AL175" s="63">
        <v>13184108.539999999</v>
      </c>
      <c r="AM175" s="63">
        <v>3574209.1</v>
      </c>
      <c r="AN175" s="63">
        <v>3190286.24</v>
      </c>
      <c r="AO175" s="63">
        <v>50617.54</v>
      </c>
      <c r="AP175" s="63">
        <v>1145631.49</v>
      </c>
      <c r="AQ175" s="63">
        <v>231973.7</v>
      </c>
      <c r="AR175" s="63">
        <v>24400.880000000001</v>
      </c>
      <c r="AS175" s="63">
        <v>292951.64</v>
      </c>
      <c r="AT175" s="63">
        <v>1444710.99</v>
      </c>
      <c r="AU175" s="63">
        <v>3032733.3</v>
      </c>
      <c r="AV175" s="63">
        <v>261563.93</v>
      </c>
      <c r="AW175" s="63">
        <v>56909.82</v>
      </c>
      <c r="AX175" s="63">
        <v>179678.91</v>
      </c>
      <c r="AY175" s="63">
        <v>24975.200000000001</v>
      </c>
      <c r="AZ175" s="63">
        <v>141997.51999999999</v>
      </c>
      <c r="BA175" s="63">
        <v>21842.77</v>
      </c>
      <c r="BB175" s="63">
        <v>4047.71</v>
      </c>
      <c r="BC175" s="63">
        <v>4533.43</v>
      </c>
      <c r="BD175" s="63">
        <v>111573.61</v>
      </c>
      <c r="BE175" s="63">
        <v>42084.37</v>
      </c>
      <c r="BF175" s="63">
        <v>42319.64</v>
      </c>
      <c r="BG175" s="63">
        <v>27169.599999999999</v>
      </c>
      <c r="BH175" s="63">
        <v>166248.48000000001</v>
      </c>
      <c r="BI175" s="63">
        <v>51972.15</v>
      </c>
      <c r="BJ175" s="63">
        <v>96433.14</v>
      </c>
      <c r="BK175" s="63">
        <v>0</v>
      </c>
      <c r="BL175" s="63">
        <v>9123.57</v>
      </c>
      <c r="BM175" s="63">
        <v>0</v>
      </c>
      <c r="BN175" s="63">
        <v>8719.6200000000008</v>
      </c>
      <c r="BO175" s="63">
        <v>22695938.469999999</v>
      </c>
      <c r="BP175" s="63">
        <v>23551147.109999999</v>
      </c>
      <c r="BQ175" s="63">
        <v>18420921.32</v>
      </c>
      <c r="BR175" s="63">
        <v>770060.62</v>
      </c>
      <c r="BS175" s="63">
        <v>17650860.699999999</v>
      </c>
      <c r="BT175" s="63">
        <v>0</v>
      </c>
      <c r="BU175" s="63">
        <v>0</v>
      </c>
      <c r="BV175" s="66">
        <v>20</v>
      </c>
      <c r="BW175" s="63">
        <v>0</v>
      </c>
      <c r="BX175" s="63">
        <v>1279248.07</v>
      </c>
      <c r="BY175" s="63">
        <v>0</v>
      </c>
      <c r="BZ175" s="63">
        <v>20399778.649999999</v>
      </c>
      <c r="CA175" s="63">
        <v>23975186.539999999</v>
      </c>
    </row>
    <row r="176" spans="1:79" x14ac:dyDescent="0.25">
      <c r="A176" s="62" t="s">
        <v>549</v>
      </c>
      <c r="B176" s="62" t="s">
        <v>550</v>
      </c>
      <c r="C176" s="62" t="s">
        <v>551</v>
      </c>
      <c r="D176" s="63">
        <v>8241.61</v>
      </c>
      <c r="E176" s="63">
        <v>9855.6200000000008</v>
      </c>
      <c r="F176" s="64">
        <v>0.64</v>
      </c>
      <c r="G176" s="65">
        <v>823.83905600000003</v>
      </c>
      <c r="H176" s="65">
        <v>455.84031499999998</v>
      </c>
      <c r="I176" s="63">
        <v>4046.64</v>
      </c>
      <c r="J176" s="63">
        <v>8739.8799999999992</v>
      </c>
      <c r="K176" s="63">
        <v>4693.24</v>
      </c>
      <c r="L176" s="83">
        <v>0.53699140000000001</v>
      </c>
      <c r="M176" s="65">
        <v>119.474823</v>
      </c>
      <c r="N176" s="65">
        <v>9.5267029999999995</v>
      </c>
      <c r="O176" s="65">
        <v>76.759427000000002</v>
      </c>
      <c r="P176" s="65">
        <v>9.8335299999999997</v>
      </c>
      <c r="Q176" s="65">
        <v>0</v>
      </c>
      <c r="R176" s="65">
        <v>4</v>
      </c>
      <c r="S176" s="65">
        <v>19.355163000000001</v>
      </c>
      <c r="T176" s="65">
        <v>488.974152</v>
      </c>
      <c r="U176" s="64">
        <v>0.59353116169999998</v>
      </c>
      <c r="V176" s="66">
        <v>0.86005673819999995</v>
      </c>
      <c r="W176" s="65">
        <v>1</v>
      </c>
      <c r="X176" s="65">
        <v>0</v>
      </c>
      <c r="Y176" s="65">
        <v>1</v>
      </c>
      <c r="Z176" s="65">
        <v>0</v>
      </c>
      <c r="AA176" s="65">
        <v>66.686199000000002</v>
      </c>
      <c r="AB176" s="65">
        <v>39.422978999999998</v>
      </c>
      <c r="AC176" s="65">
        <v>27.26322</v>
      </c>
      <c r="AD176" s="65">
        <v>0</v>
      </c>
      <c r="AE176" s="65">
        <v>0</v>
      </c>
      <c r="AF176" s="65">
        <v>0</v>
      </c>
      <c r="AG176" s="65">
        <v>0</v>
      </c>
      <c r="AH176" s="65">
        <v>0</v>
      </c>
      <c r="AI176" s="65">
        <v>0</v>
      </c>
      <c r="AJ176" s="65">
        <v>160.008297</v>
      </c>
      <c r="AK176" s="65">
        <v>160.008297</v>
      </c>
      <c r="AL176" s="63">
        <v>3866474.41</v>
      </c>
      <c r="AM176" s="63">
        <v>2548919.1</v>
      </c>
      <c r="AN176" s="63">
        <v>671094.5</v>
      </c>
      <c r="AO176" s="63">
        <v>10266.469999999999</v>
      </c>
      <c r="AP176" s="63">
        <v>209908.15</v>
      </c>
      <c r="AQ176" s="63">
        <v>64605.43</v>
      </c>
      <c r="AR176" s="63">
        <v>0</v>
      </c>
      <c r="AS176" s="63">
        <v>47496.33</v>
      </c>
      <c r="AT176" s="63">
        <v>338818.12</v>
      </c>
      <c r="AU176" s="63">
        <v>177470.21</v>
      </c>
      <c r="AV176" s="63">
        <v>697.93</v>
      </c>
      <c r="AW176" s="63">
        <v>0</v>
      </c>
      <c r="AX176" s="63">
        <v>697.93</v>
      </c>
      <c r="AY176" s="63">
        <v>0</v>
      </c>
      <c r="AZ176" s="63">
        <v>58693.23</v>
      </c>
      <c r="BA176" s="63">
        <v>5874.78</v>
      </c>
      <c r="BB176" s="63">
        <v>1105.99</v>
      </c>
      <c r="BC176" s="63">
        <v>1238.7</v>
      </c>
      <c r="BD176" s="63">
        <v>50473.760000000002</v>
      </c>
      <c r="BE176" s="63">
        <v>23030.49</v>
      </c>
      <c r="BF176" s="63">
        <v>14398.57</v>
      </c>
      <c r="BG176" s="63">
        <v>13044.7</v>
      </c>
      <c r="BH176" s="63">
        <v>0</v>
      </c>
      <c r="BI176" s="63">
        <v>0</v>
      </c>
      <c r="BJ176" s="63">
        <v>0</v>
      </c>
      <c r="BK176" s="63">
        <v>0</v>
      </c>
      <c r="BL176" s="63">
        <v>0</v>
      </c>
      <c r="BM176" s="63">
        <v>0</v>
      </c>
      <c r="BN176" s="63">
        <v>0</v>
      </c>
      <c r="BO176" s="63">
        <v>6847861.6799999997</v>
      </c>
      <c r="BP176" s="63">
        <v>7323349.3799999999</v>
      </c>
      <c r="BQ176" s="63">
        <v>4470993.6100000003</v>
      </c>
      <c r="BR176" s="63">
        <v>76221.960000000006</v>
      </c>
      <c r="BS176" s="63">
        <v>4394771.6500000004</v>
      </c>
      <c r="BT176" s="63">
        <v>0</v>
      </c>
      <c r="BU176" s="63">
        <v>0</v>
      </c>
      <c r="BV176" s="66">
        <v>20</v>
      </c>
      <c r="BW176" s="63">
        <v>0</v>
      </c>
      <c r="BX176" s="63">
        <v>292124.34999999998</v>
      </c>
      <c r="BY176" s="63">
        <v>0</v>
      </c>
      <c r="BZ176" s="63">
        <v>4546916.38</v>
      </c>
      <c r="CA176" s="63">
        <v>7139986.0300000003</v>
      </c>
    </row>
    <row r="177" spans="1:79" x14ac:dyDescent="0.25">
      <c r="A177" s="67" t="s">
        <v>552</v>
      </c>
      <c r="B177" s="67" t="s">
        <v>553</v>
      </c>
      <c r="C177" s="67" t="s">
        <v>313</v>
      </c>
      <c r="D177" s="68">
        <v>8241.61</v>
      </c>
      <c r="E177" s="68">
        <v>9855.6200000000008</v>
      </c>
      <c r="F177" s="69">
        <v>0.64</v>
      </c>
      <c r="G177" s="70">
        <v>635.58656099999996</v>
      </c>
      <c r="H177" s="70">
        <v>362.28979900000002</v>
      </c>
      <c r="I177" s="68">
        <v>4397.13</v>
      </c>
      <c r="J177" s="68">
        <v>9478.01</v>
      </c>
      <c r="K177" s="68">
        <v>5080.88</v>
      </c>
      <c r="L177" s="83">
        <v>0.5360703</v>
      </c>
      <c r="M177" s="70">
        <v>107.73515</v>
      </c>
      <c r="N177" s="70">
        <v>21.321375</v>
      </c>
      <c r="O177" s="70">
        <v>74.313543999999993</v>
      </c>
      <c r="P177" s="70">
        <v>0</v>
      </c>
      <c r="Q177" s="70">
        <v>0.861757</v>
      </c>
      <c r="R177" s="70">
        <v>1</v>
      </c>
      <c r="S177" s="70">
        <v>10.238474</v>
      </c>
      <c r="T177" s="70">
        <v>265.71396399999998</v>
      </c>
      <c r="U177" s="69">
        <v>0.41806101690000003</v>
      </c>
      <c r="V177" s="71">
        <v>0.42669681110000002</v>
      </c>
      <c r="W177" s="70">
        <v>10.254892</v>
      </c>
      <c r="X177" s="70">
        <v>7.3116940000000001</v>
      </c>
      <c r="Y177" s="70">
        <v>2.9431980000000002</v>
      </c>
      <c r="Z177" s="70">
        <v>0</v>
      </c>
      <c r="AA177" s="70">
        <v>72.251891000000001</v>
      </c>
      <c r="AB177" s="70">
        <v>53.135748999999997</v>
      </c>
      <c r="AC177" s="70">
        <v>19.116142</v>
      </c>
      <c r="AD177" s="70">
        <v>0</v>
      </c>
      <c r="AE177" s="70">
        <v>0</v>
      </c>
      <c r="AF177" s="70">
        <v>0</v>
      </c>
      <c r="AG177" s="70">
        <v>0</v>
      </c>
      <c r="AH177" s="70">
        <v>0</v>
      </c>
      <c r="AI177" s="70">
        <v>0</v>
      </c>
      <c r="AJ177" s="70">
        <v>160.285</v>
      </c>
      <c r="AK177" s="70">
        <v>160.285</v>
      </c>
      <c r="AL177" s="68">
        <v>3229339.05</v>
      </c>
      <c r="AM177" s="68">
        <v>2106312.08</v>
      </c>
      <c r="AN177" s="68">
        <v>424125.59</v>
      </c>
      <c r="AO177" s="68">
        <v>22937.599999999999</v>
      </c>
      <c r="AP177" s="68">
        <v>202871</v>
      </c>
      <c r="AQ177" s="68">
        <v>0</v>
      </c>
      <c r="AR177" s="68">
        <v>7543.05</v>
      </c>
      <c r="AS177" s="68">
        <v>11853.71</v>
      </c>
      <c r="AT177" s="68">
        <v>178920.23</v>
      </c>
      <c r="AU177" s="68">
        <v>47846.07</v>
      </c>
      <c r="AV177" s="68">
        <v>8847.31</v>
      </c>
      <c r="AW177" s="68">
        <v>6796.69</v>
      </c>
      <c r="AX177" s="68">
        <v>2050.62</v>
      </c>
      <c r="AY177" s="68">
        <v>0</v>
      </c>
      <c r="AZ177" s="68">
        <v>60795.63</v>
      </c>
      <c r="BA177" s="68">
        <v>4661.1099999999997</v>
      </c>
      <c r="BB177" s="68">
        <v>851.8</v>
      </c>
      <c r="BC177" s="68">
        <v>1084.5</v>
      </c>
      <c r="BD177" s="68">
        <v>54198.22</v>
      </c>
      <c r="BE177" s="68">
        <v>22990.98</v>
      </c>
      <c r="BF177" s="68">
        <v>18184.91</v>
      </c>
      <c r="BG177" s="68">
        <v>13022.33</v>
      </c>
      <c r="BH177" s="68">
        <v>0</v>
      </c>
      <c r="BI177" s="68">
        <v>0</v>
      </c>
      <c r="BJ177" s="68">
        <v>0</v>
      </c>
      <c r="BK177" s="68">
        <v>0</v>
      </c>
      <c r="BL177" s="68">
        <v>0</v>
      </c>
      <c r="BM177" s="68">
        <v>0</v>
      </c>
      <c r="BN177" s="68">
        <v>0</v>
      </c>
      <c r="BO177" s="68">
        <v>5570683.1900000004</v>
      </c>
      <c r="BP177" s="68">
        <v>5877265.7300000004</v>
      </c>
      <c r="BQ177" s="68">
        <v>4038138.35</v>
      </c>
      <c r="BR177" s="68">
        <v>20067.64</v>
      </c>
      <c r="BS177" s="68">
        <v>4018070.71</v>
      </c>
      <c r="BT177" s="68">
        <v>0</v>
      </c>
      <c r="BU177" s="68">
        <v>0</v>
      </c>
      <c r="BV177" s="71">
        <v>20</v>
      </c>
      <c r="BW177" s="68">
        <v>0</v>
      </c>
      <c r="BX177" s="68">
        <v>284185.02</v>
      </c>
      <c r="BY177" s="68">
        <v>0</v>
      </c>
      <c r="BZ177" s="68">
        <v>4219444.54</v>
      </c>
      <c r="CA177" s="68">
        <v>5854868.21</v>
      </c>
    </row>
    <row r="178" spans="1:79" x14ac:dyDescent="0.25">
      <c r="A178" s="62" t="s">
        <v>554</v>
      </c>
      <c r="B178" s="62" t="s">
        <v>555</v>
      </c>
      <c r="C178" s="62" t="s">
        <v>277</v>
      </c>
      <c r="D178" s="63">
        <v>8241.61</v>
      </c>
      <c r="E178" s="63">
        <v>9855.6200000000008</v>
      </c>
      <c r="F178" s="64">
        <v>0.64</v>
      </c>
      <c r="G178" s="65">
        <v>1040.3085490000001</v>
      </c>
      <c r="H178" s="65">
        <v>592.01997900000003</v>
      </c>
      <c r="I178" s="63">
        <v>3906.24</v>
      </c>
      <c r="J178" s="63">
        <v>8419.8799999999992</v>
      </c>
      <c r="K178" s="63">
        <v>4513.6400000000003</v>
      </c>
      <c r="L178" s="83">
        <v>0.53606940000000003</v>
      </c>
      <c r="M178" s="65">
        <v>108.97190000000001</v>
      </c>
      <c r="N178" s="65">
        <v>15.210388</v>
      </c>
      <c r="O178" s="65">
        <v>57.282049000000001</v>
      </c>
      <c r="P178" s="65">
        <v>6.2841950000000004</v>
      </c>
      <c r="Q178" s="65">
        <v>0.86</v>
      </c>
      <c r="R178" s="65">
        <v>7.8853929999999997</v>
      </c>
      <c r="S178" s="65">
        <v>21.449874999999999</v>
      </c>
      <c r="T178" s="65">
        <v>384.710307</v>
      </c>
      <c r="U178" s="64">
        <v>0.36980404259999999</v>
      </c>
      <c r="V178" s="66">
        <v>0.33387458479999998</v>
      </c>
      <c r="W178" s="65">
        <v>3</v>
      </c>
      <c r="X178" s="65">
        <v>0</v>
      </c>
      <c r="Y178" s="65">
        <v>3</v>
      </c>
      <c r="Z178" s="65">
        <v>0</v>
      </c>
      <c r="AA178" s="65">
        <v>115.59209799999999</v>
      </c>
      <c r="AB178" s="65">
        <v>73.992097999999999</v>
      </c>
      <c r="AC178" s="65">
        <v>41.6</v>
      </c>
      <c r="AD178" s="65">
        <v>13.061785</v>
      </c>
      <c r="AE178" s="65">
        <v>0</v>
      </c>
      <c r="AF178" s="65">
        <v>0</v>
      </c>
      <c r="AG178" s="65">
        <v>0</v>
      </c>
      <c r="AH178" s="65">
        <v>4.2500340000000003</v>
      </c>
      <c r="AI178" s="65">
        <v>8.8117509999999992</v>
      </c>
      <c r="AJ178" s="65">
        <v>194.93451999999999</v>
      </c>
      <c r="AK178" s="65">
        <v>194.93451999999999</v>
      </c>
      <c r="AL178" s="63">
        <v>4695578.28</v>
      </c>
      <c r="AM178" s="63">
        <v>2764719.31</v>
      </c>
      <c r="AN178" s="63">
        <v>689795.67</v>
      </c>
      <c r="AO178" s="63">
        <v>16363.35</v>
      </c>
      <c r="AP178" s="63">
        <v>156375.9</v>
      </c>
      <c r="AQ178" s="63">
        <v>41215.72</v>
      </c>
      <c r="AR178" s="63">
        <v>7527.66</v>
      </c>
      <c r="AS178" s="63">
        <v>93471.039999999994</v>
      </c>
      <c r="AT178" s="63">
        <v>374842</v>
      </c>
      <c r="AU178" s="63">
        <v>54203.79</v>
      </c>
      <c r="AV178" s="63">
        <v>2090.19</v>
      </c>
      <c r="AW178" s="63">
        <v>0</v>
      </c>
      <c r="AX178" s="63">
        <v>2090.19</v>
      </c>
      <c r="AY178" s="63">
        <v>0</v>
      </c>
      <c r="AZ178" s="63">
        <v>72081.84</v>
      </c>
      <c r="BA178" s="63">
        <v>7616.73</v>
      </c>
      <c r="BB178" s="63">
        <v>1394.19</v>
      </c>
      <c r="BC178" s="63">
        <v>1735.03</v>
      </c>
      <c r="BD178" s="63">
        <v>61335.89</v>
      </c>
      <c r="BE178" s="63">
        <v>22990.94</v>
      </c>
      <c r="BF178" s="63">
        <v>25322.639999999999</v>
      </c>
      <c r="BG178" s="63">
        <v>13022.31</v>
      </c>
      <c r="BH178" s="63">
        <v>13447.14</v>
      </c>
      <c r="BI178" s="63">
        <v>0</v>
      </c>
      <c r="BJ178" s="63">
        <v>0</v>
      </c>
      <c r="BK178" s="63">
        <v>0</v>
      </c>
      <c r="BL178" s="63">
        <v>4109.12</v>
      </c>
      <c r="BM178" s="63">
        <v>7309.15</v>
      </c>
      <c r="BN178" s="63">
        <v>2028.87</v>
      </c>
      <c r="BO178" s="63">
        <v>7910407.6200000001</v>
      </c>
      <c r="BP178" s="63">
        <v>8291916.2199999997</v>
      </c>
      <c r="BQ178" s="63">
        <v>6003322.2599999998</v>
      </c>
      <c r="BR178" s="63">
        <v>11400.47</v>
      </c>
      <c r="BS178" s="63">
        <v>5991921.79</v>
      </c>
      <c r="BT178" s="63">
        <v>0</v>
      </c>
      <c r="BU178" s="63">
        <v>0</v>
      </c>
      <c r="BV178" s="66">
        <v>20</v>
      </c>
      <c r="BW178" s="63">
        <v>0</v>
      </c>
      <c r="BX178" s="63">
        <v>566654.42000000004</v>
      </c>
      <c r="BY178" s="63">
        <v>0</v>
      </c>
      <c r="BZ178" s="63">
        <v>6788290.1500000004</v>
      </c>
      <c r="CA178" s="63">
        <v>8477062.0399999991</v>
      </c>
    </row>
    <row r="179" spans="1:79" x14ac:dyDescent="0.25">
      <c r="A179" s="67" t="s">
        <v>556</v>
      </c>
      <c r="B179" s="67" t="s">
        <v>557</v>
      </c>
      <c r="C179" s="67" t="s">
        <v>269</v>
      </c>
      <c r="D179" s="68">
        <v>8241.61</v>
      </c>
      <c r="E179" s="68">
        <v>9855.6200000000008</v>
      </c>
      <c r="F179" s="69">
        <v>0.64</v>
      </c>
      <c r="G179" s="70">
        <v>504.48159800000002</v>
      </c>
      <c r="H179" s="70">
        <v>247.61172999999999</v>
      </c>
      <c r="I179" s="68">
        <v>4732.1899999999996</v>
      </c>
      <c r="J179" s="68">
        <v>10174.75</v>
      </c>
      <c r="K179" s="68">
        <v>5442.56</v>
      </c>
      <c r="L179" s="83">
        <v>0.53490850000000001</v>
      </c>
      <c r="M179" s="70">
        <v>75.620070999999996</v>
      </c>
      <c r="N179" s="70">
        <v>14.206135</v>
      </c>
      <c r="O179" s="70">
        <v>46.932882999999997</v>
      </c>
      <c r="P179" s="70">
        <v>2.7012139999999998</v>
      </c>
      <c r="Q179" s="70">
        <v>0</v>
      </c>
      <c r="R179" s="70">
        <v>1</v>
      </c>
      <c r="S179" s="70">
        <v>10.779839000000001</v>
      </c>
      <c r="T179" s="70">
        <v>497.20927</v>
      </c>
      <c r="U179" s="69">
        <v>0.98558455249999999</v>
      </c>
      <c r="V179" s="71">
        <v>2.3715256594</v>
      </c>
      <c r="W179" s="70">
        <v>0.76944000000000001</v>
      </c>
      <c r="X179" s="70">
        <v>0</v>
      </c>
      <c r="Y179" s="70">
        <v>0.76944000000000001</v>
      </c>
      <c r="Z179" s="70">
        <v>0</v>
      </c>
      <c r="AA179" s="70">
        <v>78.262747000000005</v>
      </c>
      <c r="AB179" s="70">
        <v>50.652746999999998</v>
      </c>
      <c r="AC179" s="70">
        <v>27.61</v>
      </c>
      <c r="AD179" s="70">
        <v>5.0893470000000001</v>
      </c>
      <c r="AE179" s="70">
        <v>0</v>
      </c>
      <c r="AF179" s="70">
        <v>5.0893470000000001</v>
      </c>
      <c r="AG179" s="70">
        <v>0</v>
      </c>
      <c r="AH179" s="70">
        <v>0</v>
      </c>
      <c r="AI179" s="70">
        <v>0</v>
      </c>
      <c r="AJ179" s="70">
        <v>56.277636000000001</v>
      </c>
      <c r="AK179" s="70">
        <v>56.277636000000001</v>
      </c>
      <c r="AL179" s="68">
        <v>2745671.37</v>
      </c>
      <c r="AM179" s="68">
        <v>1546136.73</v>
      </c>
      <c r="AN179" s="68">
        <v>360574.22</v>
      </c>
      <c r="AO179" s="68">
        <v>15249.88</v>
      </c>
      <c r="AP179" s="68">
        <v>127845.95</v>
      </c>
      <c r="AQ179" s="68">
        <v>17677.900000000001</v>
      </c>
      <c r="AR179" s="68">
        <v>0</v>
      </c>
      <c r="AS179" s="68">
        <v>11828.02</v>
      </c>
      <c r="AT179" s="68">
        <v>187972.47</v>
      </c>
      <c r="AU179" s="68">
        <v>497599</v>
      </c>
      <c r="AV179" s="68">
        <v>534.92999999999995</v>
      </c>
      <c r="AW179" s="68">
        <v>0</v>
      </c>
      <c r="AX179" s="68">
        <v>534.92999999999995</v>
      </c>
      <c r="AY179" s="68">
        <v>0</v>
      </c>
      <c r="AZ179" s="68">
        <v>58258.43</v>
      </c>
      <c r="BA179" s="68">
        <v>3178.79</v>
      </c>
      <c r="BB179" s="68">
        <v>674.63</v>
      </c>
      <c r="BC179" s="68">
        <v>1172.18</v>
      </c>
      <c r="BD179" s="68">
        <v>53232.83</v>
      </c>
      <c r="BE179" s="68">
        <v>22941.16</v>
      </c>
      <c r="BF179" s="68">
        <v>17297.57</v>
      </c>
      <c r="BG179" s="68">
        <v>12994.1</v>
      </c>
      <c r="BH179" s="68">
        <v>16632.099999999999</v>
      </c>
      <c r="BI179" s="68">
        <v>0</v>
      </c>
      <c r="BJ179" s="68">
        <v>15843.29</v>
      </c>
      <c r="BK179" s="68">
        <v>0</v>
      </c>
      <c r="BL179" s="68">
        <v>0</v>
      </c>
      <c r="BM179" s="68">
        <v>0</v>
      </c>
      <c r="BN179" s="68">
        <v>788.81</v>
      </c>
      <c r="BO179" s="68">
        <v>4965465.17</v>
      </c>
      <c r="BP179" s="68">
        <v>5225406.78</v>
      </c>
      <c r="BQ179" s="68">
        <v>3666068.96</v>
      </c>
      <c r="BR179" s="68">
        <v>23919.5</v>
      </c>
      <c r="BS179" s="68">
        <v>3642149.46</v>
      </c>
      <c r="BT179" s="68">
        <v>0</v>
      </c>
      <c r="BU179" s="68">
        <v>0</v>
      </c>
      <c r="BV179" s="71">
        <v>20</v>
      </c>
      <c r="BW179" s="68">
        <v>0</v>
      </c>
      <c r="BX179" s="68">
        <v>169008.83</v>
      </c>
      <c r="BY179" s="68">
        <v>0</v>
      </c>
      <c r="BZ179" s="68">
        <v>3951944.15</v>
      </c>
      <c r="CA179" s="68">
        <v>5134474</v>
      </c>
    </row>
    <row r="180" spans="1:79" x14ac:dyDescent="0.25">
      <c r="A180" s="67" t="s">
        <v>558</v>
      </c>
      <c r="B180" s="67" t="s">
        <v>559</v>
      </c>
      <c r="C180" s="67" t="s">
        <v>560</v>
      </c>
      <c r="D180" s="68">
        <v>8241.61</v>
      </c>
      <c r="E180" s="68">
        <v>9855.6200000000008</v>
      </c>
      <c r="F180" s="69">
        <v>0.64</v>
      </c>
      <c r="G180" s="70">
        <v>1071.6479850000001</v>
      </c>
      <c r="H180" s="70">
        <v>663.06553199999996</v>
      </c>
      <c r="I180" s="68">
        <v>3918.15</v>
      </c>
      <c r="J180" s="68">
        <v>8422.11</v>
      </c>
      <c r="K180" s="68">
        <v>4503.96</v>
      </c>
      <c r="L180" s="83">
        <v>0.53477810000000003</v>
      </c>
      <c r="M180" s="70">
        <v>231.03648799999999</v>
      </c>
      <c r="N180" s="70">
        <v>45.802914000000001</v>
      </c>
      <c r="O180" s="70">
        <v>164.69978599999999</v>
      </c>
      <c r="P180" s="70">
        <v>5.9834379999999996</v>
      </c>
      <c r="Q180" s="70">
        <v>1</v>
      </c>
      <c r="R180" s="70">
        <v>3.2721429999999998</v>
      </c>
      <c r="S180" s="70">
        <v>10.278207</v>
      </c>
      <c r="T180" s="70">
        <v>1050.6611419999999</v>
      </c>
      <c r="U180" s="69">
        <v>0.98041629029999999</v>
      </c>
      <c r="V180" s="71">
        <v>2.3467189999000002</v>
      </c>
      <c r="W180" s="70">
        <v>2</v>
      </c>
      <c r="X180" s="70">
        <v>1</v>
      </c>
      <c r="Y180" s="70">
        <v>1</v>
      </c>
      <c r="Z180" s="70">
        <v>0</v>
      </c>
      <c r="AA180" s="70">
        <v>82.761717000000004</v>
      </c>
      <c r="AB180" s="70">
        <v>54.427767000000003</v>
      </c>
      <c r="AC180" s="70">
        <v>28.333950000000002</v>
      </c>
      <c r="AD180" s="70">
        <v>0</v>
      </c>
      <c r="AE180" s="70">
        <v>0</v>
      </c>
      <c r="AF180" s="70">
        <v>0</v>
      </c>
      <c r="AG180" s="70">
        <v>0</v>
      </c>
      <c r="AH180" s="70">
        <v>0</v>
      </c>
      <c r="AI180" s="70">
        <v>0</v>
      </c>
      <c r="AJ180" s="70">
        <v>127.42009299999999</v>
      </c>
      <c r="AK180" s="70">
        <v>127.42009299999999</v>
      </c>
      <c r="AL180" s="68">
        <v>4826659.66</v>
      </c>
      <c r="AM180" s="68">
        <v>2492896.2999999998</v>
      </c>
      <c r="AN180" s="68">
        <v>763447.53</v>
      </c>
      <c r="AO180" s="68">
        <v>49156.14</v>
      </c>
      <c r="AP180" s="68">
        <v>448535.58</v>
      </c>
      <c r="AQ180" s="68">
        <v>39148.639999999999</v>
      </c>
      <c r="AR180" s="68">
        <v>8732.01</v>
      </c>
      <c r="AS180" s="68">
        <v>38693.550000000003</v>
      </c>
      <c r="AT180" s="68">
        <v>179181.61</v>
      </c>
      <c r="AU180" s="68">
        <v>1040485.93</v>
      </c>
      <c r="AV180" s="68">
        <v>1622.37</v>
      </c>
      <c r="AW180" s="68">
        <v>927.32</v>
      </c>
      <c r="AX180" s="68">
        <v>695.05</v>
      </c>
      <c r="AY180" s="68">
        <v>0</v>
      </c>
      <c r="AZ180" s="68">
        <v>66056.3</v>
      </c>
      <c r="BA180" s="68">
        <v>8510.23</v>
      </c>
      <c r="BB180" s="68">
        <v>1432.73</v>
      </c>
      <c r="BC180" s="68">
        <v>1604.66</v>
      </c>
      <c r="BD180" s="68">
        <v>54508.68</v>
      </c>
      <c r="BE180" s="68">
        <v>22935.56</v>
      </c>
      <c r="BF180" s="68">
        <v>18582.18</v>
      </c>
      <c r="BG180" s="68">
        <v>12990.94</v>
      </c>
      <c r="BH180" s="68">
        <v>0</v>
      </c>
      <c r="BI180" s="68">
        <v>0</v>
      </c>
      <c r="BJ180" s="68">
        <v>0</v>
      </c>
      <c r="BK180" s="68">
        <v>0</v>
      </c>
      <c r="BL180" s="68">
        <v>0</v>
      </c>
      <c r="BM180" s="68">
        <v>0</v>
      </c>
      <c r="BN180" s="68">
        <v>0</v>
      </c>
      <c r="BO180" s="68">
        <v>8957046.9800000004</v>
      </c>
      <c r="BP180" s="68">
        <v>9191168.0899999999</v>
      </c>
      <c r="BQ180" s="68">
        <v>7786722.3499999996</v>
      </c>
      <c r="BR180" s="68">
        <v>170355.31</v>
      </c>
      <c r="BS180" s="68">
        <v>7616367.04</v>
      </c>
      <c r="BT180" s="68">
        <v>0</v>
      </c>
      <c r="BU180" s="68">
        <v>0</v>
      </c>
      <c r="BV180" s="71">
        <v>20</v>
      </c>
      <c r="BW180" s="68">
        <v>0</v>
      </c>
      <c r="BX180" s="68">
        <v>1030104.29</v>
      </c>
      <c r="BY180" s="68">
        <v>0</v>
      </c>
      <c r="BZ180" s="68">
        <v>8882907.6300000008</v>
      </c>
      <c r="CA180" s="68">
        <v>9987151.2699999996</v>
      </c>
    </row>
    <row r="181" spans="1:79" x14ac:dyDescent="0.25">
      <c r="A181" s="62" t="s">
        <v>561</v>
      </c>
      <c r="B181" s="62" t="s">
        <v>562</v>
      </c>
      <c r="C181" s="62" t="s">
        <v>563</v>
      </c>
      <c r="D181" s="63">
        <v>8241.61</v>
      </c>
      <c r="E181" s="63">
        <v>9855.6200000000008</v>
      </c>
      <c r="F181" s="64">
        <v>0.64</v>
      </c>
      <c r="G181" s="65">
        <v>605.46484899999996</v>
      </c>
      <c r="H181" s="65">
        <v>359.47345100000001</v>
      </c>
      <c r="I181" s="63">
        <v>4491.12</v>
      </c>
      <c r="J181" s="63">
        <v>9627.92</v>
      </c>
      <c r="K181" s="63">
        <v>5136.8</v>
      </c>
      <c r="L181" s="83">
        <v>0.53353159999999999</v>
      </c>
      <c r="M181" s="65">
        <v>60.575724999999998</v>
      </c>
      <c r="N181" s="65">
        <v>12.134017</v>
      </c>
      <c r="O181" s="65">
        <v>40.441707999999998</v>
      </c>
      <c r="P181" s="65">
        <v>1</v>
      </c>
      <c r="Q181" s="65">
        <v>1</v>
      </c>
      <c r="R181" s="65">
        <v>1</v>
      </c>
      <c r="S181" s="65">
        <v>5</v>
      </c>
      <c r="T181" s="65">
        <v>168.973297</v>
      </c>
      <c r="U181" s="64">
        <v>0.27908027569999999</v>
      </c>
      <c r="V181" s="66">
        <v>0.19015087959999999</v>
      </c>
      <c r="W181" s="65">
        <v>0</v>
      </c>
      <c r="X181" s="65">
        <v>0</v>
      </c>
      <c r="Y181" s="65">
        <v>0</v>
      </c>
      <c r="Z181" s="65">
        <v>0</v>
      </c>
      <c r="AA181" s="65">
        <v>124.923892</v>
      </c>
      <c r="AB181" s="65">
        <v>86.233891999999997</v>
      </c>
      <c r="AC181" s="65">
        <v>38.69</v>
      </c>
      <c r="AD181" s="65">
        <v>12.110351</v>
      </c>
      <c r="AE181" s="65">
        <v>7.3145550000000004</v>
      </c>
      <c r="AF181" s="65">
        <v>3.4254259999999999</v>
      </c>
      <c r="AG181" s="65">
        <v>0</v>
      </c>
      <c r="AH181" s="65">
        <v>1.3703700000000001</v>
      </c>
      <c r="AI181" s="65">
        <v>0</v>
      </c>
      <c r="AJ181" s="65">
        <v>80.488861</v>
      </c>
      <c r="AK181" s="65">
        <v>80.488861</v>
      </c>
      <c r="AL181" s="63">
        <v>3110151.84</v>
      </c>
      <c r="AM181" s="63">
        <v>2635957.71</v>
      </c>
      <c r="AN181" s="63">
        <v>236871.73</v>
      </c>
      <c r="AO181" s="63">
        <v>12991.99</v>
      </c>
      <c r="AP181" s="63">
        <v>109880.31</v>
      </c>
      <c r="AQ181" s="63">
        <v>6527.58</v>
      </c>
      <c r="AR181" s="63">
        <v>8711.65</v>
      </c>
      <c r="AS181" s="63">
        <v>11797.58</v>
      </c>
      <c r="AT181" s="63">
        <v>86962.62</v>
      </c>
      <c r="AU181" s="63">
        <v>13559.04</v>
      </c>
      <c r="AV181" s="63">
        <v>0</v>
      </c>
      <c r="AW181" s="63">
        <v>0</v>
      </c>
      <c r="AX181" s="63">
        <v>0</v>
      </c>
      <c r="AY181" s="63">
        <v>0</v>
      </c>
      <c r="AZ181" s="63">
        <v>72492.03</v>
      </c>
      <c r="BA181" s="63">
        <v>4602.97</v>
      </c>
      <c r="BB181" s="63">
        <v>807.59</v>
      </c>
      <c r="BC181" s="63">
        <v>1866.22</v>
      </c>
      <c r="BD181" s="63">
        <v>65215.25</v>
      </c>
      <c r="BE181" s="63">
        <v>22882.1</v>
      </c>
      <c r="BF181" s="63">
        <v>29372.49</v>
      </c>
      <c r="BG181" s="63">
        <v>12960.66</v>
      </c>
      <c r="BH181" s="63">
        <v>37788.68</v>
      </c>
      <c r="BI181" s="63">
        <v>23961.83</v>
      </c>
      <c r="BJ181" s="63">
        <v>10636.01</v>
      </c>
      <c r="BK181" s="63">
        <v>0</v>
      </c>
      <c r="BL181" s="63">
        <v>1318.66</v>
      </c>
      <c r="BM181" s="63">
        <v>0</v>
      </c>
      <c r="BN181" s="63">
        <v>1872.18</v>
      </c>
      <c r="BO181" s="63">
        <v>5632337.0599999996</v>
      </c>
      <c r="BP181" s="63">
        <v>6106821.0300000003</v>
      </c>
      <c r="BQ181" s="63">
        <v>3260486.42</v>
      </c>
      <c r="BR181" s="63">
        <v>5039.6099999999997</v>
      </c>
      <c r="BS181" s="63">
        <v>3255446.81</v>
      </c>
      <c r="BT181" s="63">
        <v>0</v>
      </c>
      <c r="BU181" s="63">
        <v>0</v>
      </c>
      <c r="BV181" s="66">
        <v>20</v>
      </c>
      <c r="BW181" s="63">
        <v>0</v>
      </c>
      <c r="BX181" s="63">
        <v>219667.35</v>
      </c>
      <c r="BY181" s="63">
        <v>0</v>
      </c>
      <c r="BZ181" s="63">
        <v>3474754.19</v>
      </c>
      <c r="CA181" s="63">
        <v>5852004.4100000001</v>
      </c>
    </row>
    <row r="182" spans="1:79" x14ac:dyDescent="0.25">
      <c r="A182" s="62" t="s">
        <v>564</v>
      </c>
      <c r="B182" s="62" t="s">
        <v>565</v>
      </c>
      <c r="C182" s="62" t="s">
        <v>566</v>
      </c>
      <c r="D182" s="63">
        <v>8241.61</v>
      </c>
      <c r="E182" s="63">
        <v>9855.6200000000008</v>
      </c>
      <c r="F182" s="64">
        <v>0.64</v>
      </c>
      <c r="G182" s="65">
        <v>1478.1455430000001</v>
      </c>
      <c r="H182" s="65">
        <v>894.16056300000002</v>
      </c>
      <c r="I182" s="63">
        <v>3827.36</v>
      </c>
      <c r="J182" s="63">
        <v>8203.57</v>
      </c>
      <c r="K182" s="63">
        <v>4376.21</v>
      </c>
      <c r="L182" s="83">
        <v>0.53345189999999998</v>
      </c>
      <c r="M182" s="65">
        <v>137.71732700000001</v>
      </c>
      <c r="N182" s="65">
        <v>23.266306</v>
      </c>
      <c r="O182" s="65">
        <v>93.072025999999994</v>
      </c>
      <c r="P182" s="65">
        <v>0.583233</v>
      </c>
      <c r="Q182" s="65">
        <v>0</v>
      </c>
      <c r="R182" s="65">
        <v>10.030201</v>
      </c>
      <c r="S182" s="65">
        <v>10.765561</v>
      </c>
      <c r="T182" s="65">
        <v>273.81317799999999</v>
      </c>
      <c r="U182" s="64">
        <v>0.1852410132</v>
      </c>
      <c r="V182" s="66">
        <v>8.3774982799999995E-2</v>
      </c>
      <c r="W182" s="65">
        <v>27.086777999999999</v>
      </c>
      <c r="X182" s="65">
        <v>4.8504680000000002</v>
      </c>
      <c r="Y182" s="65">
        <v>19.23631</v>
      </c>
      <c r="Z182" s="65">
        <v>3</v>
      </c>
      <c r="AA182" s="65">
        <v>248.65986699999999</v>
      </c>
      <c r="AB182" s="65">
        <v>174.314547</v>
      </c>
      <c r="AC182" s="65">
        <v>74.345320000000001</v>
      </c>
      <c r="AD182" s="65">
        <v>49.490355000000001</v>
      </c>
      <c r="AE182" s="65">
        <v>34.26576</v>
      </c>
      <c r="AF182" s="65">
        <v>3.0996169999999998</v>
      </c>
      <c r="AG182" s="65">
        <v>0.84848400000000002</v>
      </c>
      <c r="AH182" s="65">
        <v>1.64368</v>
      </c>
      <c r="AI182" s="65">
        <v>9.6328139999999998</v>
      </c>
      <c r="AJ182" s="65">
        <v>209.720247</v>
      </c>
      <c r="AK182" s="65">
        <v>209.720247</v>
      </c>
      <c r="AL182" s="63">
        <v>6468675.3099999996</v>
      </c>
      <c r="AM182" s="63">
        <v>2781741.19</v>
      </c>
      <c r="AN182" s="63">
        <v>587080.31999999995</v>
      </c>
      <c r="AO182" s="63">
        <v>24907.71</v>
      </c>
      <c r="AP182" s="63">
        <v>252839.36</v>
      </c>
      <c r="AQ182" s="63">
        <v>3806.53</v>
      </c>
      <c r="AR182" s="63">
        <v>0</v>
      </c>
      <c r="AS182" s="63">
        <v>118314.41</v>
      </c>
      <c r="AT182" s="63">
        <v>187212.31</v>
      </c>
      <c r="AU182" s="63">
        <v>9680.1299999999992</v>
      </c>
      <c r="AV182" s="63">
        <v>19212.740000000002</v>
      </c>
      <c r="AW182" s="63">
        <v>4486.8</v>
      </c>
      <c r="AX182" s="63">
        <v>13337.08</v>
      </c>
      <c r="AY182" s="63">
        <v>1388.86</v>
      </c>
      <c r="AZ182" s="63">
        <v>122315.66</v>
      </c>
      <c r="BA182" s="63">
        <v>11447.8</v>
      </c>
      <c r="BB182" s="63">
        <v>1971.3</v>
      </c>
      <c r="BC182" s="63">
        <v>3714.15</v>
      </c>
      <c r="BD182" s="63">
        <v>105182.41</v>
      </c>
      <c r="BE182" s="63">
        <v>22878.69</v>
      </c>
      <c r="BF182" s="63">
        <v>59365.14</v>
      </c>
      <c r="BG182" s="63">
        <v>22938.58</v>
      </c>
      <c r="BH182" s="63">
        <v>140000.99</v>
      </c>
      <c r="BI182" s="63">
        <v>112234.82</v>
      </c>
      <c r="BJ182" s="63">
        <v>9622.93</v>
      </c>
      <c r="BK182" s="63">
        <v>960.88</v>
      </c>
      <c r="BL182" s="63">
        <v>1581.42</v>
      </c>
      <c r="BM182" s="63">
        <v>7951.19</v>
      </c>
      <c r="BN182" s="63">
        <v>7649.75</v>
      </c>
      <c r="BO182" s="63">
        <v>9701427.7599999998</v>
      </c>
      <c r="BP182" s="63">
        <v>10128706.34</v>
      </c>
      <c r="BQ182" s="63">
        <v>7565547.5700000003</v>
      </c>
      <c r="BR182" s="63">
        <v>6925.39</v>
      </c>
      <c r="BS182" s="63">
        <v>7558622.1799999997</v>
      </c>
      <c r="BT182" s="63">
        <v>0</v>
      </c>
      <c r="BU182" s="63">
        <v>0</v>
      </c>
      <c r="BV182" s="66">
        <v>20.972024999999999</v>
      </c>
      <c r="BW182" s="63">
        <v>0</v>
      </c>
      <c r="BX182" s="63">
        <v>390523.25</v>
      </c>
      <c r="BY182" s="63">
        <v>0</v>
      </c>
      <c r="BZ182" s="63">
        <v>7997994.21</v>
      </c>
      <c r="CA182" s="63">
        <v>10091951.01</v>
      </c>
    </row>
    <row r="183" spans="1:79" x14ac:dyDescent="0.25">
      <c r="A183" s="67" t="s">
        <v>567</v>
      </c>
      <c r="B183" s="67" t="s">
        <v>568</v>
      </c>
      <c r="C183" s="67" t="s">
        <v>394</v>
      </c>
      <c r="D183" s="68">
        <v>8241.61</v>
      </c>
      <c r="E183" s="68">
        <v>9855.6200000000008</v>
      </c>
      <c r="F183" s="69">
        <v>0.64</v>
      </c>
      <c r="G183" s="70">
        <v>1636.444571</v>
      </c>
      <c r="H183" s="70">
        <v>915.76889500000004</v>
      </c>
      <c r="I183" s="68">
        <v>3780.72</v>
      </c>
      <c r="J183" s="68">
        <v>8090.99</v>
      </c>
      <c r="K183" s="68">
        <v>4310.2700000000004</v>
      </c>
      <c r="L183" s="83">
        <v>0.53272470000000005</v>
      </c>
      <c r="M183" s="70">
        <v>253.08439300000001</v>
      </c>
      <c r="N183" s="70">
        <v>27.417268</v>
      </c>
      <c r="O183" s="70">
        <v>182.60273699999999</v>
      </c>
      <c r="P183" s="70">
        <v>14.372685000000001</v>
      </c>
      <c r="Q183" s="70">
        <v>1</v>
      </c>
      <c r="R183" s="70">
        <v>0.91425599999999996</v>
      </c>
      <c r="S183" s="70">
        <v>26.777446999999999</v>
      </c>
      <c r="T183" s="70">
        <v>1615.840332</v>
      </c>
      <c r="U183" s="69">
        <v>0.98740914339999997</v>
      </c>
      <c r="V183" s="71">
        <v>2.3803144931000002</v>
      </c>
      <c r="W183" s="70">
        <v>20.148831999999999</v>
      </c>
      <c r="X183" s="70">
        <v>3.6308210000000001</v>
      </c>
      <c r="Y183" s="70">
        <v>10.518011</v>
      </c>
      <c r="Z183" s="70">
        <v>6</v>
      </c>
      <c r="AA183" s="70">
        <v>166.71266499999999</v>
      </c>
      <c r="AB183" s="70">
        <v>108.182665</v>
      </c>
      <c r="AC183" s="70">
        <v>58.53</v>
      </c>
      <c r="AD183" s="70">
        <v>0.5</v>
      </c>
      <c r="AE183" s="70">
        <v>0.5</v>
      </c>
      <c r="AF183" s="70">
        <v>0</v>
      </c>
      <c r="AG183" s="70">
        <v>0</v>
      </c>
      <c r="AH183" s="70">
        <v>0</v>
      </c>
      <c r="AI183" s="70">
        <v>0</v>
      </c>
      <c r="AJ183" s="70">
        <v>393.096428</v>
      </c>
      <c r="AK183" s="70">
        <v>393.096428</v>
      </c>
      <c r="AL183" s="68">
        <v>7053517.9400000004</v>
      </c>
      <c r="AM183" s="68">
        <v>1622711.28</v>
      </c>
      <c r="AN183" s="68">
        <v>1102861.8899999999</v>
      </c>
      <c r="AO183" s="68">
        <v>29311.5</v>
      </c>
      <c r="AP183" s="68">
        <v>495382.17</v>
      </c>
      <c r="AQ183" s="68">
        <v>93677.01</v>
      </c>
      <c r="AR183" s="68">
        <v>8698.48</v>
      </c>
      <c r="AS183" s="68">
        <v>10769.69</v>
      </c>
      <c r="AT183" s="68">
        <v>465023.04</v>
      </c>
      <c r="AU183" s="68">
        <v>1623099.84</v>
      </c>
      <c r="AV183" s="68">
        <v>13410.44</v>
      </c>
      <c r="AW183" s="68">
        <v>3354.02</v>
      </c>
      <c r="AX183" s="68">
        <v>7282.5</v>
      </c>
      <c r="AY183" s="68">
        <v>2773.92</v>
      </c>
      <c r="AZ183" s="68">
        <v>94049.24</v>
      </c>
      <c r="BA183" s="68">
        <v>11708.47</v>
      </c>
      <c r="BB183" s="68">
        <v>2179.44</v>
      </c>
      <c r="BC183" s="68">
        <v>2486.73</v>
      </c>
      <c r="BD183" s="68">
        <v>77674.600000000006</v>
      </c>
      <c r="BE183" s="68">
        <v>22847.5</v>
      </c>
      <c r="BF183" s="68">
        <v>36792.82</v>
      </c>
      <c r="BG183" s="68">
        <v>18034.28</v>
      </c>
      <c r="BH183" s="68">
        <v>1712.66</v>
      </c>
      <c r="BI183" s="68">
        <v>1635.48</v>
      </c>
      <c r="BJ183" s="68">
        <v>0</v>
      </c>
      <c r="BK183" s="68">
        <v>0</v>
      </c>
      <c r="BL183" s="68">
        <v>0</v>
      </c>
      <c r="BM183" s="68">
        <v>0</v>
      </c>
      <c r="BN183" s="68">
        <v>77.180000000000007</v>
      </c>
      <c r="BO183" s="68">
        <v>10832190.9</v>
      </c>
      <c r="BP183" s="68">
        <v>11511363.289999999</v>
      </c>
      <c r="BQ183" s="68">
        <v>7437143.8099999996</v>
      </c>
      <c r="BR183" s="68">
        <v>172378.03</v>
      </c>
      <c r="BS183" s="68">
        <v>7264765.7800000003</v>
      </c>
      <c r="BT183" s="68">
        <v>0</v>
      </c>
      <c r="BU183" s="68">
        <v>0</v>
      </c>
      <c r="BV183" s="71">
        <v>39.309643000000001</v>
      </c>
      <c r="BW183" s="68">
        <v>0</v>
      </c>
      <c r="BX183" s="68">
        <v>986596.12</v>
      </c>
      <c r="BY183" s="68">
        <v>0</v>
      </c>
      <c r="BZ183" s="68">
        <v>8352938.4699999997</v>
      </c>
      <c r="CA183" s="68">
        <v>11818787.02</v>
      </c>
    </row>
    <row r="184" spans="1:79" x14ac:dyDescent="0.25">
      <c r="A184" s="62" t="s">
        <v>569</v>
      </c>
      <c r="B184" s="62" t="s">
        <v>570</v>
      </c>
      <c r="C184" s="62" t="s">
        <v>173</v>
      </c>
      <c r="D184" s="63">
        <v>8241.61</v>
      </c>
      <c r="E184" s="63">
        <v>9855.6200000000008</v>
      </c>
      <c r="F184" s="64">
        <v>0.64</v>
      </c>
      <c r="G184" s="65">
        <v>844.649812</v>
      </c>
      <c r="H184" s="65">
        <v>478.134818</v>
      </c>
      <c r="I184" s="63">
        <v>4117.49</v>
      </c>
      <c r="J184" s="63">
        <v>8801.26</v>
      </c>
      <c r="K184" s="63">
        <v>4683.7700000000004</v>
      </c>
      <c r="L184" s="83">
        <v>0.53217040000000004</v>
      </c>
      <c r="M184" s="65">
        <v>100.60225699999999</v>
      </c>
      <c r="N184" s="65">
        <v>9.9852480000000003</v>
      </c>
      <c r="O184" s="65">
        <v>73.870695999999995</v>
      </c>
      <c r="P184" s="65">
        <v>4.8731559999999998</v>
      </c>
      <c r="Q184" s="65">
        <v>0</v>
      </c>
      <c r="R184" s="65">
        <v>3.5604719999999999</v>
      </c>
      <c r="S184" s="65">
        <v>8.3126850000000001</v>
      </c>
      <c r="T184" s="65">
        <v>832.07623699999999</v>
      </c>
      <c r="U184" s="64">
        <v>0.98511386040000004</v>
      </c>
      <c r="V184" s="66">
        <v>2.3692610302000001</v>
      </c>
      <c r="W184" s="65">
        <v>0.51785700000000001</v>
      </c>
      <c r="X184" s="65">
        <v>0</v>
      </c>
      <c r="Y184" s="65">
        <v>0.51785700000000001</v>
      </c>
      <c r="Z184" s="65">
        <v>0</v>
      </c>
      <c r="AA184" s="65">
        <v>116.05179800000001</v>
      </c>
      <c r="AB184" s="65">
        <v>76.047196</v>
      </c>
      <c r="AC184" s="65">
        <v>40.004601999999998</v>
      </c>
      <c r="AD184" s="65">
        <v>37.001154</v>
      </c>
      <c r="AE184" s="65">
        <v>24.451267000000001</v>
      </c>
      <c r="AF184" s="65">
        <v>8.3621429999999997</v>
      </c>
      <c r="AG184" s="65">
        <v>0</v>
      </c>
      <c r="AH184" s="65">
        <v>4.1877440000000004</v>
      </c>
      <c r="AI184" s="65">
        <v>0</v>
      </c>
      <c r="AJ184" s="65">
        <v>126.382164</v>
      </c>
      <c r="AK184" s="65">
        <v>126.382164</v>
      </c>
      <c r="AL184" s="63">
        <v>3956145.45</v>
      </c>
      <c r="AM184" s="63">
        <v>2618080.65</v>
      </c>
      <c r="AN184" s="63">
        <v>428695.24</v>
      </c>
      <c r="AO184" s="63">
        <v>10664.01</v>
      </c>
      <c r="AP184" s="63">
        <v>200194.97</v>
      </c>
      <c r="AQ184" s="63">
        <v>31728.77</v>
      </c>
      <c r="AR184" s="63">
        <v>0</v>
      </c>
      <c r="AS184" s="63">
        <v>41897.78</v>
      </c>
      <c r="AT184" s="63">
        <v>144209.71</v>
      </c>
      <c r="AU184" s="63">
        <v>831933.25</v>
      </c>
      <c r="AV184" s="63">
        <v>358.18</v>
      </c>
      <c r="AW184" s="63">
        <v>0</v>
      </c>
      <c r="AX184" s="63">
        <v>358.18</v>
      </c>
      <c r="AY184" s="63">
        <v>0</v>
      </c>
      <c r="AZ184" s="63">
        <v>70547.759999999995</v>
      </c>
      <c r="BA184" s="63">
        <v>6106.78</v>
      </c>
      <c r="BB184" s="63">
        <v>1123.74</v>
      </c>
      <c r="BC184" s="63">
        <v>1729.26</v>
      </c>
      <c r="BD184" s="63">
        <v>61587.98</v>
      </c>
      <c r="BE184" s="63">
        <v>22823.72</v>
      </c>
      <c r="BF184" s="63">
        <v>25836.67</v>
      </c>
      <c r="BG184" s="63">
        <v>12927.59</v>
      </c>
      <c r="BH184" s="63">
        <v>115519.16</v>
      </c>
      <c r="BI184" s="63">
        <v>79895.820000000007</v>
      </c>
      <c r="BJ184" s="63">
        <v>25898.35</v>
      </c>
      <c r="BK184" s="63">
        <v>0</v>
      </c>
      <c r="BL184" s="63">
        <v>4019.44</v>
      </c>
      <c r="BM184" s="63">
        <v>0</v>
      </c>
      <c r="BN184" s="63">
        <v>5705.55</v>
      </c>
      <c r="BO184" s="63">
        <v>7609498.1699999999</v>
      </c>
      <c r="BP184" s="63">
        <v>8021279.6900000004</v>
      </c>
      <c r="BQ184" s="63">
        <v>5551084.6600000001</v>
      </c>
      <c r="BR184" s="63">
        <v>88063.72</v>
      </c>
      <c r="BS184" s="63">
        <v>5463020.9400000004</v>
      </c>
      <c r="BT184" s="63">
        <v>0</v>
      </c>
      <c r="BU184" s="63">
        <v>0</v>
      </c>
      <c r="BV184" s="66">
        <v>20</v>
      </c>
      <c r="BW184" s="63">
        <v>0</v>
      </c>
      <c r="BX184" s="63">
        <v>423079.18</v>
      </c>
      <c r="BY184" s="63">
        <v>0</v>
      </c>
      <c r="BZ184" s="63">
        <v>5887252.2999999998</v>
      </c>
      <c r="CA184" s="63">
        <v>8032577.3499999996</v>
      </c>
    </row>
    <row r="185" spans="1:79" x14ac:dyDescent="0.25">
      <c r="A185" s="62" t="s">
        <v>571</v>
      </c>
      <c r="B185" s="62" t="s">
        <v>572</v>
      </c>
      <c r="C185" s="62" t="s">
        <v>256</v>
      </c>
      <c r="D185" s="63">
        <v>8241.61</v>
      </c>
      <c r="E185" s="63">
        <v>9855.6200000000008</v>
      </c>
      <c r="F185" s="64">
        <v>0.64</v>
      </c>
      <c r="G185" s="65">
        <v>1161.478879</v>
      </c>
      <c r="H185" s="65">
        <v>671.83701199999996</v>
      </c>
      <c r="I185" s="63">
        <v>3889.77</v>
      </c>
      <c r="J185" s="63">
        <v>8304.91</v>
      </c>
      <c r="K185" s="63">
        <v>4415.1400000000003</v>
      </c>
      <c r="L185" s="83">
        <v>0.53163009999999999</v>
      </c>
      <c r="M185" s="65">
        <v>146.61607599999999</v>
      </c>
      <c r="N185" s="65">
        <v>12.705811000000001</v>
      </c>
      <c r="O185" s="65">
        <v>95.064173999999994</v>
      </c>
      <c r="P185" s="65">
        <v>10.273127000000001</v>
      </c>
      <c r="Q185" s="65">
        <v>1</v>
      </c>
      <c r="R185" s="65">
        <v>5</v>
      </c>
      <c r="S185" s="65">
        <v>22.572963999999999</v>
      </c>
      <c r="T185" s="65">
        <v>1143.505294</v>
      </c>
      <c r="U185" s="64">
        <v>0.98452525889999998</v>
      </c>
      <c r="V185" s="66">
        <v>2.3664306281999998</v>
      </c>
      <c r="W185" s="65">
        <v>0</v>
      </c>
      <c r="X185" s="65">
        <v>0</v>
      </c>
      <c r="Y185" s="65">
        <v>0</v>
      </c>
      <c r="Z185" s="65">
        <v>0</v>
      </c>
      <c r="AA185" s="65">
        <v>107.962755</v>
      </c>
      <c r="AB185" s="65">
        <v>63.462755000000001</v>
      </c>
      <c r="AC185" s="65">
        <v>44.5</v>
      </c>
      <c r="AD185" s="65">
        <v>34.415394999999997</v>
      </c>
      <c r="AE185" s="65">
        <v>26.238817000000001</v>
      </c>
      <c r="AF185" s="65">
        <v>0</v>
      </c>
      <c r="AG185" s="65">
        <v>0</v>
      </c>
      <c r="AH185" s="65">
        <v>0</v>
      </c>
      <c r="AI185" s="65">
        <v>8.1765779999999992</v>
      </c>
      <c r="AJ185" s="65">
        <v>120.713443</v>
      </c>
      <c r="AK185" s="65">
        <v>120.713443</v>
      </c>
      <c r="AL185" s="63">
        <v>5128091.8600000003</v>
      </c>
      <c r="AM185" s="63">
        <v>2748754.25</v>
      </c>
      <c r="AN185" s="63">
        <v>796404.55</v>
      </c>
      <c r="AO185" s="63">
        <v>13555.73</v>
      </c>
      <c r="AP185" s="63">
        <v>257369.27</v>
      </c>
      <c r="AQ185" s="63">
        <v>66819.69</v>
      </c>
      <c r="AR185" s="63">
        <v>8680.6</v>
      </c>
      <c r="AS185" s="63">
        <v>58777.66</v>
      </c>
      <c r="AT185" s="63">
        <v>391201.6</v>
      </c>
      <c r="AU185" s="63">
        <v>1141942.95</v>
      </c>
      <c r="AV185" s="63">
        <v>0</v>
      </c>
      <c r="AW185" s="63">
        <v>0</v>
      </c>
      <c r="AX185" s="63">
        <v>0</v>
      </c>
      <c r="AY185" s="63">
        <v>0</v>
      </c>
      <c r="AZ185" s="63">
        <v>69867.679999999993</v>
      </c>
      <c r="BA185" s="63">
        <v>8572.0499999999993</v>
      </c>
      <c r="BB185" s="63">
        <v>1543.69</v>
      </c>
      <c r="BC185" s="63">
        <v>1728.94</v>
      </c>
      <c r="BD185" s="63">
        <v>58023</v>
      </c>
      <c r="BE185" s="63">
        <v>22800.55</v>
      </c>
      <c r="BF185" s="63">
        <v>21539.27</v>
      </c>
      <c r="BG185" s="63">
        <v>13683.18</v>
      </c>
      <c r="BH185" s="63">
        <v>97677.25</v>
      </c>
      <c r="BI185" s="63">
        <v>85649.69</v>
      </c>
      <c r="BJ185" s="63">
        <v>0</v>
      </c>
      <c r="BK185" s="63">
        <v>0</v>
      </c>
      <c r="BL185" s="63">
        <v>0</v>
      </c>
      <c r="BM185" s="63">
        <v>6726.12</v>
      </c>
      <c r="BN185" s="63">
        <v>5301.44</v>
      </c>
      <c r="BO185" s="63">
        <v>9578615.2300000004</v>
      </c>
      <c r="BP185" s="63">
        <v>9982738.5399999991</v>
      </c>
      <c r="BQ185" s="63">
        <v>7558483.5099999998</v>
      </c>
      <c r="BR185" s="63">
        <v>300883.77</v>
      </c>
      <c r="BS185" s="63">
        <v>7257599.7400000002</v>
      </c>
      <c r="BT185" s="63">
        <v>0</v>
      </c>
      <c r="BU185" s="63">
        <v>0</v>
      </c>
      <c r="BV185" s="66">
        <v>20</v>
      </c>
      <c r="BW185" s="63">
        <v>0</v>
      </c>
      <c r="BX185" s="63">
        <v>762504.35</v>
      </c>
      <c r="BY185" s="63">
        <v>0</v>
      </c>
      <c r="BZ185" s="63">
        <v>8816707.6500000004</v>
      </c>
      <c r="CA185" s="63">
        <v>10341119.58</v>
      </c>
    </row>
    <row r="186" spans="1:79" x14ac:dyDescent="0.25">
      <c r="A186" s="62" t="s">
        <v>573</v>
      </c>
      <c r="B186" s="62" t="s">
        <v>574</v>
      </c>
      <c r="C186" s="62" t="s">
        <v>575</v>
      </c>
      <c r="D186" s="63">
        <v>8241.61</v>
      </c>
      <c r="E186" s="63">
        <v>9855.6200000000008</v>
      </c>
      <c r="F186" s="64">
        <v>0.64</v>
      </c>
      <c r="G186" s="65">
        <v>746.84540000000004</v>
      </c>
      <c r="H186" s="65">
        <v>414.57821100000001</v>
      </c>
      <c r="I186" s="63">
        <v>4182.28</v>
      </c>
      <c r="J186" s="63">
        <v>8912.0499999999993</v>
      </c>
      <c r="K186" s="63">
        <v>4729.7700000000004</v>
      </c>
      <c r="L186" s="83">
        <v>0.53071630000000003</v>
      </c>
      <c r="M186" s="65">
        <v>118.060485</v>
      </c>
      <c r="N186" s="65">
        <v>15.644864999999999</v>
      </c>
      <c r="O186" s="65">
        <v>80.146009000000006</v>
      </c>
      <c r="P186" s="65">
        <v>5.6142750000000001</v>
      </c>
      <c r="Q186" s="65">
        <v>0</v>
      </c>
      <c r="R186" s="65">
        <v>3.7696909999999999</v>
      </c>
      <c r="S186" s="65">
        <v>12.885645</v>
      </c>
      <c r="T186" s="65">
        <v>365.47380800000002</v>
      </c>
      <c r="U186" s="64">
        <v>0.48935671019999999</v>
      </c>
      <c r="V186" s="66">
        <v>0.58464352990000001</v>
      </c>
      <c r="W186" s="65">
        <v>2</v>
      </c>
      <c r="X186" s="65">
        <v>1</v>
      </c>
      <c r="Y186" s="65">
        <v>1</v>
      </c>
      <c r="Z186" s="65">
        <v>0</v>
      </c>
      <c r="AA186" s="65">
        <v>128.01129499999999</v>
      </c>
      <c r="AB186" s="65">
        <v>67.418317000000002</v>
      </c>
      <c r="AC186" s="65">
        <v>60.592978000000002</v>
      </c>
      <c r="AD186" s="65">
        <v>9.7909089999999992</v>
      </c>
      <c r="AE186" s="65">
        <v>0</v>
      </c>
      <c r="AF186" s="65">
        <v>0</v>
      </c>
      <c r="AG186" s="65">
        <v>0</v>
      </c>
      <c r="AH186" s="65">
        <v>0</v>
      </c>
      <c r="AI186" s="65">
        <v>9.7909089999999992</v>
      </c>
      <c r="AJ186" s="65">
        <v>45.826847999999998</v>
      </c>
      <c r="AK186" s="65">
        <v>45.826847999999998</v>
      </c>
      <c r="AL186" s="63">
        <v>3532406.97</v>
      </c>
      <c r="AM186" s="63">
        <v>2442176.67</v>
      </c>
      <c r="AN186" s="63">
        <v>536894.86</v>
      </c>
      <c r="AO186" s="63">
        <v>16662.7</v>
      </c>
      <c r="AP186" s="63">
        <v>216608.04</v>
      </c>
      <c r="AQ186" s="63">
        <v>36454.269999999997</v>
      </c>
      <c r="AR186" s="63">
        <v>0</v>
      </c>
      <c r="AS186" s="63">
        <v>44238.55</v>
      </c>
      <c r="AT186" s="63">
        <v>222931.3</v>
      </c>
      <c r="AU186" s="63">
        <v>90169.54</v>
      </c>
      <c r="AV186" s="63">
        <v>1610.05</v>
      </c>
      <c r="AW186" s="63">
        <v>920.28</v>
      </c>
      <c r="AX186" s="63">
        <v>689.77</v>
      </c>
      <c r="AY186" s="63">
        <v>0</v>
      </c>
      <c r="AZ186" s="63">
        <v>72377.09</v>
      </c>
      <c r="BA186" s="63">
        <v>5280.56</v>
      </c>
      <c r="BB186" s="63">
        <v>990.91</v>
      </c>
      <c r="BC186" s="63">
        <v>1902.26</v>
      </c>
      <c r="BD186" s="63">
        <v>64203.360000000001</v>
      </c>
      <c r="BE186" s="63">
        <v>22761.360000000001</v>
      </c>
      <c r="BF186" s="63">
        <v>22842.46</v>
      </c>
      <c r="BG186" s="63">
        <v>18599.54</v>
      </c>
      <c r="BH186" s="63">
        <v>9545.86</v>
      </c>
      <c r="BI186" s="63">
        <v>0</v>
      </c>
      <c r="BJ186" s="63">
        <v>0</v>
      </c>
      <c r="BK186" s="63">
        <v>0</v>
      </c>
      <c r="BL186" s="63">
        <v>0</v>
      </c>
      <c r="BM186" s="63">
        <v>8040.24</v>
      </c>
      <c r="BN186" s="63">
        <v>1505.62</v>
      </c>
      <c r="BO186" s="63">
        <v>6688616.9000000004</v>
      </c>
      <c r="BP186" s="63">
        <v>6685181.04</v>
      </c>
      <c r="BQ186" s="63">
        <v>6705792.0700000003</v>
      </c>
      <c r="BR186" s="63">
        <v>133326.35</v>
      </c>
      <c r="BS186" s="63">
        <v>6572465.7199999997</v>
      </c>
      <c r="BT186" s="63">
        <v>17175.169999999998</v>
      </c>
      <c r="BU186" s="63">
        <v>0</v>
      </c>
      <c r="BV186" s="66">
        <v>20</v>
      </c>
      <c r="BW186" s="63">
        <v>0</v>
      </c>
      <c r="BX186" s="63">
        <v>197667.43</v>
      </c>
      <c r="BY186" s="63">
        <v>224411.679999999</v>
      </c>
      <c r="BZ186" s="63">
        <v>7127871.1799999997</v>
      </c>
      <c r="CA186" s="63">
        <v>7127871.1799999997</v>
      </c>
    </row>
    <row r="187" spans="1:79" x14ac:dyDescent="0.25">
      <c r="A187" s="67" t="s">
        <v>576</v>
      </c>
      <c r="B187" s="67" t="s">
        <v>577</v>
      </c>
      <c r="C187" s="67" t="s">
        <v>353</v>
      </c>
      <c r="D187" s="68">
        <v>8241.61</v>
      </c>
      <c r="E187" s="68">
        <v>9855.6200000000008</v>
      </c>
      <c r="F187" s="69">
        <v>0.64</v>
      </c>
      <c r="G187" s="70">
        <v>2313.158379</v>
      </c>
      <c r="H187" s="70">
        <v>1312.46074</v>
      </c>
      <c r="I187" s="68">
        <v>3826.47</v>
      </c>
      <c r="J187" s="68">
        <v>8130.17</v>
      </c>
      <c r="K187" s="68">
        <v>4303.7</v>
      </c>
      <c r="L187" s="83">
        <v>0.52934930000000002</v>
      </c>
      <c r="M187" s="70">
        <v>360.50875200000002</v>
      </c>
      <c r="N187" s="70">
        <v>66.883206000000001</v>
      </c>
      <c r="O187" s="70">
        <v>216.69100800000001</v>
      </c>
      <c r="P187" s="70">
        <v>6.7359410000000004</v>
      </c>
      <c r="Q187" s="70">
        <v>2.9529000000000001</v>
      </c>
      <c r="R187" s="70">
        <v>22.113457</v>
      </c>
      <c r="S187" s="70">
        <v>45.132240000000003</v>
      </c>
      <c r="T187" s="70">
        <v>2283.1082379999998</v>
      </c>
      <c r="U187" s="69">
        <v>0.98700904300000003</v>
      </c>
      <c r="V187" s="71">
        <v>2.3783858667</v>
      </c>
      <c r="W187" s="70">
        <v>113.261641</v>
      </c>
      <c r="X187" s="70">
        <v>19.745797</v>
      </c>
      <c r="Y187" s="70">
        <v>72.515844000000001</v>
      </c>
      <c r="Z187" s="70">
        <v>21</v>
      </c>
      <c r="AA187" s="70">
        <v>256.80625800000001</v>
      </c>
      <c r="AB187" s="70">
        <v>177.56913700000001</v>
      </c>
      <c r="AC187" s="70">
        <v>79.237121000000002</v>
      </c>
      <c r="AD187" s="70">
        <v>46.958665000000003</v>
      </c>
      <c r="AE187" s="70">
        <v>31.652372</v>
      </c>
      <c r="AF187" s="70">
        <v>0</v>
      </c>
      <c r="AG187" s="70">
        <v>0</v>
      </c>
      <c r="AH187" s="70">
        <v>0</v>
      </c>
      <c r="AI187" s="70">
        <v>15.306293</v>
      </c>
      <c r="AJ187" s="70">
        <v>226.46869100000001</v>
      </c>
      <c r="AK187" s="70">
        <v>226.46869100000001</v>
      </c>
      <c r="AL187" s="68">
        <v>9955139.7200000007</v>
      </c>
      <c r="AM187" s="68">
        <v>2783103.91</v>
      </c>
      <c r="AN187" s="68">
        <v>1761984.63</v>
      </c>
      <c r="AO187" s="68">
        <v>71051.039999999994</v>
      </c>
      <c r="AP187" s="68">
        <v>584135.35</v>
      </c>
      <c r="AQ187" s="68">
        <v>43624.74</v>
      </c>
      <c r="AR187" s="68">
        <v>25522.98</v>
      </c>
      <c r="AS187" s="68">
        <v>258840.19</v>
      </c>
      <c r="AT187" s="68">
        <v>778810.33</v>
      </c>
      <c r="AU187" s="68">
        <v>2291507.42</v>
      </c>
      <c r="AV187" s="68">
        <v>77662.720000000001</v>
      </c>
      <c r="AW187" s="68">
        <v>18124.87</v>
      </c>
      <c r="AX187" s="68">
        <v>49890.63</v>
      </c>
      <c r="AY187" s="68">
        <v>9647.2199999999993</v>
      </c>
      <c r="AZ187" s="68">
        <v>139637.10999999999</v>
      </c>
      <c r="BA187" s="68">
        <v>16674</v>
      </c>
      <c r="BB187" s="68">
        <v>3061.17</v>
      </c>
      <c r="BC187" s="68">
        <v>3806.33</v>
      </c>
      <c r="BD187" s="68">
        <v>116095.61</v>
      </c>
      <c r="BE187" s="68">
        <v>31827.279999999999</v>
      </c>
      <c r="BF187" s="68">
        <v>60008.45</v>
      </c>
      <c r="BG187" s="68">
        <v>24259.88</v>
      </c>
      <c r="BH187" s="68">
        <v>122617.22</v>
      </c>
      <c r="BI187" s="68">
        <v>102877.55</v>
      </c>
      <c r="BJ187" s="68">
        <v>0</v>
      </c>
      <c r="BK187" s="68">
        <v>0</v>
      </c>
      <c r="BL187" s="68">
        <v>0</v>
      </c>
      <c r="BM187" s="68">
        <v>12537.07</v>
      </c>
      <c r="BN187" s="68">
        <v>7202.6</v>
      </c>
      <c r="BO187" s="68">
        <v>16461290.1</v>
      </c>
      <c r="BP187" s="68">
        <v>17131652.73</v>
      </c>
      <c r="BQ187" s="68">
        <v>13110281.109999999</v>
      </c>
      <c r="BR187" s="68">
        <v>412731.69</v>
      </c>
      <c r="BS187" s="68">
        <v>12697549.42</v>
      </c>
      <c r="BT187" s="68">
        <v>0</v>
      </c>
      <c r="BU187" s="68">
        <v>0</v>
      </c>
      <c r="BV187" s="71">
        <v>22.646868999999999</v>
      </c>
      <c r="BW187" s="68">
        <v>0</v>
      </c>
      <c r="BX187" s="68">
        <v>722600.26</v>
      </c>
      <c r="BY187" s="68">
        <v>0</v>
      </c>
      <c r="BZ187" s="68">
        <v>14375994.289999999</v>
      </c>
      <c r="CA187" s="68">
        <v>17183890.359999999</v>
      </c>
    </row>
    <row r="188" spans="1:79" x14ac:dyDescent="0.25">
      <c r="A188" s="62" t="s">
        <v>578</v>
      </c>
      <c r="B188" s="62" t="s">
        <v>579</v>
      </c>
      <c r="C188" s="62" t="s">
        <v>223</v>
      </c>
      <c r="D188" s="63">
        <v>8241.61</v>
      </c>
      <c r="E188" s="63">
        <v>9855.6200000000008</v>
      </c>
      <c r="F188" s="64">
        <v>0.64</v>
      </c>
      <c r="G188" s="65">
        <v>1358.3330579999999</v>
      </c>
      <c r="H188" s="65">
        <v>722.79089899999997</v>
      </c>
      <c r="I188" s="63">
        <v>3825.2</v>
      </c>
      <c r="J188" s="63">
        <v>8119.75</v>
      </c>
      <c r="K188" s="63">
        <v>4294.55</v>
      </c>
      <c r="L188" s="83">
        <v>0.52890179999999998</v>
      </c>
      <c r="M188" s="65">
        <v>165.090329</v>
      </c>
      <c r="N188" s="65">
        <v>10.995373000000001</v>
      </c>
      <c r="O188" s="65">
        <v>115.77873599999999</v>
      </c>
      <c r="P188" s="65">
        <v>9.9910680000000003</v>
      </c>
      <c r="Q188" s="65">
        <v>0</v>
      </c>
      <c r="R188" s="65">
        <v>4.4291489999999998</v>
      </c>
      <c r="S188" s="65">
        <v>23.896003</v>
      </c>
      <c r="T188" s="65">
        <v>787.27873899999997</v>
      </c>
      <c r="U188" s="64">
        <v>0.57959182720000002</v>
      </c>
      <c r="V188" s="66">
        <v>0.82013351109999999</v>
      </c>
      <c r="W188" s="65">
        <v>52.771399000000002</v>
      </c>
      <c r="X188" s="65">
        <v>9.5870800000000003</v>
      </c>
      <c r="Y188" s="65">
        <v>33.050252</v>
      </c>
      <c r="Z188" s="65">
        <v>10.134067</v>
      </c>
      <c r="AA188" s="65">
        <v>103.65276799999999</v>
      </c>
      <c r="AB188" s="65">
        <v>61.744069000000003</v>
      </c>
      <c r="AC188" s="65">
        <v>41.908698999999999</v>
      </c>
      <c r="AD188" s="65">
        <v>0</v>
      </c>
      <c r="AE188" s="65">
        <v>0</v>
      </c>
      <c r="AF188" s="65">
        <v>0</v>
      </c>
      <c r="AG188" s="65">
        <v>0</v>
      </c>
      <c r="AH188" s="65">
        <v>0</v>
      </c>
      <c r="AI188" s="65">
        <v>0</v>
      </c>
      <c r="AJ188" s="65">
        <v>269.24476099999998</v>
      </c>
      <c r="AK188" s="65">
        <v>269.24476099999998</v>
      </c>
      <c r="AL188" s="63">
        <v>5833429.2300000004</v>
      </c>
      <c r="AM188" s="63">
        <v>1648570.55</v>
      </c>
      <c r="AN188" s="63">
        <v>851968.99</v>
      </c>
      <c r="AO188" s="63">
        <v>11670.68</v>
      </c>
      <c r="AP188" s="63">
        <v>311841.64</v>
      </c>
      <c r="AQ188" s="63">
        <v>64651.59</v>
      </c>
      <c r="AR188" s="63">
        <v>0</v>
      </c>
      <c r="AS188" s="63">
        <v>51799.8</v>
      </c>
      <c r="AT188" s="63">
        <v>412005.28</v>
      </c>
      <c r="AU188" s="63">
        <v>272474.28999999998</v>
      </c>
      <c r="AV188" s="63">
        <v>36163.440000000002</v>
      </c>
      <c r="AW188" s="63">
        <v>8792.64</v>
      </c>
      <c r="AX188" s="63">
        <v>22719.23</v>
      </c>
      <c r="AY188" s="63">
        <v>4651.57</v>
      </c>
      <c r="AZ188" s="63">
        <v>69362.64</v>
      </c>
      <c r="BA188" s="63">
        <v>9174.85</v>
      </c>
      <c r="BB188" s="63">
        <v>1796.06</v>
      </c>
      <c r="BC188" s="63">
        <v>2011.59</v>
      </c>
      <c r="BD188" s="63">
        <v>56380.14</v>
      </c>
      <c r="BE188" s="63">
        <v>22683.54</v>
      </c>
      <c r="BF188" s="63">
        <v>20848.41</v>
      </c>
      <c r="BG188" s="63">
        <v>12848.19</v>
      </c>
      <c r="BH188" s="63">
        <v>0</v>
      </c>
      <c r="BI188" s="63">
        <v>0</v>
      </c>
      <c r="BJ188" s="63">
        <v>0</v>
      </c>
      <c r="BK188" s="63">
        <v>0</v>
      </c>
      <c r="BL188" s="63">
        <v>0</v>
      </c>
      <c r="BM188" s="63">
        <v>0</v>
      </c>
      <c r="BN188" s="63">
        <v>0</v>
      </c>
      <c r="BO188" s="63">
        <v>8309044.1500000004</v>
      </c>
      <c r="BP188" s="63">
        <v>8711969.1400000006</v>
      </c>
      <c r="BQ188" s="63">
        <v>6294902.6699999999</v>
      </c>
      <c r="BR188" s="63">
        <v>253912.37</v>
      </c>
      <c r="BS188" s="63">
        <v>6040990.2999999998</v>
      </c>
      <c r="BT188" s="63">
        <v>0</v>
      </c>
      <c r="BU188" s="63">
        <v>0</v>
      </c>
      <c r="BV188" s="66">
        <v>26.924475999999999</v>
      </c>
      <c r="BW188" s="63">
        <v>0</v>
      </c>
      <c r="BX188" s="63">
        <v>51644.74</v>
      </c>
      <c r="BY188" s="63">
        <v>0</v>
      </c>
      <c r="BZ188" s="63">
        <v>6783606.8099999996</v>
      </c>
      <c r="CA188" s="63">
        <v>8360688.8899999997</v>
      </c>
    </row>
    <row r="189" spans="1:79" x14ac:dyDescent="0.25">
      <c r="A189" s="67" t="s">
        <v>580</v>
      </c>
      <c r="B189" s="67" t="s">
        <v>581</v>
      </c>
      <c r="C189" s="67" t="s">
        <v>155</v>
      </c>
      <c r="D189" s="68">
        <v>8241.61</v>
      </c>
      <c r="E189" s="68">
        <v>9855.6200000000008</v>
      </c>
      <c r="F189" s="69">
        <v>0.64</v>
      </c>
      <c r="G189" s="70">
        <v>1725.333817</v>
      </c>
      <c r="H189" s="70">
        <v>936.29688699999997</v>
      </c>
      <c r="I189" s="68">
        <v>3816.17</v>
      </c>
      <c r="J189" s="68">
        <v>8100.54</v>
      </c>
      <c r="K189" s="68">
        <v>4284.37</v>
      </c>
      <c r="L189" s="83">
        <v>0.52889929999999996</v>
      </c>
      <c r="M189" s="70">
        <v>206.80779899999999</v>
      </c>
      <c r="N189" s="70">
        <v>39.443966000000003</v>
      </c>
      <c r="O189" s="70">
        <v>135.364709</v>
      </c>
      <c r="P189" s="70">
        <v>9.3385499999999997</v>
      </c>
      <c r="Q189" s="70">
        <v>2</v>
      </c>
      <c r="R189" s="70">
        <v>8.8999600000000001</v>
      </c>
      <c r="S189" s="70">
        <v>11.760614</v>
      </c>
      <c r="T189" s="70">
        <v>886.24292100000002</v>
      </c>
      <c r="U189" s="69">
        <v>0.51366460930000002</v>
      </c>
      <c r="V189" s="71">
        <v>0.64416828820000005</v>
      </c>
      <c r="W189" s="70">
        <v>9.9849920000000001</v>
      </c>
      <c r="X189" s="70">
        <v>2.4954640000000001</v>
      </c>
      <c r="Y189" s="70">
        <v>5</v>
      </c>
      <c r="Z189" s="70">
        <v>2.489528</v>
      </c>
      <c r="AA189" s="70">
        <v>290.92648500000001</v>
      </c>
      <c r="AB189" s="70">
        <v>194.147605</v>
      </c>
      <c r="AC189" s="70">
        <v>96.778880000000001</v>
      </c>
      <c r="AD189" s="70">
        <v>18.817309999999999</v>
      </c>
      <c r="AE189" s="70">
        <v>0</v>
      </c>
      <c r="AF189" s="70">
        <v>0</v>
      </c>
      <c r="AG189" s="70">
        <v>6.3202600000000002</v>
      </c>
      <c r="AH189" s="70">
        <v>0</v>
      </c>
      <c r="AI189" s="70">
        <v>12.49705</v>
      </c>
      <c r="AJ189" s="70">
        <v>243.13878800000001</v>
      </c>
      <c r="AK189" s="70">
        <v>243.13878800000001</v>
      </c>
      <c r="AL189" s="68">
        <v>7391968.4500000002</v>
      </c>
      <c r="AM189" s="68">
        <v>1862751.46</v>
      </c>
      <c r="AN189" s="68">
        <v>791017.71</v>
      </c>
      <c r="AO189" s="68">
        <v>41866.300000000003</v>
      </c>
      <c r="AP189" s="68">
        <v>364593.31</v>
      </c>
      <c r="AQ189" s="68">
        <v>60428.9</v>
      </c>
      <c r="AR189" s="68">
        <v>17272.03</v>
      </c>
      <c r="AS189" s="68">
        <v>104086.35</v>
      </c>
      <c r="AT189" s="68">
        <v>202770.82</v>
      </c>
      <c r="AU189" s="68">
        <v>240915.41</v>
      </c>
      <c r="AV189" s="68">
        <v>6868.42</v>
      </c>
      <c r="AW189" s="68">
        <v>2288.66</v>
      </c>
      <c r="AX189" s="68">
        <v>3437.06</v>
      </c>
      <c r="AY189" s="68">
        <v>1142.7</v>
      </c>
      <c r="AZ189" s="68">
        <v>137354.43</v>
      </c>
      <c r="BA189" s="68">
        <v>11884.96</v>
      </c>
      <c r="BB189" s="68">
        <v>2281.3200000000002</v>
      </c>
      <c r="BC189" s="68">
        <v>4308.38</v>
      </c>
      <c r="BD189" s="68">
        <v>118879.77</v>
      </c>
      <c r="BE189" s="68">
        <v>23719.09</v>
      </c>
      <c r="BF189" s="68">
        <v>65555.27</v>
      </c>
      <c r="BG189" s="68">
        <v>29605.41</v>
      </c>
      <c r="BH189" s="68">
        <v>20207.54</v>
      </c>
      <c r="BI189" s="68">
        <v>0</v>
      </c>
      <c r="BJ189" s="68">
        <v>0</v>
      </c>
      <c r="BK189" s="68">
        <v>7096.39</v>
      </c>
      <c r="BL189" s="68">
        <v>0</v>
      </c>
      <c r="BM189" s="68">
        <v>10227.370000000001</v>
      </c>
      <c r="BN189" s="68">
        <v>2883.78</v>
      </c>
      <c r="BO189" s="68">
        <v>10247860.289999999</v>
      </c>
      <c r="BP189" s="68">
        <v>10451083.42</v>
      </c>
      <c r="BQ189" s="68">
        <v>9231988.4499999993</v>
      </c>
      <c r="BR189" s="68">
        <v>131732.48000000001</v>
      </c>
      <c r="BS189" s="68">
        <v>9100255.9700000007</v>
      </c>
      <c r="BT189" s="68">
        <v>0</v>
      </c>
      <c r="BU189" s="68">
        <v>0</v>
      </c>
      <c r="BV189" s="71">
        <v>24.313879</v>
      </c>
      <c r="BW189" s="68">
        <v>0</v>
      </c>
      <c r="BX189" s="68">
        <v>563613.67000000004</v>
      </c>
      <c r="BY189" s="68">
        <v>0</v>
      </c>
      <c r="BZ189" s="68">
        <v>10251427.48</v>
      </c>
      <c r="CA189" s="68">
        <v>10811473.960000001</v>
      </c>
    </row>
    <row r="190" spans="1:79" x14ac:dyDescent="0.25">
      <c r="A190" s="67" t="s">
        <v>582</v>
      </c>
      <c r="B190" s="67" t="s">
        <v>583</v>
      </c>
      <c r="C190" s="67" t="s">
        <v>510</v>
      </c>
      <c r="D190" s="68">
        <v>8241.61</v>
      </c>
      <c r="E190" s="68">
        <v>9855.6200000000008</v>
      </c>
      <c r="F190" s="69">
        <v>0.64</v>
      </c>
      <c r="G190" s="70">
        <v>1122.225582</v>
      </c>
      <c r="H190" s="70">
        <v>576.882565</v>
      </c>
      <c r="I190" s="68">
        <v>3909.13</v>
      </c>
      <c r="J190" s="68">
        <v>8296.0499999999993</v>
      </c>
      <c r="K190" s="68">
        <v>4386.92</v>
      </c>
      <c r="L190" s="83">
        <v>0.52879620000000005</v>
      </c>
      <c r="M190" s="70">
        <v>111.22599099999999</v>
      </c>
      <c r="N190" s="70">
        <v>15.368328999999999</v>
      </c>
      <c r="O190" s="70">
        <v>74.402529999999999</v>
      </c>
      <c r="P190" s="70">
        <v>5.4882770000000001</v>
      </c>
      <c r="Q190" s="70">
        <v>0</v>
      </c>
      <c r="R190" s="70">
        <v>5.9668549999999998</v>
      </c>
      <c r="S190" s="70">
        <v>10</v>
      </c>
      <c r="T190" s="70">
        <v>291.803628</v>
      </c>
      <c r="U190" s="69">
        <v>0.26002225639999998</v>
      </c>
      <c r="V190" s="71">
        <v>0.16506731890000001</v>
      </c>
      <c r="W190" s="70">
        <v>2</v>
      </c>
      <c r="X190" s="70">
        <v>0</v>
      </c>
      <c r="Y190" s="70">
        <v>1</v>
      </c>
      <c r="Z190" s="70">
        <v>1</v>
      </c>
      <c r="AA190" s="70">
        <v>140.37501700000001</v>
      </c>
      <c r="AB190" s="70">
        <v>47.126455999999997</v>
      </c>
      <c r="AC190" s="70">
        <v>93.248560999999995</v>
      </c>
      <c r="AD190" s="70">
        <v>30.750753</v>
      </c>
      <c r="AE190" s="70">
        <v>18.580646999999999</v>
      </c>
      <c r="AF190" s="70">
        <v>0</v>
      </c>
      <c r="AG190" s="70">
        <v>0</v>
      </c>
      <c r="AH190" s="70">
        <v>0</v>
      </c>
      <c r="AI190" s="70">
        <v>12.170106000000001</v>
      </c>
      <c r="AJ190" s="70">
        <v>275.28385800000001</v>
      </c>
      <c r="AK190" s="70">
        <v>275.28385800000001</v>
      </c>
      <c r="AL190" s="68">
        <v>4923113.8499999996</v>
      </c>
      <c r="AM190" s="68">
        <v>2350348.75</v>
      </c>
      <c r="AN190" s="68">
        <v>494325.18</v>
      </c>
      <c r="AO190" s="68">
        <v>16308.95</v>
      </c>
      <c r="AP190" s="68">
        <v>200357.81</v>
      </c>
      <c r="AQ190" s="68">
        <v>35507.21</v>
      </c>
      <c r="AR190" s="68">
        <v>0</v>
      </c>
      <c r="AS190" s="68">
        <v>69769.649999999994</v>
      </c>
      <c r="AT190" s="68">
        <v>172381.56</v>
      </c>
      <c r="AU190" s="68">
        <v>20326.580000000002</v>
      </c>
      <c r="AV190" s="68">
        <v>1146.19</v>
      </c>
      <c r="AW190" s="68">
        <v>0</v>
      </c>
      <c r="AX190" s="68">
        <v>687.28</v>
      </c>
      <c r="AY190" s="68">
        <v>458.91</v>
      </c>
      <c r="AZ190" s="68">
        <v>77991.66</v>
      </c>
      <c r="BA190" s="68">
        <v>7321.28</v>
      </c>
      <c r="BB190" s="68">
        <v>1483.57</v>
      </c>
      <c r="BC190" s="68">
        <v>2078.4299999999998</v>
      </c>
      <c r="BD190" s="68">
        <v>67108.38</v>
      </c>
      <c r="BE190" s="68">
        <v>22679.01</v>
      </c>
      <c r="BF190" s="68">
        <v>15909.47</v>
      </c>
      <c r="BG190" s="68">
        <v>28519.9</v>
      </c>
      <c r="BH190" s="68">
        <v>74997.86</v>
      </c>
      <c r="BI190" s="68">
        <v>60328.31</v>
      </c>
      <c r="BJ190" s="68">
        <v>0</v>
      </c>
      <c r="BK190" s="68">
        <v>0</v>
      </c>
      <c r="BL190" s="68">
        <v>0</v>
      </c>
      <c r="BM190" s="68">
        <v>9957.8700000000008</v>
      </c>
      <c r="BN190" s="68">
        <v>4711.68</v>
      </c>
      <c r="BO190" s="68">
        <v>7714271.7599999998</v>
      </c>
      <c r="BP190" s="68">
        <v>7942250.0700000003</v>
      </c>
      <c r="BQ190" s="68">
        <v>6574653.7300000004</v>
      </c>
      <c r="BR190" s="68">
        <v>8237.15</v>
      </c>
      <c r="BS190" s="68">
        <v>6566416.5800000001</v>
      </c>
      <c r="BT190" s="68">
        <v>0</v>
      </c>
      <c r="BU190" s="68">
        <v>0</v>
      </c>
      <c r="BV190" s="71">
        <v>27.528386000000001</v>
      </c>
      <c r="BW190" s="68">
        <v>0</v>
      </c>
      <c r="BX190" s="68">
        <v>601233.19999999995</v>
      </c>
      <c r="BY190" s="68">
        <v>0</v>
      </c>
      <c r="BZ190" s="68">
        <v>7029770.1100000003</v>
      </c>
      <c r="CA190" s="68">
        <v>8315504.96</v>
      </c>
    </row>
    <row r="191" spans="1:79" x14ac:dyDescent="0.25">
      <c r="A191" s="67" t="s">
        <v>584</v>
      </c>
      <c r="B191" s="67" t="s">
        <v>585</v>
      </c>
      <c r="C191" s="67" t="s">
        <v>491</v>
      </c>
      <c r="D191" s="68">
        <v>8241.61</v>
      </c>
      <c r="E191" s="68">
        <v>9855.6200000000008</v>
      </c>
      <c r="F191" s="69">
        <v>0.64</v>
      </c>
      <c r="G191" s="70">
        <v>2097.1795550000002</v>
      </c>
      <c r="H191" s="70">
        <v>1173.520395</v>
      </c>
      <c r="I191" s="68">
        <v>3835.29</v>
      </c>
      <c r="J191" s="68">
        <v>8117.82</v>
      </c>
      <c r="K191" s="68">
        <v>4282.53</v>
      </c>
      <c r="L191" s="83">
        <v>0.52754679999999998</v>
      </c>
      <c r="M191" s="70">
        <v>356.72677299999998</v>
      </c>
      <c r="N191" s="70">
        <v>37.992249999999999</v>
      </c>
      <c r="O191" s="70">
        <v>238.13575399999999</v>
      </c>
      <c r="P191" s="70">
        <v>18.448857</v>
      </c>
      <c r="Q191" s="70">
        <v>0</v>
      </c>
      <c r="R191" s="70">
        <v>12.909490999999999</v>
      </c>
      <c r="S191" s="70">
        <v>49.240420999999998</v>
      </c>
      <c r="T191" s="70">
        <v>1250.819921</v>
      </c>
      <c r="U191" s="69">
        <v>0.59642957990000001</v>
      </c>
      <c r="V191" s="71">
        <v>0.8684771577</v>
      </c>
      <c r="W191" s="70">
        <v>62.819969999999998</v>
      </c>
      <c r="X191" s="70">
        <v>12.241664999999999</v>
      </c>
      <c r="Y191" s="70">
        <v>32.209187</v>
      </c>
      <c r="Z191" s="70">
        <v>18.369118</v>
      </c>
      <c r="AA191" s="70">
        <v>303.31991399999998</v>
      </c>
      <c r="AB191" s="70">
        <v>215.48025200000001</v>
      </c>
      <c r="AC191" s="70">
        <v>87.839662000000004</v>
      </c>
      <c r="AD191" s="70">
        <v>24.282143000000001</v>
      </c>
      <c r="AE191" s="70">
        <v>16.022614000000001</v>
      </c>
      <c r="AF191" s="70">
        <v>0</v>
      </c>
      <c r="AG191" s="70">
        <v>0</v>
      </c>
      <c r="AH191" s="70">
        <v>0</v>
      </c>
      <c r="AI191" s="70">
        <v>8.2595290000000006</v>
      </c>
      <c r="AJ191" s="70">
        <v>116.900537</v>
      </c>
      <c r="AK191" s="70">
        <v>116.900537</v>
      </c>
      <c r="AL191" s="68">
        <v>8981234.3599999994</v>
      </c>
      <c r="AM191" s="68">
        <v>3116500.74</v>
      </c>
      <c r="AN191" s="68">
        <v>1796456.93</v>
      </c>
      <c r="AO191" s="68">
        <v>40222.31</v>
      </c>
      <c r="AP191" s="68">
        <v>639758.18999999994</v>
      </c>
      <c r="AQ191" s="68">
        <v>119075.58</v>
      </c>
      <c r="AR191" s="68">
        <v>0</v>
      </c>
      <c r="AS191" s="68">
        <v>150592.32999999999</v>
      </c>
      <c r="AT191" s="68">
        <v>846808.52</v>
      </c>
      <c r="AU191" s="68">
        <v>458422.2</v>
      </c>
      <c r="AV191" s="68">
        <v>41692.71</v>
      </c>
      <c r="AW191" s="68">
        <v>11198.49</v>
      </c>
      <c r="AX191" s="68">
        <v>22084.34</v>
      </c>
      <c r="AY191" s="68">
        <v>8409.8799999999992</v>
      </c>
      <c r="AZ191" s="68">
        <v>150236.19</v>
      </c>
      <c r="BA191" s="68">
        <v>14858.09</v>
      </c>
      <c r="BB191" s="68">
        <v>2765.9</v>
      </c>
      <c r="BC191" s="68">
        <v>4480.43</v>
      </c>
      <c r="BD191" s="68">
        <v>128131.77</v>
      </c>
      <c r="BE191" s="68">
        <v>28757.32</v>
      </c>
      <c r="BF191" s="68">
        <v>72572.33</v>
      </c>
      <c r="BG191" s="68">
        <v>26802.12</v>
      </c>
      <c r="BH191" s="68">
        <v>62353.8</v>
      </c>
      <c r="BI191" s="68">
        <v>51899.88</v>
      </c>
      <c r="BJ191" s="68">
        <v>0</v>
      </c>
      <c r="BK191" s="68">
        <v>0</v>
      </c>
      <c r="BL191" s="68">
        <v>0</v>
      </c>
      <c r="BM191" s="68">
        <v>6742.17</v>
      </c>
      <c r="BN191" s="68">
        <v>3711.75</v>
      </c>
      <c r="BO191" s="68">
        <v>14308992.82</v>
      </c>
      <c r="BP191" s="68">
        <v>14606896.93</v>
      </c>
      <c r="BQ191" s="68">
        <v>12819829.74</v>
      </c>
      <c r="BR191" s="68">
        <v>275038.17</v>
      </c>
      <c r="BS191" s="68">
        <v>12544791.57</v>
      </c>
      <c r="BT191" s="68">
        <v>0</v>
      </c>
      <c r="BU191" s="68">
        <v>0</v>
      </c>
      <c r="BV191" s="71">
        <v>20</v>
      </c>
      <c r="BW191" s="68">
        <v>0</v>
      </c>
      <c r="BX191" s="68">
        <v>740367.45</v>
      </c>
      <c r="BY191" s="68">
        <v>0</v>
      </c>
      <c r="BZ191" s="68">
        <v>13911255.15</v>
      </c>
      <c r="CA191" s="68">
        <v>15049360.27</v>
      </c>
    </row>
    <row r="192" spans="1:79" x14ac:dyDescent="0.25">
      <c r="A192" s="62" t="s">
        <v>586</v>
      </c>
      <c r="B192" s="62" t="s">
        <v>587</v>
      </c>
      <c r="C192" s="62" t="s">
        <v>269</v>
      </c>
      <c r="D192" s="63">
        <v>8241.61</v>
      </c>
      <c r="E192" s="63">
        <v>9855.6200000000008</v>
      </c>
      <c r="F192" s="64">
        <v>0.64</v>
      </c>
      <c r="G192" s="65">
        <v>1693.9363510000001</v>
      </c>
      <c r="H192" s="65">
        <v>928.55329099999994</v>
      </c>
      <c r="I192" s="63">
        <v>3854.67</v>
      </c>
      <c r="J192" s="63">
        <v>8127.47</v>
      </c>
      <c r="K192" s="63">
        <v>4272.8</v>
      </c>
      <c r="L192" s="83">
        <v>0.5257233</v>
      </c>
      <c r="M192" s="65">
        <v>327.69263899999999</v>
      </c>
      <c r="N192" s="65">
        <v>29.486706999999999</v>
      </c>
      <c r="O192" s="65">
        <v>238.77523299999999</v>
      </c>
      <c r="P192" s="65">
        <v>20.144431000000001</v>
      </c>
      <c r="Q192" s="65">
        <v>0</v>
      </c>
      <c r="R192" s="65">
        <v>11.873236</v>
      </c>
      <c r="S192" s="65">
        <v>27.413032000000001</v>
      </c>
      <c r="T192" s="65">
        <v>1659.9999290000001</v>
      </c>
      <c r="U192" s="64">
        <v>0.97996594029999995</v>
      </c>
      <c r="V192" s="66">
        <v>2.3445635842999999</v>
      </c>
      <c r="W192" s="65">
        <v>33.552736000000003</v>
      </c>
      <c r="X192" s="65">
        <v>8.7487150000000007</v>
      </c>
      <c r="Y192" s="65">
        <v>22.804020999999999</v>
      </c>
      <c r="Z192" s="65">
        <v>2</v>
      </c>
      <c r="AA192" s="65">
        <v>212.902682</v>
      </c>
      <c r="AB192" s="65">
        <v>131.58917299999999</v>
      </c>
      <c r="AC192" s="65">
        <v>81.313508999999996</v>
      </c>
      <c r="AD192" s="65">
        <v>24.500957</v>
      </c>
      <c r="AE192" s="65">
        <v>3.6238109999999999</v>
      </c>
      <c r="AF192" s="65">
        <v>7.2557400000000003</v>
      </c>
      <c r="AG192" s="65">
        <v>0</v>
      </c>
      <c r="AH192" s="65">
        <v>4.5093690000000004</v>
      </c>
      <c r="AI192" s="65">
        <v>9.1120370000000008</v>
      </c>
      <c r="AJ192" s="65">
        <v>122.680875</v>
      </c>
      <c r="AK192" s="65">
        <v>122.680875</v>
      </c>
      <c r="AL192" s="63">
        <v>7237851.2400000002</v>
      </c>
      <c r="AM192" s="63">
        <v>1854263.02</v>
      </c>
      <c r="AN192" s="63">
        <v>1407767.95</v>
      </c>
      <c r="AO192" s="63">
        <v>31109.61</v>
      </c>
      <c r="AP192" s="63">
        <v>639258.86</v>
      </c>
      <c r="AQ192" s="63">
        <v>129570.01</v>
      </c>
      <c r="AR192" s="63">
        <v>0</v>
      </c>
      <c r="AS192" s="63">
        <v>138025.41</v>
      </c>
      <c r="AT192" s="63">
        <v>469804.06</v>
      </c>
      <c r="AU192" s="63">
        <v>1642413.61</v>
      </c>
      <c r="AV192" s="63">
        <v>24469.63</v>
      </c>
      <c r="AW192" s="63">
        <v>7975.53</v>
      </c>
      <c r="AX192" s="63">
        <v>15581.61</v>
      </c>
      <c r="AY192" s="63">
        <v>912.49</v>
      </c>
      <c r="AZ192" s="63">
        <v>109114.08</v>
      </c>
      <c r="BA192" s="63">
        <v>11715.89</v>
      </c>
      <c r="BB192" s="63">
        <v>2226.35</v>
      </c>
      <c r="BC192" s="63">
        <v>3133.98</v>
      </c>
      <c r="BD192" s="63">
        <v>92037.86</v>
      </c>
      <c r="BE192" s="63">
        <v>23147.61</v>
      </c>
      <c r="BF192" s="63">
        <v>44165.18</v>
      </c>
      <c r="BG192" s="63">
        <v>24725.07</v>
      </c>
      <c r="BH192" s="63">
        <v>49317.36</v>
      </c>
      <c r="BI192" s="63">
        <v>11697.55</v>
      </c>
      <c r="BJ192" s="63">
        <v>22199.48</v>
      </c>
      <c r="BK192" s="63">
        <v>0</v>
      </c>
      <c r="BL192" s="63">
        <v>4275.71</v>
      </c>
      <c r="BM192" s="63">
        <v>7412.36</v>
      </c>
      <c r="BN192" s="63">
        <v>3732.26</v>
      </c>
      <c r="BO192" s="63">
        <v>11413009.98</v>
      </c>
      <c r="BP192" s="63">
        <v>12325196.890000001</v>
      </c>
      <c r="BQ192" s="63">
        <v>6853169.8600000003</v>
      </c>
      <c r="BR192" s="63">
        <v>114608.55</v>
      </c>
      <c r="BS192" s="63">
        <v>6738561.3099999996</v>
      </c>
      <c r="BT192" s="63">
        <v>0</v>
      </c>
      <c r="BU192" s="63">
        <v>0</v>
      </c>
      <c r="BV192" s="66">
        <v>20</v>
      </c>
      <c r="BW192" s="63">
        <v>0</v>
      </c>
      <c r="BX192" s="63">
        <v>621010.5</v>
      </c>
      <c r="BY192" s="63">
        <v>0</v>
      </c>
      <c r="BZ192" s="63">
        <v>7747524.4500000002</v>
      </c>
      <c r="CA192" s="63">
        <v>12034020.48</v>
      </c>
    </row>
    <row r="193" spans="1:79" x14ac:dyDescent="0.25">
      <c r="A193" s="62" t="s">
        <v>588</v>
      </c>
      <c r="B193" s="62" t="s">
        <v>589</v>
      </c>
      <c r="C193" s="62" t="s">
        <v>369</v>
      </c>
      <c r="D193" s="63">
        <v>8241.61</v>
      </c>
      <c r="E193" s="63">
        <v>9855.6200000000008</v>
      </c>
      <c r="F193" s="64">
        <v>0.64</v>
      </c>
      <c r="G193" s="65">
        <v>382.697204</v>
      </c>
      <c r="H193" s="65">
        <v>209.36516800000001</v>
      </c>
      <c r="I193" s="63">
        <v>5483.42</v>
      </c>
      <c r="J193" s="63">
        <v>11469.21</v>
      </c>
      <c r="K193" s="63">
        <v>5985.79</v>
      </c>
      <c r="L193" s="83">
        <v>0.52190080000000005</v>
      </c>
      <c r="M193" s="65">
        <v>43.655206</v>
      </c>
      <c r="N193" s="65">
        <v>14.426284000000001</v>
      </c>
      <c r="O193" s="65">
        <v>25.380123000000001</v>
      </c>
      <c r="P193" s="65">
        <v>0</v>
      </c>
      <c r="Q193" s="65">
        <v>0</v>
      </c>
      <c r="R193" s="65">
        <v>0</v>
      </c>
      <c r="S193" s="65">
        <v>3.8487990000000001</v>
      </c>
      <c r="T193" s="65">
        <v>145.125294</v>
      </c>
      <c r="U193" s="64">
        <v>0.37921702190000001</v>
      </c>
      <c r="V193" s="66">
        <v>0.35108776790000001</v>
      </c>
      <c r="W193" s="65">
        <v>1</v>
      </c>
      <c r="X193" s="65">
        <v>0</v>
      </c>
      <c r="Y193" s="65">
        <v>1</v>
      </c>
      <c r="Z193" s="65">
        <v>0</v>
      </c>
      <c r="AA193" s="65">
        <v>57.038862000000002</v>
      </c>
      <c r="AB193" s="65">
        <v>38.038862000000002</v>
      </c>
      <c r="AC193" s="65">
        <v>19</v>
      </c>
      <c r="AD193" s="65">
        <v>14.569891999999999</v>
      </c>
      <c r="AE193" s="65">
        <v>8.4781200000000005</v>
      </c>
      <c r="AF193" s="65">
        <v>0</v>
      </c>
      <c r="AG193" s="65">
        <v>0</v>
      </c>
      <c r="AH193" s="65">
        <v>0</v>
      </c>
      <c r="AI193" s="65">
        <v>6.0917719999999997</v>
      </c>
      <c r="AJ193" s="65">
        <v>65.056993000000006</v>
      </c>
      <c r="AK193" s="65">
        <v>65.056993000000006</v>
      </c>
      <c r="AL193" s="63">
        <v>2290745.1</v>
      </c>
      <c r="AM193" s="63">
        <v>428610.36</v>
      </c>
      <c r="AN193" s="63">
        <v>148045.32999999999</v>
      </c>
      <c r="AO193" s="63">
        <v>15109.62</v>
      </c>
      <c r="AP193" s="63">
        <v>67454.66</v>
      </c>
      <c r="AQ193" s="63">
        <v>0</v>
      </c>
      <c r="AR193" s="63">
        <v>0</v>
      </c>
      <c r="AS193" s="63">
        <v>0</v>
      </c>
      <c r="AT193" s="63">
        <v>65481.05</v>
      </c>
      <c r="AU193" s="63">
        <v>21501.62</v>
      </c>
      <c r="AV193" s="63">
        <v>678.32</v>
      </c>
      <c r="AW193" s="63">
        <v>0</v>
      </c>
      <c r="AX193" s="63">
        <v>678.32</v>
      </c>
      <c r="AY193" s="63">
        <v>0</v>
      </c>
      <c r="AZ193" s="63">
        <v>53010.6</v>
      </c>
      <c r="BA193" s="63">
        <v>2622.43</v>
      </c>
      <c r="BB193" s="63">
        <v>499.32</v>
      </c>
      <c r="BC193" s="63">
        <v>833.52</v>
      </c>
      <c r="BD193" s="63">
        <v>49055.33</v>
      </c>
      <c r="BE193" s="63">
        <v>22383.279999999999</v>
      </c>
      <c r="BF193" s="63">
        <v>13993.93</v>
      </c>
      <c r="BG193" s="63">
        <v>12678.12</v>
      </c>
      <c r="BH193" s="63">
        <v>34290.86</v>
      </c>
      <c r="BI193" s="63">
        <v>27168.12</v>
      </c>
      <c r="BJ193" s="63">
        <v>0</v>
      </c>
      <c r="BK193" s="63">
        <v>0</v>
      </c>
      <c r="BL193" s="63">
        <v>0</v>
      </c>
      <c r="BM193" s="63">
        <v>4919.43</v>
      </c>
      <c r="BN193" s="63">
        <v>2203.31</v>
      </c>
      <c r="BO193" s="63">
        <v>2893485.93</v>
      </c>
      <c r="BP193" s="63">
        <v>2976882.19</v>
      </c>
      <c r="BQ193" s="63">
        <v>2476604.62</v>
      </c>
      <c r="BR193" s="63">
        <v>19264.830000000002</v>
      </c>
      <c r="BS193" s="63">
        <v>2457339.79</v>
      </c>
      <c r="BT193" s="63">
        <v>0</v>
      </c>
      <c r="BU193" s="63">
        <v>0</v>
      </c>
      <c r="BV193" s="66">
        <v>20</v>
      </c>
      <c r="BW193" s="63">
        <v>0</v>
      </c>
      <c r="BX193" s="63">
        <v>249411.5</v>
      </c>
      <c r="BY193" s="63">
        <v>0</v>
      </c>
      <c r="BZ193" s="63">
        <v>2733648.69</v>
      </c>
      <c r="CA193" s="63">
        <v>3142897.43</v>
      </c>
    </row>
    <row r="194" spans="1:79" x14ac:dyDescent="0.25">
      <c r="A194" s="62" t="s">
        <v>590</v>
      </c>
      <c r="B194" s="62" t="s">
        <v>591</v>
      </c>
      <c r="C194" s="62" t="s">
        <v>575</v>
      </c>
      <c r="D194" s="63">
        <v>8241.61</v>
      </c>
      <c r="E194" s="63">
        <v>9855.6200000000008</v>
      </c>
      <c r="F194" s="64">
        <v>0.64</v>
      </c>
      <c r="G194" s="65">
        <v>1172.1557600000001</v>
      </c>
      <c r="H194" s="65">
        <v>660.77344600000004</v>
      </c>
      <c r="I194" s="63">
        <v>3977.32</v>
      </c>
      <c r="J194" s="63">
        <v>8317.83</v>
      </c>
      <c r="K194" s="63">
        <v>4340.51</v>
      </c>
      <c r="L194" s="83">
        <v>0.52183199999999996</v>
      </c>
      <c r="M194" s="65">
        <v>110.499008</v>
      </c>
      <c r="N194" s="65">
        <v>20.421011</v>
      </c>
      <c r="O194" s="65">
        <v>73.373626000000002</v>
      </c>
      <c r="P194" s="65">
        <v>5.4236050000000002</v>
      </c>
      <c r="Q194" s="65">
        <v>4.1302999999999999E-2</v>
      </c>
      <c r="R194" s="65">
        <v>3</v>
      </c>
      <c r="S194" s="65">
        <v>8.2394630000000006</v>
      </c>
      <c r="T194" s="65">
        <v>499.31097599999998</v>
      </c>
      <c r="U194" s="64">
        <v>0.4259766432</v>
      </c>
      <c r="V194" s="66">
        <v>0.44300805809999999</v>
      </c>
      <c r="W194" s="65">
        <v>5.7553619999999999</v>
      </c>
      <c r="X194" s="65">
        <v>1.8880079999999999</v>
      </c>
      <c r="Y194" s="65">
        <v>1.867354</v>
      </c>
      <c r="Z194" s="65">
        <v>2</v>
      </c>
      <c r="AA194" s="65">
        <v>153.52780300000001</v>
      </c>
      <c r="AB194" s="65">
        <v>81.490786</v>
      </c>
      <c r="AC194" s="65">
        <v>72.037017000000006</v>
      </c>
      <c r="AD194" s="65">
        <v>46.008988000000002</v>
      </c>
      <c r="AE194" s="65">
        <v>41.424374999999998</v>
      </c>
      <c r="AF194" s="65">
        <v>0</v>
      </c>
      <c r="AG194" s="65">
        <v>0</v>
      </c>
      <c r="AH194" s="65">
        <v>0.55555699999999997</v>
      </c>
      <c r="AI194" s="65">
        <v>4.0290559999999997</v>
      </c>
      <c r="AJ194" s="65">
        <v>197.42456000000001</v>
      </c>
      <c r="AK194" s="65">
        <v>197.42456000000001</v>
      </c>
      <c r="AL194" s="63">
        <v>5087753.8</v>
      </c>
      <c r="AM194" s="63">
        <v>2267874.56</v>
      </c>
      <c r="AN194" s="63">
        <v>426128.18</v>
      </c>
      <c r="AO194" s="63">
        <v>21385.48</v>
      </c>
      <c r="AP194" s="63">
        <v>194984.88</v>
      </c>
      <c r="AQ194" s="63">
        <v>34626.69</v>
      </c>
      <c r="AR194" s="63">
        <v>351.93</v>
      </c>
      <c r="AS194" s="63">
        <v>34616.620000000003</v>
      </c>
      <c r="AT194" s="63">
        <v>140162.57999999999</v>
      </c>
      <c r="AU194" s="63">
        <v>93345.89</v>
      </c>
      <c r="AV194" s="63">
        <v>3880.63</v>
      </c>
      <c r="AW194" s="63">
        <v>1708.41</v>
      </c>
      <c r="AX194" s="63">
        <v>1266.49</v>
      </c>
      <c r="AY194" s="63">
        <v>905.73</v>
      </c>
      <c r="AZ194" s="63">
        <v>83318.73</v>
      </c>
      <c r="BA194" s="63">
        <v>8275.51</v>
      </c>
      <c r="BB194" s="63">
        <v>1529.17</v>
      </c>
      <c r="BC194" s="63">
        <v>2243.2399999999998</v>
      </c>
      <c r="BD194" s="63">
        <v>71270.81</v>
      </c>
      <c r="BE194" s="63">
        <v>22380.33</v>
      </c>
      <c r="BF194" s="63">
        <v>27148.25</v>
      </c>
      <c r="BG194" s="63">
        <v>21742.23</v>
      </c>
      <c r="BH194" s="63">
        <v>143459.65</v>
      </c>
      <c r="BI194" s="63">
        <v>132726.81</v>
      </c>
      <c r="BJ194" s="63">
        <v>0</v>
      </c>
      <c r="BK194" s="63">
        <v>0</v>
      </c>
      <c r="BL194" s="63">
        <v>522.87</v>
      </c>
      <c r="BM194" s="63">
        <v>3253.25</v>
      </c>
      <c r="BN194" s="63">
        <v>6956.72</v>
      </c>
      <c r="BO194" s="63">
        <v>8004598.9900000002</v>
      </c>
      <c r="BP194" s="63">
        <v>8105761.4400000004</v>
      </c>
      <c r="BQ194" s="63">
        <v>7498908.1200000001</v>
      </c>
      <c r="BR194" s="63">
        <v>78973.05</v>
      </c>
      <c r="BS194" s="63">
        <v>7419935.0700000003</v>
      </c>
      <c r="BT194" s="63">
        <v>0</v>
      </c>
      <c r="BU194" s="63">
        <v>0</v>
      </c>
      <c r="BV194" s="66">
        <v>20</v>
      </c>
      <c r="BW194" s="63">
        <v>0</v>
      </c>
      <c r="BX194" s="63">
        <v>874741.08</v>
      </c>
      <c r="BY194" s="63">
        <v>0</v>
      </c>
      <c r="BZ194" s="63">
        <v>8271838.7400000002</v>
      </c>
      <c r="CA194" s="63">
        <v>8879340.0700000003</v>
      </c>
    </row>
    <row r="195" spans="1:79" x14ac:dyDescent="0.25">
      <c r="A195" s="67" t="s">
        <v>592</v>
      </c>
      <c r="B195" s="67" t="s">
        <v>593</v>
      </c>
      <c r="C195" s="67" t="s">
        <v>263</v>
      </c>
      <c r="D195" s="68">
        <v>8241.61</v>
      </c>
      <c r="E195" s="68">
        <v>9855.6200000000008</v>
      </c>
      <c r="F195" s="69">
        <v>0.64</v>
      </c>
      <c r="G195" s="70">
        <v>671.06377699999996</v>
      </c>
      <c r="H195" s="70">
        <v>381.13094100000001</v>
      </c>
      <c r="I195" s="68">
        <v>4446.04</v>
      </c>
      <c r="J195" s="68">
        <v>9253.4500000000007</v>
      </c>
      <c r="K195" s="68">
        <v>4807.41</v>
      </c>
      <c r="L195" s="83">
        <v>0.51952620000000005</v>
      </c>
      <c r="M195" s="70">
        <v>135.68042199999999</v>
      </c>
      <c r="N195" s="70">
        <v>16.339417000000001</v>
      </c>
      <c r="O195" s="70">
        <v>90.930070999999998</v>
      </c>
      <c r="P195" s="70">
        <v>2.8887429999999998</v>
      </c>
      <c r="Q195" s="70">
        <v>0</v>
      </c>
      <c r="R195" s="70">
        <v>9.2750319999999995</v>
      </c>
      <c r="S195" s="70">
        <v>16.247159</v>
      </c>
      <c r="T195" s="70">
        <v>655.961141</v>
      </c>
      <c r="U195" s="69">
        <v>0.97749448480000001</v>
      </c>
      <c r="V195" s="71">
        <v>2.3327526072000002</v>
      </c>
      <c r="W195" s="70">
        <v>0</v>
      </c>
      <c r="X195" s="70">
        <v>0</v>
      </c>
      <c r="Y195" s="70">
        <v>0</v>
      </c>
      <c r="Z195" s="70">
        <v>0</v>
      </c>
      <c r="AA195" s="70">
        <v>39.145623999999998</v>
      </c>
      <c r="AB195" s="70">
        <v>27.105011999999999</v>
      </c>
      <c r="AC195" s="70">
        <v>12.040611999999999</v>
      </c>
      <c r="AD195" s="70">
        <v>18.408170999999999</v>
      </c>
      <c r="AE195" s="70">
        <v>10.755266000000001</v>
      </c>
      <c r="AF195" s="70">
        <v>0</v>
      </c>
      <c r="AG195" s="70">
        <v>0</v>
      </c>
      <c r="AH195" s="70">
        <v>0</v>
      </c>
      <c r="AI195" s="70">
        <v>7.6529049999999996</v>
      </c>
      <c r="AJ195" s="70">
        <v>106.766277</v>
      </c>
      <c r="AK195" s="70">
        <v>106.766277</v>
      </c>
      <c r="AL195" s="68">
        <v>3226078.71</v>
      </c>
      <c r="AM195" s="68">
        <v>2283591.06</v>
      </c>
      <c r="AN195" s="68">
        <v>657680.94999999995</v>
      </c>
      <c r="AO195" s="68">
        <v>17035.509999999998</v>
      </c>
      <c r="AP195" s="68">
        <v>240572.09</v>
      </c>
      <c r="AQ195" s="68">
        <v>18361.52</v>
      </c>
      <c r="AR195" s="68">
        <v>0</v>
      </c>
      <c r="AS195" s="68">
        <v>106550.53</v>
      </c>
      <c r="AT195" s="68">
        <v>275161.3</v>
      </c>
      <c r="AU195" s="68">
        <v>645742.31999999995</v>
      </c>
      <c r="AV195" s="68">
        <v>0</v>
      </c>
      <c r="AW195" s="68">
        <v>0</v>
      </c>
      <c r="AX195" s="68">
        <v>0</v>
      </c>
      <c r="AY195" s="68">
        <v>0</v>
      </c>
      <c r="AZ195" s="68">
        <v>55432.08</v>
      </c>
      <c r="BA195" s="68">
        <v>4752.18</v>
      </c>
      <c r="BB195" s="68">
        <v>871.59</v>
      </c>
      <c r="BC195" s="68">
        <v>976.18</v>
      </c>
      <c r="BD195" s="68">
        <v>48832.13</v>
      </c>
      <c r="BE195" s="68">
        <v>22281.439999999999</v>
      </c>
      <c r="BF195" s="68">
        <v>13930.26</v>
      </c>
      <c r="BG195" s="68">
        <v>12620.43</v>
      </c>
      <c r="BH195" s="68">
        <v>43231.5</v>
      </c>
      <c r="BI195" s="68">
        <v>34308.410000000003</v>
      </c>
      <c r="BJ195" s="68">
        <v>0</v>
      </c>
      <c r="BK195" s="68">
        <v>0</v>
      </c>
      <c r="BL195" s="68">
        <v>0</v>
      </c>
      <c r="BM195" s="68">
        <v>6152.01</v>
      </c>
      <c r="BN195" s="68">
        <v>2771.08</v>
      </c>
      <c r="BO195" s="68">
        <v>7029985.79</v>
      </c>
      <c r="BP195" s="68">
        <v>6911756.6200000001</v>
      </c>
      <c r="BQ195" s="68">
        <v>7620989.8200000003</v>
      </c>
      <c r="BR195" s="68">
        <v>659927.38</v>
      </c>
      <c r="BS195" s="68">
        <v>6961062.4400000004</v>
      </c>
      <c r="BT195" s="68">
        <v>591004.03</v>
      </c>
      <c r="BU195" s="68">
        <v>0</v>
      </c>
      <c r="BV195" s="71">
        <v>20</v>
      </c>
      <c r="BW195" s="68">
        <v>0</v>
      </c>
      <c r="BX195" s="68">
        <v>732158.04</v>
      </c>
      <c r="BY195" s="68">
        <v>393321.99999999901</v>
      </c>
      <c r="BZ195" s="68">
        <v>8746469.8599999994</v>
      </c>
      <c r="CA195" s="68">
        <v>8746469.8599999994</v>
      </c>
    </row>
    <row r="196" spans="1:79" x14ac:dyDescent="0.25">
      <c r="A196" s="67" t="s">
        <v>594</v>
      </c>
      <c r="B196" s="67" t="s">
        <v>595</v>
      </c>
      <c r="C196" s="67" t="s">
        <v>551</v>
      </c>
      <c r="D196" s="68">
        <v>8241.61</v>
      </c>
      <c r="E196" s="68">
        <v>9855.6200000000008</v>
      </c>
      <c r="F196" s="69">
        <v>0.64</v>
      </c>
      <c r="G196" s="70">
        <v>589.39397699999995</v>
      </c>
      <c r="H196" s="70">
        <v>360.92782399999999</v>
      </c>
      <c r="I196" s="68">
        <v>4714.3599999999997</v>
      </c>
      <c r="J196" s="68">
        <v>9765.2000000000007</v>
      </c>
      <c r="K196" s="68">
        <v>5050.84</v>
      </c>
      <c r="L196" s="83">
        <v>0.51722849999999998</v>
      </c>
      <c r="M196" s="70">
        <v>127.130979</v>
      </c>
      <c r="N196" s="70">
        <v>23.890594</v>
      </c>
      <c r="O196" s="70">
        <v>81.954474000000005</v>
      </c>
      <c r="P196" s="70">
        <v>7.2038450000000003</v>
      </c>
      <c r="Q196" s="70">
        <v>0</v>
      </c>
      <c r="R196" s="70">
        <v>4.4305190000000003</v>
      </c>
      <c r="S196" s="70">
        <v>9.6515470000000008</v>
      </c>
      <c r="T196" s="70">
        <v>580.37895600000002</v>
      </c>
      <c r="U196" s="69">
        <v>0.98470459259999998</v>
      </c>
      <c r="V196" s="71">
        <v>2.3672928092999999</v>
      </c>
      <c r="W196" s="70">
        <v>3.8669319999999998</v>
      </c>
      <c r="X196" s="70">
        <v>0</v>
      </c>
      <c r="Y196" s="70">
        <v>1.4951080000000001</v>
      </c>
      <c r="Z196" s="70">
        <v>2.3718240000000002</v>
      </c>
      <c r="AA196" s="70">
        <v>60.537925999999999</v>
      </c>
      <c r="AB196" s="70">
        <v>34.836548000000001</v>
      </c>
      <c r="AC196" s="70">
        <v>25.701377999999998</v>
      </c>
      <c r="AD196" s="70">
        <v>0</v>
      </c>
      <c r="AE196" s="70">
        <v>0</v>
      </c>
      <c r="AF196" s="70">
        <v>0</v>
      </c>
      <c r="AG196" s="70">
        <v>0</v>
      </c>
      <c r="AH196" s="70">
        <v>0</v>
      </c>
      <c r="AI196" s="70">
        <v>0</v>
      </c>
      <c r="AJ196" s="70">
        <v>43.574207000000001</v>
      </c>
      <c r="AK196" s="70">
        <v>43.574207000000001</v>
      </c>
      <c r="AL196" s="68">
        <v>2976934.67</v>
      </c>
      <c r="AM196" s="68">
        <v>2090910.02</v>
      </c>
      <c r="AN196" s="68">
        <v>499659.1</v>
      </c>
      <c r="AO196" s="68">
        <v>24798.21</v>
      </c>
      <c r="AP196" s="68">
        <v>215866.56</v>
      </c>
      <c r="AQ196" s="68">
        <v>45586.8</v>
      </c>
      <c r="AR196" s="68">
        <v>0</v>
      </c>
      <c r="AS196" s="68">
        <v>50672.2</v>
      </c>
      <c r="AT196" s="68">
        <v>162735.32999999999</v>
      </c>
      <c r="AU196" s="68">
        <v>579797.16</v>
      </c>
      <c r="AV196" s="68">
        <v>2069.73</v>
      </c>
      <c r="AW196" s="68">
        <v>0</v>
      </c>
      <c r="AX196" s="68">
        <v>1005.08</v>
      </c>
      <c r="AY196" s="68">
        <v>1064.6500000000001</v>
      </c>
      <c r="AZ196" s="68">
        <v>54735.4</v>
      </c>
      <c r="BA196" s="68">
        <v>4480.37</v>
      </c>
      <c r="BB196" s="68">
        <v>762.13</v>
      </c>
      <c r="BC196" s="68">
        <v>876.73</v>
      </c>
      <c r="BD196" s="68">
        <v>48616.17</v>
      </c>
      <c r="BE196" s="68">
        <v>22182.9</v>
      </c>
      <c r="BF196" s="68">
        <v>13868.65</v>
      </c>
      <c r="BG196" s="68">
        <v>12564.62</v>
      </c>
      <c r="BH196" s="68">
        <v>0</v>
      </c>
      <c r="BI196" s="68">
        <v>0</v>
      </c>
      <c r="BJ196" s="68">
        <v>0</v>
      </c>
      <c r="BK196" s="68">
        <v>0</v>
      </c>
      <c r="BL196" s="68">
        <v>0</v>
      </c>
      <c r="BM196" s="68">
        <v>0</v>
      </c>
      <c r="BN196" s="68">
        <v>0</v>
      </c>
      <c r="BO196" s="68">
        <v>5804898.1799999997</v>
      </c>
      <c r="BP196" s="68">
        <v>6204106.0800000001</v>
      </c>
      <c r="BQ196" s="68">
        <v>3809337.64</v>
      </c>
      <c r="BR196" s="68">
        <v>71137.5</v>
      </c>
      <c r="BS196" s="68">
        <v>3738200.14</v>
      </c>
      <c r="BT196" s="68">
        <v>0</v>
      </c>
      <c r="BU196" s="68">
        <v>0</v>
      </c>
      <c r="BV196" s="71">
        <v>20</v>
      </c>
      <c r="BW196" s="68">
        <v>0</v>
      </c>
      <c r="BX196" s="68">
        <v>215419.11</v>
      </c>
      <c r="BY196" s="68">
        <v>0</v>
      </c>
      <c r="BZ196" s="68">
        <v>4269384.79</v>
      </c>
      <c r="CA196" s="68">
        <v>6020317.29</v>
      </c>
    </row>
    <row r="197" spans="1:79" x14ac:dyDescent="0.25">
      <c r="A197" s="62" t="s">
        <v>596</v>
      </c>
      <c r="B197" s="62" t="s">
        <v>597</v>
      </c>
      <c r="C197" s="62" t="s">
        <v>167</v>
      </c>
      <c r="D197" s="63">
        <v>8241.61</v>
      </c>
      <c r="E197" s="63">
        <v>9855.6200000000008</v>
      </c>
      <c r="F197" s="64">
        <v>0.64</v>
      </c>
      <c r="G197" s="65">
        <v>1898.3758339999999</v>
      </c>
      <c r="H197" s="65">
        <v>975.01901199999998</v>
      </c>
      <c r="I197" s="63">
        <v>3927.94</v>
      </c>
      <c r="J197" s="63">
        <v>8117.91</v>
      </c>
      <c r="K197" s="63">
        <v>4189.97</v>
      </c>
      <c r="L197" s="83">
        <v>0.51613900000000001</v>
      </c>
      <c r="M197" s="65">
        <v>238.42960500000001</v>
      </c>
      <c r="N197" s="65">
        <v>10.504910000000001</v>
      </c>
      <c r="O197" s="65">
        <v>165.68492900000001</v>
      </c>
      <c r="P197" s="65">
        <v>16.581101</v>
      </c>
      <c r="Q197" s="65">
        <v>0</v>
      </c>
      <c r="R197" s="65">
        <v>9.2920020000000001</v>
      </c>
      <c r="S197" s="65">
        <v>36.366663000000003</v>
      </c>
      <c r="T197" s="65">
        <v>1893.495201</v>
      </c>
      <c r="U197" s="64">
        <v>0.99742904809999999</v>
      </c>
      <c r="V197" s="66">
        <v>2.4288689109999999</v>
      </c>
      <c r="W197" s="65">
        <v>136.352599</v>
      </c>
      <c r="X197" s="65">
        <v>33.947518000000002</v>
      </c>
      <c r="Y197" s="65">
        <v>87.405080999999996</v>
      </c>
      <c r="Z197" s="65">
        <v>15</v>
      </c>
      <c r="AA197" s="65">
        <v>206.60456099999999</v>
      </c>
      <c r="AB197" s="65">
        <v>124.76737799999999</v>
      </c>
      <c r="AC197" s="65">
        <v>81.837182999999996</v>
      </c>
      <c r="AD197" s="65">
        <v>40.554243999999997</v>
      </c>
      <c r="AE197" s="65">
        <v>3.5300910000000001</v>
      </c>
      <c r="AF197" s="65">
        <v>1.5</v>
      </c>
      <c r="AG197" s="65">
        <v>23.344436999999999</v>
      </c>
      <c r="AH197" s="65">
        <v>0</v>
      </c>
      <c r="AI197" s="65">
        <v>12.179716000000001</v>
      </c>
      <c r="AJ197" s="65">
        <v>126.53568199999999</v>
      </c>
      <c r="AK197" s="65">
        <v>126.53568199999999</v>
      </c>
      <c r="AL197" s="63">
        <v>7954137.79</v>
      </c>
      <c r="AM197" s="63">
        <v>2333325.4900000002</v>
      </c>
      <c r="AN197" s="63">
        <v>1269017.4099999999</v>
      </c>
      <c r="AO197" s="63">
        <v>10881.03</v>
      </c>
      <c r="AP197" s="63">
        <v>435491.75</v>
      </c>
      <c r="AQ197" s="63">
        <v>104706.18</v>
      </c>
      <c r="AR197" s="63">
        <v>0</v>
      </c>
      <c r="AS197" s="63">
        <v>106049.52</v>
      </c>
      <c r="AT197" s="63">
        <v>611888.93000000005</v>
      </c>
      <c r="AU197" s="63">
        <v>1940799.79</v>
      </c>
      <c r="AV197" s="63">
        <v>95735.7</v>
      </c>
      <c r="AW197" s="63">
        <v>30383.13</v>
      </c>
      <c r="AX197" s="63">
        <v>58633.67</v>
      </c>
      <c r="AY197" s="63">
        <v>6718.9</v>
      </c>
      <c r="AZ197" s="63">
        <v>108524.42</v>
      </c>
      <c r="BA197" s="63">
        <v>12077.89</v>
      </c>
      <c r="BB197" s="63">
        <v>2449.56</v>
      </c>
      <c r="BC197" s="63">
        <v>2985.83</v>
      </c>
      <c r="BD197" s="63">
        <v>91011.14</v>
      </c>
      <c r="BE197" s="63">
        <v>25468.34</v>
      </c>
      <c r="BF197" s="63">
        <v>41112.160000000003</v>
      </c>
      <c r="BG197" s="63">
        <v>24430.639999999999</v>
      </c>
      <c r="BH197" s="63">
        <v>57063.98</v>
      </c>
      <c r="BI197" s="63">
        <v>11187.28</v>
      </c>
      <c r="BJ197" s="63">
        <v>4505.6899999999996</v>
      </c>
      <c r="BK197" s="63">
        <v>25578.77</v>
      </c>
      <c r="BL197" s="63">
        <v>0</v>
      </c>
      <c r="BM197" s="63">
        <v>9727.19</v>
      </c>
      <c r="BN197" s="63">
        <v>6065.05</v>
      </c>
      <c r="BO197" s="63">
        <v>12680205.039999999</v>
      </c>
      <c r="BP197" s="63">
        <v>13758604.58</v>
      </c>
      <c r="BQ197" s="63">
        <v>7289501.2599999998</v>
      </c>
      <c r="BR197" s="63">
        <v>299586.32</v>
      </c>
      <c r="BS197" s="63">
        <v>6989914.9400000004</v>
      </c>
      <c r="BT197" s="63">
        <v>0</v>
      </c>
      <c r="BU197" s="63">
        <v>0</v>
      </c>
      <c r="BV197" s="66">
        <v>20</v>
      </c>
      <c r="BW197" s="63">
        <v>0</v>
      </c>
      <c r="BX197" s="63">
        <v>539451</v>
      </c>
      <c r="BY197" s="63">
        <v>0</v>
      </c>
      <c r="BZ197" s="63">
        <v>8056472.0800000001</v>
      </c>
      <c r="CA197" s="63">
        <v>13219656.039999999</v>
      </c>
    </row>
    <row r="198" spans="1:79" x14ac:dyDescent="0.25">
      <c r="A198" s="62" t="s">
        <v>598</v>
      </c>
      <c r="B198" s="62" t="s">
        <v>599</v>
      </c>
      <c r="C198" s="62" t="s">
        <v>173</v>
      </c>
      <c r="D198" s="63">
        <v>8241.61</v>
      </c>
      <c r="E198" s="63">
        <v>9855.6200000000008</v>
      </c>
      <c r="F198" s="64">
        <v>0.64</v>
      </c>
      <c r="G198" s="65">
        <v>1623.94055</v>
      </c>
      <c r="H198" s="65">
        <v>892.805834</v>
      </c>
      <c r="I198" s="63">
        <v>3911.85</v>
      </c>
      <c r="J198" s="63">
        <v>8080.05</v>
      </c>
      <c r="K198" s="63">
        <v>4168.2</v>
      </c>
      <c r="L198" s="83">
        <v>0.51586310000000002</v>
      </c>
      <c r="M198" s="65">
        <v>229.26847799999999</v>
      </c>
      <c r="N198" s="65">
        <v>44.788232999999998</v>
      </c>
      <c r="O198" s="65">
        <v>123.82595999999999</v>
      </c>
      <c r="P198" s="65">
        <v>8.7679410000000004</v>
      </c>
      <c r="Q198" s="65">
        <v>1.6588240000000001</v>
      </c>
      <c r="R198" s="65">
        <v>14.311764</v>
      </c>
      <c r="S198" s="65">
        <v>35.915756000000002</v>
      </c>
      <c r="T198" s="65">
        <v>1589.814811</v>
      </c>
      <c r="U198" s="64">
        <v>0.97898584460000004</v>
      </c>
      <c r="V198" s="66">
        <v>2.3398761816999998</v>
      </c>
      <c r="W198" s="65">
        <v>0.40588200000000002</v>
      </c>
      <c r="X198" s="65">
        <v>0.40588200000000002</v>
      </c>
      <c r="Y198" s="65">
        <v>0</v>
      </c>
      <c r="Z198" s="65">
        <v>0</v>
      </c>
      <c r="AA198" s="65">
        <v>218.97581600000001</v>
      </c>
      <c r="AB198" s="65">
        <v>146.06669400000001</v>
      </c>
      <c r="AC198" s="65">
        <v>72.909121999999996</v>
      </c>
      <c r="AD198" s="65">
        <v>0</v>
      </c>
      <c r="AE198" s="65">
        <v>0</v>
      </c>
      <c r="AF198" s="65">
        <v>0</v>
      </c>
      <c r="AG198" s="65">
        <v>0</v>
      </c>
      <c r="AH198" s="65">
        <v>0</v>
      </c>
      <c r="AI198" s="65">
        <v>0</v>
      </c>
      <c r="AJ198" s="65">
        <v>175.50110799999999</v>
      </c>
      <c r="AK198" s="65">
        <v>175.50110799999999</v>
      </c>
      <c r="AL198" s="63">
        <v>6768909</v>
      </c>
      <c r="AM198" s="63">
        <v>2233332.83</v>
      </c>
      <c r="AN198" s="63">
        <v>1208203.81</v>
      </c>
      <c r="AO198" s="63">
        <v>46367.040000000001</v>
      </c>
      <c r="AP198" s="63">
        <v>325294.28000000003</v>
      </c>
      <c r="AQ198" s="63">
        <v>55338.11</v>
      </c>
      <c r="AR198" s="63">
        <v>13972.53</v>
      </c>
      <c r="AS198" s="63">
        <v>163252.70000000001</v>
      </c>
      <c r="AT198" s="63">
        <v>603979.15</v>
      </c>
      <c r="AU198" s="63">
        <v>1569827.26</v>
      </c>
      <c r="AV198" s="63">
        <v>363.07</v>
      </c>
      <c r="AW198" s="63">
        <v>363.07</v>
      </c>
      <c r="AX198" s="63">
        <v>0</v>
      </c>
      <c r="AY198" s="63">
        <v>0</v>
      </c>
      <c r="AZ198" s="63">
        <v>108293.68</v>
      </c>
      <c r="BA198" s="63">
        <v>11053.57</v>
      </c>
      <c r="BB198" s="63">
        <v>2094.33</v>
      </c>
      <c r="BC198" s="63">
        <v>3162.92</v>
      </c>
      <c r="BD198" s="63">
        <v>91982.86</v>
      </c>
      <c r="BE198" s="63">
        <v>22124.34</v>
      </c>
      <c r="BF198" s="63">
        <v>48104.78</v>
      </c>
      <c r="BG198" s="63">
        <v>21753.74</v>
      </c>
      <c r="BH198" s="63">
        <v>0</v>
      </c>
      <c r="BI198" s="63">
        <v>0</v>
      </c>
      <c r="BJ198" s="63">
        <v>0</v>
      </c>
      <c r="BK198" s="63">
        <v>0</v>
      </c>
      <c r="BL198" s="63">
        <v>0</v>
      </c>
      <c r="BM198" s="63">
        <v>0</v>
      </c>
      <c r="BN198" s="63">
        <v>0</v>
      </c>
      <c r="BO198" s="63">
        <v>11676955.140000001</v>
      </c>
      <c r="BP198" s="63">
        <v>11888929.65</v>
      </c>
      <c r="BQ198" s="63">
        <v>10617336.859999999</v>
      </c>
      <c r="BR198" s="63">
        <v>227565.09</v>
      </c>
      <c r="BS198" s="63">
        <v>10389771.77</v>
      </c>
      <c r="BT198" s="63">
        <v>0</v>
      </c>
      <c r="BU198" s="63">
        <v>0</v>
      </c>
      <c r="BV198" s="66">
        <v>20</v>
      </c>
      <c r="BW198" s="63">
        <v>0</v>
      </c>
      <c r="BX198" s="63">
        <v>905038.83</v>
      </c>
      <c r="BY198" s="63">
        <v>0</v>
      </c>
      <c r="BZ198" s="63">
        <v>12011790.01</v>
      </c>
      <c r="CA198" s="63">
        <v>12581993.970000001</v>
      </c>
    </row>
    <row r="199" spans="1:79" x14ac:dyDescent="0.25">
      <c r="A199" s="67" t="s">
        <v>600</v>
      </c>
      <c r="B199" s="67" t="s">
        <v>601</v>
      </c>
      <c r="C199" s="67" t="s">
        <v>563</v>
      </c>
      <c r="D199" s="68">
        <v>8241.61</v>
      </c>
      <c r="E199" s="68">
        <v>9855.6200000000008</v>
      </c>
      <c r="F199" s="69">
        <v>0.64</v>
      </c>
      <c r="G199" s="70">
        <v>129.74375000000001</v>
      </c>
      <c r="H199" s="70">
        <v>58</v>
      </c>
      <c r="I199" s="68">
        <v>9767.9</v>
      </c>
      <c r="J199" s="68">
        <v>20145.45</v>
      </c>
      <c r="K199" s="68">
        <v>10377.549999999999</v>
      </c>
      <c r="L199" s="83">
        <v>0.51513120000000001</v>
      </c>
      <c r="M199" s="70">
        <v>19.127800000000001</v>
      </c>
      <c r="N199" s="70">
        <v>1.6469009999999999</v>
      </c>
      <c r="O199" s="70">
        <v>13.044101</v>
      </c>
      <c r="P199" s="70">
        <v>0</v>
      </c>
      <c r="Q199" s="70">
        <v>0</v>
      </c>
      <c r="R199" s="70">
        <v>1</v>
      </c>
      <c r="S199" s="70">
        <v>3.436798</v>
      </c>
      <c r="T199" s="70">
        <v>53.613970999999999</v>
      </c>
      <c r="U199" s="69">
        <v>0.4132297009</v>
      </c>
      <c r="V199" s="71">
        <v>0.41689156659999999</v>
      </c>
      <c r="W199" s="70">
        <v>2</v>
      </c>
      <c r="X199" s="70">
        <v>0</v>
      </c>
      <c r="Y199" s="70">
        <v>1</v>
      </c>
      <c r="Z199" s="70">
        <v>1</v>
      </c>
      <c r="AA199" s="70">
        <v>12.120303</v>
      </c>
      <c r="AB199" s="70">
        <v>7.1203029999999998</v>
      </c>
      <c r="AC199" s="70">
        <v>5</v>
      </c>
      <c r="AD199" s="70">
        <v>5.8240109999999996</v>
      </c>
      <c r="AE199" s="70">
        <v>4.0431869999999996</v>
      </c>
      <c r="AF199" s="70">
        <v>1.382676</v>
      </c>
      <c r="AG199" s="70">
        <v>0</v>
      </c>
      <c r="AH199" s="70">
        <v>0.398148</v>
      </c>
      <c r="AI199" s="70">
        <v>0</v>
      </c>
      <c r="AJ199" s="70">
        <v>24.195231</v>
      </c>
      <c r="AK199" s="70">
        <v>24.195231</v>
      </c>
      <c r="AL199" s="68">
        <v>1346422.25</v>
      </c>
      <c r="AM199" s="68">
        <v>48408.01</v>
      </c>
      <c r="AN199" s="68">
        <v>105024.93</v>
      </c>
      <c r="AO199" s="68">
        <v>1702.54</v>
      </c>
      <c r="AP199" s="68">
        <v>34218.6</v>
      </c>
      <c r="AQ199" s="68">
        <v>0</v>
      </c>
      <c r="AR199" s="68">
        <v>0</v>
      </c>
      <c r="AS199" s="68">
        <v>11390.7</v>
      </c>
      <c r="AT199" s="68">
        <v>57713.09</v>
      </c>
      <c r="AU199" s="68">
        <v>9432.2099999999991</v>
      </c>
      <c r="AV199" s="68">
        <v>1116.57</v>
      </c>
      <c r="AW199" s="68">
        <v>0</v>
      </c>
      <c r="AX199" s="68">
        <v>669.52</v>
      </c>
      <c r="AY199" s="68">
        <v>447.05</v>
      </c>
      <c r="AZ199" s="68">
        <v>49490.33</v>
      </c>
      <c r="BA199" s="68">
        <v>717.06</v>
      </c>
      <c r="BB199" s="68">
        <v>167.09</v>
      </c>
      <c r="BC199" s="68">
        <v>187.14</v>
      </c>
      <c r="BD199" s="68">
        <v>48419.040000000001</v>
      </c>
      <c r="BE199" s="68">
        <v>22092.95</v>
      </c>
      <c r="BF199" s="68">
        <v>13812.42</v>
      </c>
      <c r="BG199" s="68">
        <v>12513.67</v>
      </c>
      <c r="BH199" s="68">
        <v>18172.71</v>
      </c>
      <c r="BI199" s="68">
        <v>12788.33</v>
      </c>
      <c r="BJ199" s="68">
        <v>4145.17</v>
      </c>
      <c r="BK199" s="68">
        <v>0</v>
      </c>
      <c r="BL199" s="68">
        <v>369.91</v>
      </c>
      <c r="BM199" s="68">
        <v>0</v>
      </c>
      <c r="BN199" s="68">
        <v>869.3</v>
      </c>
      <c r="BO199" s="68">
        <v>1490035.41</v>
      </c>
      <c r="BP199" s="68">
        <v>1578067.01</v>
      </c>
      <c r="BQ199" s="68">
        <v>1049983.04</v>
      </c>
      <c r="BR199" s="68">
        <v>4178.45</v>
      </c>
      <c r="BS199" s="68">
        <v>1045804.59</v>
      </c>
      <c r="BT199" s="68">
        <v>0</v>
      </c>
      <c r="BU199" s="68">
        <v>0</v>
      </c>
      <c r="BV199" s="71">
        <v>20</v>
      </c>
      <c r="BW199" s="68">
        <v>0</v>
      </c>
      <c r="BX199" s="68">
        <v>132335.60999999999</v>
      </c>
      <c r="BY199" s="68">
        <v>0</v>
      </c>
      <c r="BZ199" s="68">
        <v>1242296.97</v>
      </c>
      <c r="CA199" s="68">
        <v>1622371.02</v>
      </c>
    </row>
    <row r="200" spans="1:79" x14ac:dyDescent="0.25">
      <c r="A200" s="67" t="s">
        <v>602</v>
      </c>
      <c r="B200" s="67" t="s">
        <v>603</v>
      </c>
      <c r="C200" s="67" t="s">
        <v>313</v>
      </c>
      <c r="D200" s="68">
        <v>8241.61</v>
      </c>
      <c r="E200" s="68">
        <v>9855.6200000000008</v>
      </c>
      <c r="F200" s="69">
        <v>0.64</v>
      </c>
      <c r="G200" s="70">
        <v>1205.7582359999999</v>
      </c>
      <c r="H200" s="70">
        <v>639.80088699999999</v>
      </c>
      <c r="I200" s="68">
        <v>3995.12</v>
      </c>
      <c r="J200" s="68">
        <v>8222.48</v>
      </c>
      <c r="K200" s="68">
        <v>4227.3599999999997</v>
      </c>
      <c r="L200" s="83">
        <v>0.51412230000000003</v>
      </c>
      <c r="M200" s="70">
        <v>101.65504900000001</v>
      </c>
      <c r="N200" s="70">
        <v>21.695011000000001</v>
      </c>
      <c r="O200" s="70">
        <v>62.821975000000002</v>
      </c>
      <c r="P200" s="70">
        <v>0</v>
      </c>
      <c r="Q200" s="70">
        <v>0</v>
      </c>
      <c r="R200" s="70">
        <v>3.0175100000000001</v>
      </c>
      <c r="S200" s="70">
        <v>14.120552999999999</v>
      </c>
      <c r="T200" s="70">
        <v>1193.4612340000001</v>
      </c>
      <c r="U200" s="69">
        <v>0.98980143639999996</v>
      </c>
      <c r="V200" s="71">
        <v>2.3918625088000001</v>
      </c>
      <c r="W200" s="70">
        <v>0</v>
      </c>
      <c r="X200" s="70">
        <v>0</v>
      </c>
      <c r="Y200" s="70">
        <v>0</v>
      </c>
      <c r="Z200" s="70">
        <v>0</v>
      </c>
      <c r="AA200" s="70">
        <v>237.419892</v>
      </c>
      <c r="AB200" s="70">
        <v>151.55330900000001</v>
      </c>
      <c r="AC200" s="70">
        <v>85.866583000000006</v>
      </c>
      <c r="AD200" s="70">
        <v>28.427655999999999</v>
      </c>
      <c r="AE200" s="70">
        <v>28.427655999999999</v>
      </c>
      <c r="AF200" s="70">
        <v>0</v>
      </c>
      <c r="AG200" s="70">
        <v>0</v>
      </c>
      <c r="AH200" s="70">
        <v>0</v>
      </c>
      <c r="AI200" s="70">
        <v>0</v>
      </c>
      <c r="AJ200" s="70">
        <v>171.69882000000001</v>
      </c>
      <c r="AK200" s="70">
        <v>171.69882000000001</v>
      </c>
      <c r="AL200" s="68">
        <v>5097174.1399999997</v>
      </c>
      <c r="AM200" s="68">
        <v>2039030.81</v>
      </c>
      <c r="AN200" s="68">
        <v>457824.1</v>
      </c>
      <c r="AO200" s="68">
        <v>22383.98</v>
      </c>
      <c r="AP200" s="68">
        <v>164478.18</v>
      </c>
      <c r="AQ200" s="68">
        <v>0</v>
      </c>
      <c r="AR200" s="68">
        <v>0</v>
      </c>
      <c r="AS200" s="68">
        <v>34304.25</v>
      </c>
      <c r="AT200" s="68">
        <v>236657.69</v>
      </c>
      <c r="AU200" s="68">
        <v>1204639.17</v>
      </c>
      <c r="AV200" s="68">
        <v>0</v>
      </c>
      <c r="AW200" s="68">
        <v>0</v>
      </c>
      <c r="AX200" s="68">
        <v>0</v>
      </c>
      <c r="AY200" s="68">
        <v>0</v>
      </c>
      <c r="AZ200" s="68">
        <v>110188.32</v>
      </c>
      <c r="BA200" s="68">
        <v>7894.46</v>
      </c>
      <c r="BB200" s="68">
        <v>1549.77</v>
      </c>
      <c r="BC200" s="68">
        <v>3417.76</v>
      </c>
      <c r="BD200" s="68">
        <v>97326.33</v>
      </c>
      <c r="BE200" s="68">
        <v>22049.68</v>
      </c>
      <c r="BF200" s="68">
        <v>49743.28</v>
      </c>
      <c r="BG200" s="68">
        <v>25533.37</v>
      </c>
      <c r="BH200" s="68">
        <v>93973.5</v>
      </c>
      <c r="BI200" s="68">
        <v>89738.64</v>
      </c>
      <c r="BJ200" s="68">
        <v>0</v>
      </c>
      <c r="BK200" s="68">
        <v>0</v>
      </c>
      <c r="BL200" s="68">
        <v>0</v>
      </c>
      <c r="BM200" s="68">
        <v>0</v>
      </c>
      <c r="BN200" s="68">
        <v>4234.8599999999997</v>
      </c>
      <c r="BO200" s="68">
        <v>8541656.1899999995</v>
      </c>
      <c r="BP200" s="68">
        <v>9002830.0399999991</v>
      </c>
      <c r="BQ200" s="68">
        <v>6236340.2000000002</v>
      </c>
      <c r="BR200" s="68">
        <v>59344.79</v>
      </c>
      <c r="BS200" s="68">
        <v>6176995.4100000001</v>
      </c>
      <c r="BT200" s="68">
        <v>0</v>
      </c>
      <c r="BU200" s="68">
        <v>0</v>
      </c>
      <c r="BV200" s="71">
        <v>20</v>
      </c>
      <c r="BW200" s="68">
        <v>0</v>
      </c>
      <c r="BX200" s="68">
        <v>660693.79</v>
      </c>
      <c r="BY200" s="68">
        <v>0</v>
      </c>
      <c r="BZ200" s="68">
        <v>7138628.6500000004</v>
      </c>
      <c r="CA200" s="68">
        <v>9202349.9800000004</v>
      </c>
    </row>
    <row r="201" spans="1:79" x14ac:dyDescent="0.25">
      <c r="A201" s="67" t="s">
        <v>604</v>
      </c>
      <c r="B201" s="67" t="s">
        <v>605</v>
      </c>
      <c r="C201" s="67" t="s">
        <v>212</v>
      </c>
      <c r="D201" s="68">
        <v>8241.61</v>
      </c>
      <c r="E201" s="68">
        <v>9855.6200000000008</v>
      </c>
      <c r="F201" s="69">
        <v>0.64</v>
      </c>
      <c r="G201" s="70">
        <v>2400.2154580000001</v>
      </c>
      <c r="H201" s="70">
        <v>1282.6751320000001</v>
      </c>
      <c r="I201" s="68">
        <v>3941.92</v>
      </c>
      <c r="J201" s="68">
        <v>8100.43</v>
      </c>
      <c r="K201" s="68">
        <v>4158.51</v>
      </c>
      <c r="L201" s="83">
        <v>0.51336899999999996</v>
      </c>
      <c r="M201" s="70">
        <v>382.35913499999998</v>
      </c>
      <c r="N201" s="70">
        <v>43.529055999999997</v>
      </c>
      <c r="O201" s="70">
        <v>258.14633600000002</v>
      </c>
      <c r="P201" s="70">
        <v>16.689715</v>
      </c>
      <c r="Q201" s="70">
        <v>0</v>
      </c>
      <c r="R201" s="70">
        <v>15.285887000000001</v>
      </c>
      <c r="S201" s="70">
        <v>48.708140999999998</v>
      </c>
      <c r="T201" s="70">
        <v>2367.7090450000001</v>
      </c>
      <c r="U201" s="69">
        <v>0.98645687709999996</v>
      </c>
      <c r="V201" s="71">
        <v>2.3757255134999999</v>
      </c>
      <c r="W201" s="70">
        <v>32.156866000000001</v>
      </c>
      <c r="X201" s="70">
        <v>4.0311089999999998</v>
      </c>
      <c r="Y201" s="70">
        <v>26.125757</v>
      </c>
      <c r="Z201" s="70">
        <v>2</v>
      </c>
      <c r="AA201" s="70">
        <v>189.310891</v>
      </c>
      <c r="AB201" s="70">
        <v>118.60140699999999</v>
      </c>
      <c r="AC201" s="70">
        <v>70.709484000000003</v>
      </c>
      <c r="AD201" s="70">
        <v>14.800459999999999</v>
      </c>
      <c r="AE201" s="70">
        <v>5.4520609999999996</v>
      </c>
      <c r="AF201" s="70">
        <v>9.0996179999999995</v>
      </c>
      <c r="AG201" s="70">
        <v>0</v>
      </c>
      <c r="AH201" s="70">
        <v>0</v>
      </c>
      <c r="AI201" s="70">
        <v>0.248781</v>
      </c>
      <c r="AJ201" s="70">
        <v>279.78879000000001</v>
      </c>
      <c r="AK201" s="70">
        <v>279.78879000000001</v>
      </c>
      <c r="AL201" s="68">
        <v>9981319.9800000004</v>
      </c>
      <c r="AM201" s="68">
        <v>3156687.39</v>
      </c>
      <c r="AN201" s="68">
        <v>1813215.1</v>
      </c>
      <c r="AO201" s="68">
        <v>44845.61</v>
      </c>
      <c r="AP201" s="68">
        <v>674878.92</v>
      </c>
      <c r="AQ201" s="68">
        <v>104826.44</v>
      </c>
      <c r="AR201" s="68">
        <v>0</v>
      </c>
      <c r="AS201" s="68">
        <v>173521.39</v>
      </c>
      <c r="AT201" s="68">
        <v>815142.74</v>
      </c>
      <c r="AU201" s="68">
        <v>2373761.2999999998</v>
      </c>
      <c r="AV201" s="68">
        <v>21911.34</v>
      </c>
      <c r="AW201" s="68">
        <v>3588.49</v>
      </c>
      <c r="AX201" s="68">
        <v>17431.8</v>
      </c>
      <c r="AY201" s="68">
        <v>891.05</v>
      </c>
      <c r="AZ201" s="68">
        <v>114228.54</v>
      </c>
      <c r="BA201" s="68">
        <v>15803.66</v>
      </c>
      <c r="BB201" s="68">
        <v>3080.49</v>
      </c>
      <c r="BC201" s="68">
        <v>3450.15</v>
      </c>
      <c r="BD201" s="68">
        <v>91894.24</v>
      </c>
      <c r="BE201" s="68">
        <v>32028.14</v>
      </c>
      <c r="BF201" s="68">
        <v>38870.67</v>
      </c>
      <c r="BG201" s="68">
        <v>20995.43</v>
      </c>
      <c r="BH201" s="68">
        <v>46771.43</v>
      </c>
      <c r="BI201" s="68">
        <v>17185.509999999998</v>
      </c>
      <c r="BJ201" s="68">
        <v>27186.71</v>
      </c>
      <c r="BK201" s="68">
        <v>0</v>
      </c>
      <c r="BL201" s="68">
        <v>0</v>
      </c>
      <c r="BM201" s="68">
        <v>197.62</v>
      </c>
      <c r="BN201" s="68">
        <v>2201.59</v>
      </c>
      <c r="BO201" s="68">
        <v>16498412.84</v>
      </c>
      <c r="BP201" s="68">
        <v>17507895.079999998</v>
      </c>
      <c r="BQ201" s="68">
        <v>11452212.720000001</v>
      </c>
      <c r="BR201" s="68">
        <v>2311325.0499999998</v>
      </c>
      <c r="BS201" s="68">
        <v>9140887.6699999999</v>
      </c>
      <c r="BT201" s="68">
        <v>0</v>
      </c>
      <c r="BU201" s="68">
        <v>0</v>
      </c>
      <c r="BV201" s="71">
        <v>27.978878999999999</v>
      </c>
      <c r="BW201" s="68">
        <v>0</v>
      </c>
      <c r="BX201" s="68">
        <v>789875.29</v>
      </c>
      <c r="BY201" s="68">
        <v>0</v>
      </c>
      <c r="BZ201" s="68">
        <v>13026923.25</v>
      </c>
      <c r="CA201" s="68">
        <v>17288288.129999999</v>
      </c>
    </row>
    <row r="202" spans="1:79" x14ac:dyDescent="0.25">
      <c r="A202" s="62" t="s">
        <v>606</v>
      </c>
      <c r="B202" s="62" t="s">
        <v>607</v>
      </c>
      <c r="C202" s="62" t="s">
        <v>406</v>
      </c>
      <c r="D202" s="63">
        <v>8241.61</v>
      </c>
      <c r="E202" s="63">
        <v>9855.6200000000008</v>
      </c>
      <c r="F202" s="64">
        <v>0.64</v>
      </c>
      <c r="G202" s="65">
        <v>889.07913799999994</v>
      </c>
      <c r="H202" s="65">
        <v>459.199186</v>
      </c>
      <c r="I202" s="63">
        <v>4129.21</v>
      </c>
      <c r="J202" s="63">
        <v>8482.73</v>
      </c>
      <c r="K202" s="63">
        <v>4353.5200000000004</v>
      </c>
      <c r="L202" s="83">
        <v>0.51322159999999994</v>
      </c>
      <c r="M202" s="65">
        <v>104.565961</v>
      </c>
      <c r="N202" s="65">
        <v>5.0315510000000003</v>
      </c>
      <c r="O202" s="65">
        <v>79.699697999999998</v>
      </c>
      <c r="P202" s="65">
        <v>1.8956729999999999</v>
      </c>
      <c r="Q202" s="65">
        <v>1.2008080000000001</v>
      </c>
      <c r="R202" s="65">
        <v>1.52</v>
      </c>
      <c r="S202" s="65">
        <v>15.218230999999999</v>
      </c>
      <c r="T202" s="65">
        <v>341.21237500000001</v>
      </c>
      <c r="U202" s="64">
        <v>0.38378178099999999</v>
      </c>
      <c r="V202" s="66">
        <v>0.35959095559999998</v>
      </c>
      <c r="W202" s="65">
        <v>4.5940539999999999</v>
      </c>
      <c r="X202" s="65">
        <v>0</v>
      </c>
      <c r="Y202" s="65">
        <v>4.5940539999999999</v>
      </c>
      <c r="Z202" s="65">
        <v>0</v>
      </c>
      <c r="AA202" s="65">
        <v>100.950362</v>
      </c>
      <c r="AB202" s="65">
        <v>61.294455999999997</v>
      </c>
      <c r="AC202" s="65">
        <v>39.655906000000002</v>
      </c>
      <c r="AD202" s="65">
        <v>0</v>
      </c>
      <c r="AE202" s="65">
        <v>0</v>
      </c>
      <c r="AF202" s="65">
        <v>0</v>
      </c>
      <c r="AG202" s="65">
        <v>0</v>
      </c>
      <c r="AH202" s="65">
        <v>0</v>
      </c>
      <c r="AI202" s="65">
        <v>0</v>
      </c>
      <c r="AJ202" s="65">
        <v>160.48083600000001</v>
      </c>
      <c r="AK202" s="65">
        <v>160.48083600000001</v>
      </c>
      <c r="AL202" s="63">
        <v>3870623.81</v>
      </c>
      <c r="AM202" s="63">
        <v>2294867.7799999998</v>
      </c>
      <c r="AN202" s="63">
        <v>507306.8</v>
      </c>
      <c r="AO202" s="63">
        <v>5182.24</v>
      </c>
      <c r="AP202" s="63">
        <v>208301.24</v>
      </c>
      <c r="AQ202" s="63">
        <v>11903.11</v>
      </c>
      <c r="AR202" s="63">
        <v>10062.799999999999</v>
      </c>
      <c r="AS202" s="63">
        <v>17249.689999999999</v>
      </c>
      <c r="AT202" s="63">
        <v>254607.72</v>
      </c>
      <c r="AU202" s="63">
        <v>51778.09</v>
      </c>
      <c r="AV202" s="63">
        <v>3064.4</v>
      </c>
      <c r="AW202" s="63">
        <v>0</v>
      </c>
      <c r="AX202" s="63">
        <v>3064.4</v>
      </c>
      <c r="AY202" s="63">
        <v>0</v>
      </c>
      <c r="AZ202" s="63">
        <v>62808.86</v>
      </c>
      <c r="BA202" s="63">
        <v>5656.1</v>
      </c>
      <c r="BB202" s="63">
        <v>1140.74</v>
      </c>
      <c r="BC202" s="63">
        <v>1450.68</v>
      </c>
      <c r="BD202" s="63">
        <v>54561.34</v>
      </c>
      <c r="BE202" s="63">
        <v>22011.05</v>
      </c>
      <c r="BF202" s="63">
        <v>20083.009999999998</v>
      </c>
      <c r="BG202" s="63">
        <v>12467.28</v>
      </c>
      <c r="BH202" s="63">
        <v>0</v>
      </c>
      <c r="BI202" s="63">
        <v>0</v>
      </c>
      <c r="BJ202" s="63">
        <v>0</v>
      </c>
      <c r="BK202" s="63">
        <v>0</v>
      </c>
      <c r="BL202" s="63">
        <v>0</v>
      </c>
      <c r="BM202" s="63">
        <v>0</v>
      </c>
      <c r="BN202" s="63">
        <v>0</v>
      </c>
      <c r="BO202" s="63">
        <v>6568082.5099999998</v>
      </c>
      <c r="BP202" s="63">
        <v>6790449.7400000002</v>
      </c>
      <c r="BQ202" s="63">
        <v>5456513.1500000004</v>
      </c>
      <c r="BR202" s="63">
        <v>70944.7</v>
      </c>
      <c r="BS202" s="63">
        <v>5385568.4500000002</v>
      </c>
      <c r="BT202" s="63">
        <v>0</v>
      </c>
      <c r="BU202" s="63">
        <v>0</v>
      </c>
      <c r="BV202" s="66">
        <v>20</v>
      </c>
      <c r="BW202" s="63">
        <v>0</v>
      </c>
      <c r="BX202" s="63">
        <v>476818.25</v>
      </c>
      <c r="BY202" s="63">
        <v>0</v>
      </c>
      <c r="BZ202" s="63">
        <v>6037539.5099999998</v>
      </c>
      <c r="CA202" s="63">
        <v>7044900.7599999998</v>
      </c>
    </row>
    <row r="203" spans="1:79" x14ac:dyDescent="0.25">
      <c r="A203" s="62" t="s">
        <v>608</v>
      </c>
      <c r="B203" s="62" t="s">
        <v>609</v>
      </c>
      <c r="C203" s="62" t="s">
        <v>294</v>
      </c>
      <c r="D203" s="63">
        <v>8241.61</v>
      </c>
      <c r="E203" s="63">
        <v>9855.6200000000008</v>
      </c>
      <c r="F203" s="64">
        <v>0.64</v>
      </c>
      <c r="G203" s="65">
        <v>748.00380900000005</v>
      </c>
      <c r="H203" s="65">
        <v>432.815403</v>
      </c>
      <c r="I203" s="63">
        <v>4432.55</v>
      </c>
      <c r="J203" s="63">
        <v>9061.84</v>
      </c>
      <c r="K203" s="63">
        <v>4629.29</v>
      </c>
      <c r="L203" s="83">
        <v>0.51085539999999996</v>
      </c>
      <c r="M203" s="65">
        <v>96.105427000000006</v>
      </c>
      <c r="N203" s="65">
        <v>14.221841</v>
      </c>
      <c r="O203" s="65">
        <v>71.106583000000001</v>
      </c>
      <c r="P203" s="65">
        <v>0.634127</v>
      </c>
      <c r="Q203" s="65">
        <v>0.77764800000000001</v>
      </c>
      <c r="R203" s="65">
        <v>3.4572620000000001</v>
      </c>
      <c r="S203" s="65">
        <v>5.9079660000000001</v>
      </c>
      <c r="T203" s="65">
        <v>295.248805</v>
      </c>
      <c r="U203" s="64">
        <v>0.39471564380000002</v>
      </c>
      <c r="V203" s="66">
        <v>0.38037216660000001</v>
      </c>
      <c r="W203" s="65">
        <v>0.86057399999999995</v>
      </c>
      <c r="X203" s="65">
        <v>0.86057399999999995</v>
      </c>
      <c r="Y203" s="65">
        <v>0</v>
      </c>
      <c r="Z203" s="65">
        <v>0</v>
      </c>
      <c r="AA203" s="65">
        <v>100.719089</v>
      </c>
      <c r="AB203" s="65">
        <v>68.181482000000003</v>
      </c>
      <c r="AC203" s="65">
        <v>32.537607000000001</v>
      </c>
      <c r="AD203" s="65">
        <v>0</v>
      </c>
      <c r="AE203" s="65">
        <v>0</v>
      </c>
      <c r="AF203" s="65">
        <v>0</v>
      </c>
      <c r="AG203" s="65">
        <v>0</v>
      </c>
      <c r="AH203" s="65">
        <v>0</v>
      </c>
      <c r="AI203" s="65">
        <v>0</v>
      </c>
      <c r="AJ203" s="65">
        <v>112.360005</v>
      </c>
      <c r="AK203" s="65">
        <v>112.360005</v>
      </c>
      <c r="AL203" s="63">
        <v>3462726.55</v>
      </c>
      <c r="AM203" s="63">
        <v>2460664.9</v>
      </c>
      <c r="AN203" s="63">
        <v>347456.89</v>
      </c>
      <c r="AO203" s="63">
        <v>14580.25</v>
      </c>
      <c r="AP203" s="63">
        <v>184985.66</v>
      </c>
      <c r="AQ203" s="63">
        <v>3963.39</v>
      </c>
      <c r="AR203" s="63">
        <v>6486.66</v>
      </c>
      <c r="AS203" s="63">
        <v>39053.769999999997</v>
      </c>
      <c r="AT203" s="63">
        <v>98387.16</v>
      </c>
      <c r="AU203" s="63">
        <v>47392.47</v>
      </c>
      <c r="AV203" s="63">
        <v>762.33</v>
      </c>
      <c r="AW203" s="63">
        <v>762.33</v>
      </c>
      <c r="AX203" s="63">
        <v>0</v>
      </c>
      <c r="AY203" s="63">
        <v>0</v>
      </c>
      <c r="AZ203" s="63">
        <v>64258.43</v>
      </c>
      <c r="BA203" s="63">
        <v>5306.55</v>
      </c>
      <c r="BB203" s="63">
        <v>955.3</v>
      </c>
      <c r="BC203" s="63">
        <v>1440.68</v>
      </c>
      <c r="BD203" s="63">
        <v>56555.9</v>
      </c>
      <c r="BE203" s="63">
        <v>21909.57</v>
      </c>
      <c r="BF203" s="63">
        <v>22236.53</v>
      </c>
      <c r="BG203" s="63">
        <v>12409.8</v>
      </c>
      <c r="BH203" s="63">
        <v>0</v>
      </c>
      <c r="BI203" s="63">
        <v>0</v>
      </c>
      <c r="BJ203" s="63">
        <v>0</v>
      </c>
      <c r="BK203" s="63">
        <v>0</v>
      </c>
      <c r="BL203" s="63">
        <v>0</v>
      </c>
      <c r="BM203" s="63">
        <v>0</v>
      </c>
      <c r="BN203" s="63">
        <v>0</v>
      </c>
      <c r="BO203" s="63">
        <v>6063705.4100000001</v>
      </c>
      <c r="BP203" s="63">
        <v>6383261.5700000003</v>
      </c>
      <c r="BQ203" s="63">
        <v>4466308.0599999996</v>
      </c>
      <c r="BR203" s="63">
        <v>38987.17</v>
      </c>
      <c r="BS203" s="63">
        <v>4427320.8899999997</v>
      </c>
      <c r="BT203" s="63">
        <v>0</v>
      </c>
      <c r="BU203" s="63">
        <v>0</v>
      </c>
      <c r="BV203" s="66">
        <v>20</v>
      </c>
      <c r="BW203" s="63">
        <v>0</v>
      </c>
      <c r="BX203" s="63">
        <v>217250.4</v>
      </c>
      <c r="BY203" s="63">
        <v>0</v>
      </c>
      <c r="BZ203" s="63">
        <v>4888271.8</v>
      </c>
      <c r="CA203" s="63">
        <v>6280955.8099999996</v>
      </c>
    </row>
    <row r="204" spans="1:79" x14ac:dyDescent="0.25">
      <c r="A204" s="62" t="s">
        <v>610</v>
      </c>
      <c r="B204" s="62" t="s">
        <v>611</v>
      </c>
      <c r="C204" s="62" t="s">
        <v>406</v>
      </c>
      <c r="D204" s="63">
        <v>8241.61</v>
      </c>
      <c r="E204" s="63">
        <v>9855.6200000000008</v>
      </c>
      <c r="F204" s="64">
        <v>0.64</v>
      </c>
      <c r="G204" s="65">
        <v>2347.8239669999998</v>
      </c>
      <c r="H204" s="65">
        <v>1321.524064</v>
      </c>
      <c r="I204" s="63">
        <v>3969.04</v>
      </c>
      <c r="J204" s="63">
        <v>8106.24</v>
      </c>
      <c r="K204" s="63">
        <v>4137.2</v>
      </c>
      <c r="L204" s="83">
        <v>0.5103723</v>
      </c>
      <c r="M204" s="65">
        <v>385.93753600000002</v>
      </c>
      <c r="N204" s="65">
        <v>32.840888999999997</v>
      </c>
      <c r="O204" s="65">
        <v>269.92571700000002</v>
      </c>
      <c r="P204" s="65">
        <v>19.821107000000001</v>
      </c>
      <c r="Q204" s="65">
        <v>2.5634549999999998</v>
      </c>
      <c r="R204" s="65">
        <v>17.419236999999999</v>
      </c>
      <c r="S204" s="65">
        <v>43.367131000000001</v>
      </c>
      <c r="T204" s="65">
        <v>1029.74522</v>
      </c>
      <c r="U204" s="64">
        <v>0.43859558230000001</v>
      </c>
      <c r="V204" s="66">
        <v>0.4696437618</v>
      </c>
      <c r="W204" s="65">
        <v>30.578185999999999</v>
      </c>
      <c r="X204" s="65">
        <v>8.2833780000000008</v>
      </c>
      <c r="Y204" s="65">
        <v>13.684374</v>
      </c>
      <c r="Z204" s="65">
        <v>8.6104339999999997</v>
      </c>
      <c r="AA204" s="65">
        <v>292.78567600000002</v>
      </c>
      <c r="AB204" s="65">
        <v>171.25673399999999</v>
      </c>
      <c r="AC204" s="65">
        <v>121.528942</v>
      </c>
      <c r="AD204" s="65">
        <v>1.3120369999999999</v>
      </c>
      <c r="AE204" s="65">
        <v>0.81203700000000001</v>
      </c>
      <c r="AF204" s="65">
        <v>0.5</v>
      </c>
      <c r="AG204" s="65">
        <v>0</v>
      </c>
      <c r="AH204" s="65">
        <v>0</v>
      </c>
      <c r="AI204" s="65">
        <v>0</v>
      </c>
      <c r="AJ204" s="65">
        <v>75.593119000000002</v>
      </c>
      <c r="AK204" s="65">
        <v>75.593119000000002</v>
      </c>
      <c r="AL204" s="63">
        <v>9713417.3200000003</v>
      </c>
      <c r="AM204" s="63">
        <v>3522687.42</v>
      </c>
      <c r="AN204" s="63">
        <v>1798429.21</v>
      </c>
      <c r="AO204" s="63">
        <v>33636.67</v>
      </c>
      <c r="AP204" s="63">
        <v>701554.82</v>
      </c>
      <c r="AQ204" s="63">
        <v>123767.67999999999</v>
      </c>
      <c r="AR204" s="63">
        <v>21362.55</v>
      </c>
      <c r="AS204" s="63">
        <v>196584.36</v>
      </c>
      <c r="AT204" s="63">
        <v>721523.13</v>
      </c>
      <c r="AU204" s="63">
        <v>204084.86</v>
      </c>
      <c r="AV204" s="63">
        <v>20221.849999999999</v>
      </c>
      <c r="AW204" s="63">
        <v>7330.82</v>
      </c>
      <c r="AX204" s="63">
        <v>9077.2800000000007</v>
      </c>
      <c r="AY204" s="63">
        <v>3813.75</v>
      </c>
      <c r="AZ204" s="63">
        <v>146187.89000000001</v>
      </c>
      <c r="BA204" s="63">
        <v>16187.26</v>
      </c>
      <c r="BB204" s="63">
        <v>2995.66</v>
      </c>
      <c r="BC204" s="63">
        <v>4184.03</v>
      </c>
      <c r="BD204" s="63">
        <v>122820.94</v>
      </c>
      <c r="BE204" s="63">
        <v>31146.16</v>
      </c>
      <c r="BF204" s="63">
        <v>55800.4</v>
      </c>
      <c r="BG204" s="63">
        <v>35874.379999999997</v>
      </c>
      <c r="BH204" s="63">
        <v>4223.84</v>
      </c>
      <c r="BI204" s="63">
        <v>2544.69</v>
      </c>
      <c r="BJ204" s="63">
        <v>1485.12</v>
      </c>
      <c r="BK204" s="63">
        <v>0</v>
      </c>
      <c r="BL204" s="63">
        <v>0</v>
      </c>
      <c r="BM204" s="63">
        <v>0</v>
      </c>
      <c r="BN204" s="63">
        <v>194.03</v>
      </c>
      <c r="BO204" s="63">
        <v>14485691.92</v>
      </c>
      <c r="BP204" s="63">
        <v>15409252.390000001</v>
      </c>
      <c r="BQ204" s="63">
        <v>9868997.5999999996</v>
      </c>
      <c r="BR204" s="63">
        <v>131545.14000000001</v>
      </c>
      <c r="BS204" s="63">
        <v>9737452.4600000009</v>
      </c>
      <c r="BT204" s="63">
        <v>0</v>
      </c>
      <c r="BU204" s="63">
        <v>0</v>
      </c>
      <c r="BV204" s="66">
        <v>20</v>
      </c>
      <c r="BW204" s="63">
        <v>0</v>
      </c>
      <c r="BX204" s="63">
        <v>1212887.8</v>
      </c>
      <c r="BY204" s="63">
        <v>0</v>
      </c>
      <c r="BZ204" s="63">
        <v>11162063.189999999</v>
      </c>
      <c r="CA204" s="63">
        <v>15698579.720000001</v>
      </c>
    </row>
    <row r="205" spans="1:79" x14ac:dyDescent="0.25">
      <c r="A205" s="62" t="s">
        <v>612</v>
      </c>
      <c r="B205" s="62" t="s">
        <v>613</v>
      </c>
      <c r="C205" s="62" t="s">
        <v>269</v>
      </c>
      <c r="D205" s="63">
        <v>8241.61</v>
      </c>
      <c r="E205" s="63">
        <v>9855.6200000000008</v>
      </c>
      <c r="F205" s="64">
        <v>0.64</v>
      </c>
      <c r="G205" s="65">
        <v>482.32600100000002</v>
      </c>
      <c r="H205" s="65">
        <v>277.750293</v>
      </c>
      <c r="I205" s="63">
        <v>5002.3100000000004</v>
      </c>
      <c r="J205" s="63">
        <v>10156.290000000001</v>
      </c>
      <c r="K205" s="63">
        <v>5153.9799999999996</v>
      </c>
      <c r="L205" s="83">
        <v>0.5074668</v>
      </c>
      <c r="M205" s="65">
        <v>78.665391999999997</v>
      </c>
      <c r="N205" s="65">
        <v>7.3557079999999999</v>
      </c>
      <c r="O205" s="65">
        <v>61.185876</v>
      </c>
      <c r="P205" s="65">
        <v>1.531269</v>
      </c>
      <c r="Q205" s="65">
        <v>0</v>
      </c>
      <c r="R205" s="65">
        <v>2.615713</v>
      </c>
      <c r="S205" s="65">
        <v>5.976826</v>
      </c>
      <c r="T205" s="65">
        <v>191.92345900000001</v>
      </c>
      <c r="U205" s="64">
        <v>0.39791232199999998</v>
      </c>
      <c r="V205" s="66">
        <v>0.38655814449999998</v>
      </c>
      <c r="W205" s="65">
        <v>14.184113999999999</v>
      </c>
      <c r="X205" s="65">
        <v>4.4322160000000004</v>
      </c>
      <c r="Y205" s="65">
        <v>8.7518980000000006</v>
      </c>
      <c r="Z205" s="65">
        <v>1</v>
      </c>
      <c r="AA205" s="65">
        <v>33.941588000000003</v>
      </c>
      <c r="AB205" s="65">
        <v>16.941587999999999</v>
      </c>
      <c r="AC205" s="65">
        <v>17</v>
      </c>
      <c r="AD205" s="65">
        <v>10.992872</v>
      </c>
      <c r="AE205" s="65">
        <v>5.4582870000000003</v>
      </c>
      <c r="AF205" s="65">
        <v>0</v>
      </c>
      <c r="AG205" s="65">
        <v>0</v>
      </c>
      <c r="AH205" s="65">
        <v>0</v>
      </c>
      <c r="AI205" s="65">
        <v>5.5345849999999999</v>
      </c>
      <c r="AJ205" s="65">
        <v>46.056342000000001</v>
      </c>
      <c r="AK205" s="65">
        <v>46.056342000000001</v>
      </c>
      <c r="AL205" s="63">
        <v>2485898.56</v>
      </c>
      <c r="AM205" s="63">
        <v>1213910.1399999999</v>
      </c>
      <c r="AN205" s="63">
        <v>303344.24</v>
      </c>
      <c r="AO205" s="63">
        <v>7491.06</v>
      </c>
      <c r="AP205" s="63">
        <v>158120.82</v>
      </c>
      <c r="AQ205" s="63">
        <v>9507.17</v>
      </c>
      <c r="AR205" s="63">
        <v>0</v>
      </c>
      <c r="AS205" s="63">
        <v>29351.51</v>
      </c>
      <c r="AT205" s="63">
        <v>98873.68</v>
      </c>
      <c r="AU205" s="63">
        <v>31308</v>
      </c>
      <c r="AV205" s="63">
        <v>10112.959999999999</v>
      </c>
      <c r="AW205" s="63">
        <v>3900.2</v>
      </c>
      <c r="AX205" s="63">
        <v>5772.36</v>
      </c>
      <c r="AY205" s="63">
        <v>440.4</v>
      </c>
      <c r="AZ205" s="63">
        <v>52378.67</v>
      </c>
      <c r="BA205" s="63">
        <v>3382.78</v>
      </c>
      <c r="BB205" s="63">
        <v>611.91</v>
      </c>
      <c r="BC205" s="63">
        <v>685.34</v>
      </c>
      <c r="BD205" s="63">
        <v>47698.64</v>
      </c>
      <c r="BE205" s="63">
        <v>21764.240000000002</v>
      </c>
      <c r="BF205" s="63">
        <v>13606.91</v>
      </c>
      <c r="BG205" s="63">
        <v>12327.49</v>
      </c>
      <c r="BH205" s="63">
        <v>22969.59</v>
      </c>
      <c r="BI205" s="63">
        <v>17007.32</v>
      </c>
      <c r="BJ205" s="63">
        <v>0</v>
      </c>
      <c r="BK205" s="63">
        <v>0</v>
      </c>
      <c r="BL205" s="63">
        <v>0</v>
      </c>
      <c r="BM205" s="63">
        <v>4345.87</v>
      </c>
      <c r="BN205" s="63">
        <v>1616.4</v>
      </c>
      <c r="BO205" s="63">
        <v>3978080.56</v>
      </c>
      <c r="BP205" s="63">
        <v>4119922.16</v>
      </c>
      <c r="BQ205" s="63">
        <v>3269042.67</v>
      </c>
      <c r="BR205" s="63">
        <v>36032.959999999999</v>
      </c>
      <c r="BS205" s="63">
        <v>3233009.71</v>
      </c>
      <c r="BT205" s="63">
        <v>0</v>
      </c>
      <c r="BU205" s="63">
        <v>0</v>
      </c>
      <c r="BV205" s="66">
        <v>20</v>
      </c>
      <c r="BW205" s="63">
        <v>0</v>
      </c>
      <c r="BX205" s="63">
        <v>347827.23</v>
      </c>
      <c r="BY205" s="63">
        <v>0</v>
      </c>
      <c r="BZ205" s="63">
        <v>3735615.78</v>
      </c>
      <c r="CA205" s="63">
        <v>4325907.79</v>
      </c>
    </row>
    <row r="206" spans="1:79" x14ac:dyDescent="0.25">
      <c r="A206" s="67" t="s">
        <v>614</v>
      </c>
      <c r="B206" s="67" t="s">
        <v>615</v>
      </c>
      <c r="C206" s="67" t="s">
        <v>383</v>
      </c>
      <c r="D206" s="68">
        <v>8241.61</v>
      </c>
      <c r="E206" s="68">
        <v>9855.6200000000008</v>
      </c>
      <c r="F206" s="69">
        <v>0.64</v>
      </c>
      <c r="G206" s="70">
        <v>1014.578697</v>
      </c>
      <c r="H206" s="70">
        <v>575.80671600000005</v>
      </c>
      <c r="I206" s="68">
        <v>4119.99</v>
      </c>
      <c r="J206" s="68">
        <v>8362.4699999999993</v>
      </c>
      <c r="K206" s="68">
        <v>4242.4799999999996</v>
      </c>
      <c r="L206" s="83">
        <v>0.50732379999999999</v>
      </c>
      <c r="M206" s="70">
        <v>169.68779900000001</v>
      </c>
      <c r="N206" s="70">
        <v>13.334388000000001</v>
      </c>
      <c r="O206" s="70">
        <v>119.28980300000001</v>
      </c>
      <c r="P206" s="70">
        <v>8.8706099999999992</v>
      </c>
      <c r="Q206" s="70">
        <v>0</v>
      </c>
      <c r="R206" s="70">
        <v>12.809279999999999</v>
      </c>
      <c r="S206" s="70">
        <v>15.383718</v>
      </c>
      <c r="T206" s="70">
        <v>995.82190000000003</v>
      </c>
      <c r="U206" s="69">
        <v>0.98151272339999995</v>
      </c>
      <c r="V206" s="71">
        <v>2.3519707671000001</v>
      </c>
      <c r="W206" s="70">
        <v>0</v>
      </c>
      <c r="X206" s="70">
        <v>0</v>
      </c>
      <c r="Y206" s="70">
        <v>0</v>
      </c>
      <c r="Z206" s="70">
        <v>0</v>
      </c>
      <c r="AA206" s="70">
        <v>60.968417000000002</v>
      </c>
      <c r="AB206" s="70">
        <v>12.478555</v>
      </c>
      <c r="AC206" s="70">
        <v>48.489862000000002</v>
      </c>
      <c r="AD206" s="70">
        <v>0</v>
      </c>
      <c r="AE206" s="70">
        <v>0</v>
      </c>
      <c r="AF206" s="70">
        <v>0</v>
      </c>
      <c r="AG206" s="70">
        <v>0</v>
      </c>
      <c r="AH206" s="70">
        <v>0</v>
      </c>
      <c r="AI206" s="70">
        <v>0</v>
      </c>
      <c r="AJ206" s="70">
        <v>123.89801</v>
      </c>
      <c r="AK206" s="70">
        <v>123.89801</v>
      </c>
      <c r="AL206" s="68">
        <v>4304329.83</v>
      </c>
      <c r="AM206" s="68">
        <v>1927361.98</v>
      </c>
      <c r="AN206" s="68">
        <v>774939.48</v>
      </c>
      <c r="AO206" s="68">
        <v>13575.92</v>
      </c>
      <c r="AP206" s="68">
        <v>308190.19</v>
      </c>
      <c r="AQ206" s="68">
        <v>55059.34</v>
      </c>
      <c r="AR206" s="68">
        <v>0</v>
      </c>
      <c r="AS206" s="68">
        <v>143695.34</v>
      </c>
      <c r="AT206" s="68">
        <v>254418.69</v>
      </c>
      <c r="AU206" s="68">
        <v>988384.77</v>
      </c>
      <c r="AV206" s="68">
        <v>0</v>
      </c>
      <c r="AW206" s="68">
        <v>0</v>
      </c>
      <c r="AX206" s="68">
        <v>0</v>
      </c>
      <c r="AY206" s="68">
        <v>0</v>
      </c>
      <c r="AZ206" s="68">
        <v>59328.41</v>
      </c>
      <c r="BA206" s="68">
        <v>7010.89</v>
      </c>
      <c r="BB206" s="68">
        <v>1286.8</v>
      </c>
      <c r="BC206" s="68">
        <v>1441.22</v>
      </c>
      <c r="BD206" s="68">
        <v>49589.5</v>
      </c>
      <c r="BE206" s="68">
        <v>21758.1</v>
      </c>
      <c r="BF206" s="68">
        <v>13603.08</v>
      </c>
      <c r="BG206" s="68">
        <v>14228.32</v>
      </c>
      <c r="BH206" s="68">
        <v>0</v>
      </c>
      <c r="BI206" s="68">
        <v>0</v>
      </c>
      <c r="BJ206" s="68">
        <v>0</v>
      </c>
      <c r="BK206" s="68">
        <v>0</v>
      </c>
      <c r="BL206" s="68">
        <v>0</v>
      </c>
      <c r="BM206" s="68">
        <v>0</v>
      </c>
      <c r="BN206" s="68">
        <v>0</v>
      </c>
      <c r="BO206" s="68">
        <v>8181713.1799999997</v>
      </c>
      <c r="BP206" s="68">
        <v>8054344.4699999997</v>
      </c>
      <c r="BQ206" s="68">
        <v>8818403.8900000006</v>
      </c>
      <c r="BR206" s="68">
        <v>560592.87</v>
      </c>
      <c r="BS206" s="68">
        <v>8257811.0199999996</v>
      </c>
      <c r="BT206" s="68">
        <v>636690.71</v>
      </c>
      <c r="BU206" s="68">
        <v>0</v>
      </c>
      <c r="BV206" s="71">
        <v>20</v>
      </c>
      <c r="BW206" s="68">
        <v>0</v>
      </c>
      <c r="BX206" s="68">
        <v>1116377.58</v>
      </c>
      <c r="BY206" s="68">
        <v>626572.17000000004</v>
      </c>
      <c r="BZ206" s="68">
        <v>10561353.640000001</v>
      </c>
      <c r="CA206" s="68">
        <v>10561353.640000001</v>
      </c>
    </row>
    <row r="207" spans="1:79" x14ac:dyDescent="0.25">
      <c r="A207" s="62" t="s">
        <v>616</v>
      </c>
      <c r="B207" s="62" t="s">
        <v>617</v>
      </c>
      <c r="C207" s="62" t="s">
        <v>155</v>
      </c>
      <c r="D207" s="63">
        <v>8241.61</v>
      </c>
      <c r="E207" s="63">
        <v>9855.6200000000008</v>
      </c>
      <c r="F207" s="64">
        <v>0.64</v>
      </c>
      <c r="G207" s="65">
        <v>604.65847399999996</v>
      </c>
      <c r="H207" s="65">
        <v>354.41469799999999</v>
      </c>
      <c r="I207" s="63">
        <v>4716.5</v>
      </c>
      <c r="J207" s="63">
        <v>9541.9</v>
      </c>
      <c r="K207" s="63">
        <v>4825.3999999999996</v>
      </c>
      <c r="L207" s="83">
        <v>0.5057064</v>
      </c>
      <c r="M207" s="65">
        <v>80.880768000000003</v>
      </c>
      <c r="N207" s="65">
        <v>13.614345999999999</v>
      </c>
      <c r="O207" s="65">
        <v>41.163902</v>
      </c>
      <c r="P207" s="65">
        <v>8.9587939999999993</v>
      </c>
      <c r="Q207" s="65">
        <v>1</v>
      </c>
      <c r="R207" s="65">
        <v>8.8639670000000006</v>
      </c>
      <c r="S207" s="65">
        <v>7.2797590000000003</v>
      </c>
      <c r="T207" s="65">
        <v>593.72120900000004</v>
      </c>
      <c r="U207" s="64">
        <v>0.98191166510000005</v>
      </c>
      <c r="V207" s="66">
        <v>2.3538831006000001</v>
      </c>
      <c r="W207" s="65">
        <v>2</v>
      </c>
      <c r="X207" s="65">
        <v>1</v>
      </c>
      <c r="Y207" s="65">
        <v>1</v>
      </c>
      <c r="Z207" s="65">
        <v>0</v>
      </c>
      <c r="AA207" s="65">
        <v>125.216821</v>
      </c>
      <c r="AB207" s="65">
        <v>91.251710000000003</v>
      </c>
      <c r="AC207" s="65">
        <v>33.965111</v>
      </c>
      <c r="AD207" s="65">
        <v>0</v>
      </c>
      <c r="AE207" s="65">
        <v>0</v>
      </c>
      <c r="AF207" s="65">
        <v>0</v>
      </c>
      <c r="AG207" s="65">
        <v>0</v>
      </c>
      <c r="AH207" s="65">
        <v>0</v>
      </c>
      <c r="AI207" s="65">
        <v>0</v>
      </c>
      <c r="AJ207" s="65">
        <v>103.86079599999999</v>
      </c>
      <c r="AK207" s="65">
        <v>103.86079599999999</v>
      </c>
      <c r="AL207" s="63">
        <v>2917719</v>
      </c>
      <c r="AM207" s="63">
        <v>2268758.44</v>
      </c>
      <c r="AN207" s="63">
        <v>402642.77</v>
      </c>
      <c r="AO207" s="63">
        <v>13816.76</v>
      </c>
      <c r="AP207" s="63">
        <v>106009.61</v>
      </c>
      <c r="AQ207" s="63">
        <v>55429.41</v>
      </c>
      <c r="AR207" s="63">
        <v>8257.31</v>
      </c>
      <c r="AS207" s="63">
        <v>99119.55</v>
      </c>
      <c r="AT207" s="63">
        <v>120010.13</v>
      </c>
      <c r="AU207" s="63">
        <v>589766.24</v>
      </c>
      <c r="AV207" s="63">
        <v>1534.18</v>
      </c>
      <c r="AW207" s="63">
        <v>876.91</v>
      </c>
      <c r="AX207" s="63">
        <v>657.27</v>
      </c>
      <c r="AY207" s="63">
        <v>0</v>
      </c>
      <c r="AZ207" s="63">
        <v>70273.09</v>
      </c>
      <c r="BA207" s="63">
        <v>4301.51</v>
      </c>
      <c r="BB207" s="63">
        <v>764.45</v>
      </c>
      <c r="BC207" s="63">
        <v>1773.04</v>
      </c>
      <c r="BD207" s="63">
        <v>63434.09</v>
      </c>
      <c r="BE207" s="63">
        <v>21688.74</v>
      </c>
      <c r="BF207" s="63">
        <v>29460.63</v>
      </c>
      <c r="BG207" s="63">
        <v>12284.72</v>
      </c>
      <c r="BH207" s="63">
        <v>0</v>
      </c>
      <c r="BI207" s="63">
        <v>0</v>
      </c>
      <c r="BJ207" s="63">
        <v>0</v>
      </c>
      <c r="BK207" s="63">
        <v>0</v>
      </c>
      <c r="BL207" s="63">
        <v>0</v>
      </c>
      <c r="BM207" s="63">
        <v>0</v>
      </c>
      <c r="BN207" s="63">
        <v>0</v>
      </c>
      <c r="BO207" s="63">
        <v>5932955.9500000002</v>
      </c>
      <c r="BP207" s="63">
        <v>6250693.7199999997</v>
      </c>
      <c r="BQ207" s="63">
        <v>4344648.33</v>
      </c>
      <c r="BR207" s="63">
        <v>46979</v>
      </c>
      <c r="BS207" s="63">
        <v>4297669.33</v>
      </c>
      <c r="BT207" s="63">
        <v>0</v>
      </c>
      <c r="BU207" s="63">
        <v>0</v>
      </c>
      <c r="BV207" s="66">
        <v>20</v>
      </c>
      <c r="BW207" s="63">
        <v>0</v>
      </c>
      <c r="BX207" s="63">
        <v>527473.62</v>
      </c>
      <c r="BY207" s="63">
        <v>0</v>
      </c>
      <c r="BZ207" s="63">
        <v>4842027.49</v>
      </c>
      <c r="CA207" s="63">
        <v>6460429.5700000003</v>
      </c>
    </row>
    <row r="208" spans="1:79" x14ac:dyDescent="0.25">
      <c r="A208" s="67" t="s">
        <v>618</v>
      </c>
      <c r="B208" s="67" t="s">
        <v>619</v>
      </c>
      <c r="C208" s="67" t="s">
        <v>620</v>
      </c>
      <c r="D208" s="68">
        <v>8241.61</v>
      </c>
      <c r="E208" s="68">
        <v>9855.6200000000008</v>
      </c>
      <c r="F208" s="69">
        <v>0.64</v>
      </c>
      <c r="G208" s="70">
        <v>1942.6509490000001</v>
      </c>
      <c r="H208" s="70">
        <v>1168.0151920000001</v>
      </c>
      <c r="I208" s="68">
        <v>4013.69</v>
      </c>
      <c r="J208" s="68">
        <v>8117.15</v>
      </c>
      <c r="K208" s="68">
        <v>4103.46</v>
      </c>
      <c r="L208" s="83">
        <v>0.50552969999999997</v>
      </c>
      <c r="M208" s="70">
        <v>364.59020900000002</v>
      </c>
      <c r="N208" s="70">
        <v>33.121416000000004</v>
      </c>
      <c r="O208" s="70">
        <v>254.26127399999999</v>
      </c>
      <c r="P208" s="70">
        <v>7.188447</v>
      </c>
      <c r="Q208" s="70">
        <v>5</v>
      </c>
      <c r="R208" s="70">
        <v>9.0132329999999996</v>
      </c>
      <c r="S208" s="70">
        <v>56.005839000000002</v>
      </c>
      <c r="T208" s="70">
        <v>1919.7208499999999</v>
      </c>
      <c r="U208" s="69">
        <v>0.98819649050000002</v>
      </c>
      <c r="V208" s="71">
        <v>2.3841120697</v>
      </c>
      <c r="W208" s="70">
        <v>8.1332719999999998</v>
      </c>
      <c r="X208" s="70">
        <v>0</v>
      </c>
      <c r="Y208" s="70">
        <v>6.7858130000000001</v>
      </c>
      <c r="Z208" s="70">
        <v>1.347459</v>
      </c>
      <c r="AA208" s="70">
        <v>245.61388500000001</v>
      </c>
      <c r="AB208" s="70">
        <v>162.39878899999999</v>
      </c>
      <c r="AC208" s="70">
        <v>83.215096000000003</v>
      </c>
      <c r="AD208" s="70">
        <v>9.9760190000000009</v>
      </c>
      <c r="AE208" s="70">
        <v>5.0656340000000002</v>
      </c>
      <c r="AF208" s="70">
        <v>4.9103849999999998</v>
      </c>
      <c r="AG208" s="70">
        <v>0</v>
      </c>
      <c r="AH208" s="70">
        <v>0</v>
      </c>
      <c r="AI208" s="70">
        <v>0</v>
      </c>
      <c r="AJ208" s="70">
        <v>108.273646</v>
      </c>
      <c r="AK208" s="70">
        <v>108.273646</v>
      </c>
      <c r="AL208" s="68">
        <v>7971590.46</v>
      </c>
      <c r="AM208" s="68">
        <v>2270066.13</v>
      </c>
      <c r="AN208" s="68">
        <v>1797618.88</v>
      </c>
      <c r="AO208" s="68">
        <v>33602.11</v>
      </c>
      <c r="AP208" s="68">
        <v>654571.59</v>
      </c>
      <c r="AQ208" s="68">
        <v>44460.47</v>
      </c>
      <c r="AR208" s="68">
        <v>41272.15</v>
      </c>
      <c r="AS208" s="68">
        <v>100753.47</v>
      </c>
      <c r="AT208" s="68">
        <v>922959.09</v>
      </c>
      <c r="AU208" s="68">
        <v>1931422.11</v>
      </c>
      <c r="AV208" s="68">
        <v>5049.7</v>
      </c>
      <c r="AW208" s="68">
        <v>0</v>
      </c>
      <c r="AX208" s="68">
        <v>4458.54</v>
      </c>
      <c r="AY208" s="68">
        <v>591.16</v>
      </c>
      <c r="AZ208" s="68">
        <v>122373.12</v>
      </c>
      <c r="BA208" s="68">
        <v>14171.19</v>
      </c>
      <c r="BB208" s="68">
        <v>2455.17</v>
      </c>
      <c r="BC208" s="68">
        <v>3476.62</v>
      </c>
      <c r="BD208" s="68">
        <v>102270.14</v>
      </c>
      <c r="BE208" s="68">
        <v>25526.62</v>
      </c>
      <c r="BF208" s="68">
        <v>52412.160000000003</v>
      </c>
      <c r="BG208" s="68">
        <v>24331.360000000001</v>
      </c>
      <c r="BH208" s="68">
        <v>31631.52</v>
      </c>
      <c r="BI208" s="68">
        <v>15723.62</v>
      </c>
      <c r="BJ208" s="68">
        <v>14446.61</v>
      </c>
      <c r="BK208" s="68">
        <v>0</v>
      </c>
      <c r="BL208" s="68">
        <v>0</v>
      </c>
      <c r="BM208" s="68">
        <v>0</v>
      </c>
      <c r="BN208" s="68">
        <v>1461.29</v>
      </c>
      <c r="BO208" s="68">
        <v>13499934.970000001</v>
      </c>
      <c r="BP208" s="68">
        <v>14129751.92</v>
      </c>
      <c r="BQ208" s="68">
        <v>10351605.85</v>
      </c>
      <c r="BR208" s="68">
        <v>181709.9</v>
      </c>
      <c r="BS208" s="68">
        <v>10169895.949999999</v>
      </c>
      <c r="BT208" s="68">
        <v>0</v>
      </c>
      <c r="BU208" s="68">
        <v>0</v>
      </c>
      <c r="BV208" s="71">
        <v>20</v>
      </c>
      <c r="BW208" s="68">
        <v>0</v>
      </c>
      <c r="BX208" s="68">
        <v>840319.49</v>
      </c>
      <c r="BY208" s="68">
        <v>0</v>
      </c>
      <c r="BZ208" s="68">
        <v>11766604.550000001</v>
      </c>
      <c r="CA208" s="68">
        <v>14340254.460000001</v>
      </c>
    </row>
    <row r="209" spans="1:79" x14ac:dyDescent="0.25">
      <c r="A209" s="67" t="s">
        <v>621</v>
      </c>
      <c r="B209" s="67" t="s">
        <v>622</v>
      </c>
      <c r="C209" s="67" t="s">
        <v>566</v>
      </c>
      <c r="D209" s="68">
        <v>8241.61</v>
      </c>
      <c r="E209" s="68">
        <v>9855.6200000000008</v>
      </c>
      <c r="F209" s="69">
        <v>0.64</v>
      </c>
      <c r="G209" s="70">
        <v>912.01384599999994</v>
      </c>
      <c r="H209" s="70">
        <v>509.77813900000001</v>
      </c>
      <c r="I209" s="68">
        <v>4284.96</v>
      </c>
      <c r="J209" s="68">
        <v>8629.77</v>
      </c>
      <c r="K209" s="68">
        <v>4344.8100000000004</v>
      </c>
      <c r="L209" s="83">
        <v>0.50346760000000002</v>
      </c>
      <c r="M209" s="70">
        <v>67.494615999999994</v>
      </c>
      <c r="N209" s="70">
        <v>7.305021</v>
      </c>
      <c r="O209" s="70">
        <v>46.981900000000003</v>
      </c>
      <c r="P209" s="70">
        <v>3</v>
      </c>
      <c r="Q209" s="70">
        <v>0</v>
      </c>
      <c r="R209" s="70">
        <v>1</v>
      </c>
      <c r="S209" s="70">
        <v>9.2076949999999993</v>
      </c>
      <c r="T209" s="70">
        <v>107.645875</v>
      </c>
      <c r="U209" s="69">
        <v>0.1180309657</v>
      </c>
      <c r="V209" s="71">
        <v>3.4011984500000002E-2</v>
      </c>
      <c r="W209" s="70">
        <v>7.806508</v>
      </c>
      <c r="X209" s="70">
        <v>3.2739950000000002</v>
      </c>
      <c r="Y209" s="70">
        <v>3.5325129999999998</v>
      </c>
      <c r="Z209" s="70">
        <v>1</v>
      </c>
      <c r="AA209" s="70">
        <v>152.74303399999999</v>
      </c>
      <c r="AB209" s="70">
        <v>90.413033999999996</v>
      </c>
      <c r="AC209" s="70">
        <v>62.33</v>
      </c>
      <c r="AD209" s="70">
        <v>40.718981999999997</v>
      </c>
      <c r="AE209" s="70">
        <v>36.781185999999998</v>
      </c>
      <c r="AF209" s="70">
        <v>2.3171059999999999</v>
      </c>
      <c r="AG209" s="70">
        <v>0</v>
      </c>
      <c r="AH209" s="70">
        <v>1.62069</v>
      </c>
      <c r="AI209" s="70">
        <v>0</v>
      </c>
      <c r="AJ209" s="70">
        <v>50.821736000000001</v>
      </c>
      <c r="AK209" s="70">
        <v>50.821736000000001</v>
      </c>
      <c r="AL209" s="68">
        <v>3962526.88</v>
      </c>
      <c r="AM209" s="68">
        <v>2457505.58</v>
      </c>
      <c r="AN209" s="68">
        <v>308571.02</v>
      </c>
      <c r="AO209" s="68">
        <v>7380.81</v>
      </c>
      <c r="AP209" s="68">
        <v>120457.09</v>
      </c>
      <c r="AQ209" s="68">
        <v>18479.28</v>
      </c>
      <c r="AR209" s="68">
        <v>0</v>
      </c>
      <c r="AS209" s="68">
        <v>11132.8</v>
      </c>
      <c r="AT209" s="68">
        <v>151121.04</v>
      </c>
      <c r="AU209" s="68">
        <v>1545.05</v>
      </c>
      <c r="AV209" s="68">
        <v>5606.76</v>
      </c>
      <c r="AW209" s="68">
        <v>2858.3</v>
      </c>
      <c r="AX209" s="68">
        <v>2311.5300000000002</v>
      </c>
      <c r="AY209" s="68">
        <v>436.93</v>
      </c>
      <c r="AZ209" s="68">
        <v>78264.67</v>
      </c>
      <c r="BA209" s="68">
        <v>6159.76</v>
      </c>
      <c r="BB209" s="68">
        <v>1147.92</v>
      </c>
      <c r="BC209" s="68">
        <v>2153.23</v>
      </c>
      <c r="BD209" s="68">
        <v>68803.759999999995</v>
      </c>
      <c r="BE209" s="68">
        <v>21592.720000000001</v>
      </c>
      <c r="BF209" s="68">
        <v>29060.639999999999</v>
      </c>
      <c r="BG209" s="68">
        <v>18150.400000000001</v>
      </c>
      <c r="BH209" s="68">
        <v>127903.38</v>
      </c>
      <c r="BI209" s="68">
        <v>113702.3</v>
      </c>
      <c r="BJ209" s="68">
        <v>6789.24</v>
      </c>
      <c r="BK209" s="68">
        <v>0</v>
      </c>
      <c r="BL209" s="68">
        <v>1471.66</v>
      </c>
      <c r="BM209" s="68">
        <v>0</v>
      </c>
      <c r="BN209" s="68">
        <v>5940.18</v>
      </c>
      <c r="BO209" s="68">
        <v>6741931.9199999999</v>
      </c>
      <c r="BP209" s="68">
        <v>6941923.3399999999</v>
      </c>
      <c r="BQ209" s="68">
        <v>5742214.8499999996</v>
      </c>
      <c r="BR209" s="68">
        <v>350.65</v>
      </c>
      <c r="BS209" s="68">
        <v>5741864.2000000002</v>
      </c>
      <c r="BT209" s="68">
        <v>0</v>
      </c>
      <c r="BU209" s="68">
        <v>0</v>
      </c>
      <c r="BV209" s="71">
        <v>20</v>
      </c>
      <c r="BW209" s="68">
        <v>0</v>
      </c>
      <c r="BX209" s="68">
        <v>342524.64</v>
      </c>
      <c r="BY209" s="68">
        <v>0</v>
      </c>
      <c r="BZ209" s="68">
        <v>6058777.0700000003</v>
      </c>
      <c r="CA209" s="68">
        <v>7084456.5599999996</v>
      </c>
    </row>
    <row r="210" spans="1:79" x14ac:dyDescent="0.25">
      <c r="A210" s="67" t="s">
        <v>623</v>
      </c>
      <c r="B210" s="67" t="s">
        <v>624</v>
      </c>
      <c r="C210" s="67" t="s">
        <v>173</v>
      </c>
      <c r="D210" s="68">
        <v>8241.61</v>
      </c>
      <c r="E210" s="68">
        <v>9855.6200000000008</v>
      </c>
      <c r="F210" s="69">
        <v>0.64</v>
      </c>
      <c r="G210" s="70">
        <v>1208.2732510000001</v>
      </c>
      <c r="H210" s="70">
        <v>624.93191100000001</v>
      </c>
      <c r="I210" s="68">
        <v>4108.2</v>
      </c>
      <c r="J210" s="68">
        <v>8264.14</v>
      </c>
      <c r="K210" s="68">
        <v>4155.9399999999996</v>
      </c>
      <c r="L210" s="83">
        <v>0.50288840000000001</v>
      </c>
      <c r="M210" s="70">
        <v>182.27885499999999</v>
      </c>
      <c r="N210" s="70">
        <v>26.307690999999998</v>
      </c>
      <c r="O210" s="70">
        <v>116.733439</v>
      </c>
      <c r="P210" s="70">
        <v>3.6272190000000002</v>
      </c>
      <c r="Q210" s="70">
        <v>1.2662720000000001</v>
      </c>
      <c r="R210" s="70">
        <v>8.189349</v>
      </c>
      <c r="S210" s="70">
        <v>26.154885</v>
      </c>
      <c r="T210" s="70">
        <v>1187.4275379999999</v>
      </c>
      <c r="U210" s="69">
        <v>0.98274751760000001</v>
      </c>
      <c r="V210" s="71">
        <v>2.3578922932999999</v>
      </c>
      <c r="W210" s="70">
        <v>5.795274</v>
      </c>
      <c r="X210" s="70">
        <v>1.0295859999999999</v>
      </c>
      <c r="Y210" s="70">
        <v>4.7656879999999999</v>
      </c>
      <c r="Z210" s="70">
        <v>0</v>
      </c>
      <c r="AA210" s="70">
        <v>171.39053100000001</v>
      </c>
      <c r="AB210" s="70">
        <v>114.112425</v>
      </c>
      <c r="AC210" s="70">
        <v>57.278106000000001</v>
      </c>
      <c r="AD210" s="70">
        <v>54.776702</v>
      </c>
      <c r="AE210" s="70">
        <v>21.319534000000001</v>
      </c>
      <c r="AF210" s="70">
        <v>15.923075000000001</v>
      </c>
      <c r="AG210" s="70">
        <v>7.3533900000000001</v>
      </c>
      <c r="AH210" s="70">
        <v>10.180702999999999</v>
      </c>
      <c r="AI210" s="70">
        <v>0</v>
      </c>
      <c r="AJ210" s="70">
        <v>120.04355700000001</v>
      </c>
      <c r="AK210" s="70">
        <v>120.04355700000001</v>
      </c>
      <c r="AL210" s="68">
        <v>5021511.13</v>
      </c>
      <c r="AM210" s="68">
        <v>2144494.46</v>
      </c>
      <c r="AN210" s="68">
        <v>878051.86</v>
      </c>
      <c r="AO210" s="68">
        <v>26550.05</v>
      </c>
      <c r="AP210" s="68">
        <v>298949.03000000003</v>
      </c>
      <c r="AQ210" s="68">
        <v>22317.09</v>
      </c>
      <c r="AR210" s="68">
        <v>10397.74</v>
      </c>
      <c r="AS210" s="68">
        <v>91065.47</v>
      </c>
      <c r="AT210" s="68">
        <v>428772.48</v>
      </c>
      <c r="AU210" s="68">
        <v>1181526.67</v>
      </c>
      <c r="AV210" s="68">
        <v>4012.71</v>
      </c>
      <c r="AW210" s="68">
        <v>897.83</v>
      </c>
      <c r="AX210" s="68">
        <v>3114.88</v>
      </c>
      <c r="AY210" s="68">
        <v>0</v>
      </c>
      <c r="AZ210" s="68">
        <v>86338.81</v>
      </c>
      <c r="BA210" s="68">
        <v>7542.5</v>
      </c>
      <c r="BB210" s="68">
        <v>1519.07</v>
      </c>
      <c r="BC210" s="68">
        <v>2413.33</v>
      </c>
      <c r="BD210" s="68">
        <v>74863.91</v>
      </c>
      <c r="BE210" s="68">
        <v>21567.88</v>
      </c>
      <c r="BF210" s="68">
        <v>36635.919999999998</v>
      </c>
      <c r="BG210" s="68">
        <v>16660.11</v>
      </c>
      <c r="BH210" s="68">
        <v>137497.38</v>
      </c>
      <c r="BI210" s="68">
        <v>65829.62</v>
      </c>
      <c r="BJ210" s="68">
        <v>46601.77</v>
      </c>
      <c r="BK210" s="68">
        <v>7850.35</v>
      </c>
      <c r="BL210" s="68">
        <v>9233.8799999999992</v>
      </c>
      <c r="BM210" s="68">
        <v>0</v>
      </c>
      <c r="BN210" s="68">
        <v>7981.76</v>
      </c>
      <c r="BO210" s="68">
        <v>9438379.0099999998</v>
      </c>
      <c r="BP210" s="68">
        <v>9453433.0199999996</v>
      </c>
      <c r="BQ210" s="68">
        <v>9363127.0700000003</v>
      </c>
      <c r="BR210" s="68">
        <v>122665.19</v>
      </c>
      <c r="BS210" s="68">
        <v>9240461.8800000008</v>
      </c>
      <c r="BT210" s="68">
        <v>0</v>
      </c>
      <c r="BU210" s="68">
        <v>0</v>
      </c>
      <c r="BV210" s="71">
        <v>20</v>
      </c>
      <c r="BW210" s="68">
        <v>0</v>
      </c>
      <c r="BX210" s="68">
        <v>869401.42</v>
      </c>
      <c r="BY210" s="68">
        <v>32125.969999998801</v>
      </c>
      <c r="BZ210" s="68">
        <v>10339906.4</v>
      </c>
      <c r="CA210" s="68">
        <v>10339906.4</v>
      </c>
    </row>
    <row r="211" spans="1:79" x14ac:dyDescent="0.25">
      <c r="A211" s="67" t="s">
        <v>625</v>
      </c>
      <c r="B211" s="67" t="s">
        <v>626</v>
      </c>
      <c r="C211" s="67" t="s">
        <v>188</v>
      </c>
      <c r="D211" s="68">
        <v>8241.61</v>
      </c>
      <c r="E211" s="68">
        <v>9855.6200000000008</v>
      </c>
      <c r="F211" s="69">
        <v>0.64</v>
      </c>
      <c r="G211" s="70">
        <v>982.53379800000005</v>
      </c>
      <c r="H211" s="70">
        <v>566.59758899999997</v>
      </c>
      <c r="I211" s="68">
        <v>4230.9799999999996</v>
      </c>
      <c r="J211" s="68">
        <v>8492.0400000000009</v>
      </c>
      <c r="K211" s="68">
        <v>4261.0600000000004</v>
      </c>
      <c r="L211" s="83">
        <v>0.50177110000000003</v>
      </c>
      <c r="M211" s="70">
        <v>129.448072</v>
      </c>
      <c r="N211" s="70">
        <v>18.406140000000001</v>
      </c>
      <c r="O211" s="70">
        <v>82.348917999999998</v>
      </c>
      <c r="P211" s="70">
        <v>6.2731380000000003</v>
      </c>
      <c r="Q211" s="70">
        <v>0.88469399999999998</v>
      </c>
      <c r="R211" s="70">
        <v>7.5166700000000004</v>
      </c>
      <c r="S211" s="70">
        <v>14.018511999999999</v>
      </c>
      <c r="T211" s="70">
        <v>332.75023599999997</v>
      </c>
      <c r="U211" s="69">
        <v>0.33866543490000001</v>
      </c>
      <c r="V211" s="71">
        <v>0.28001532420000003</v>
      </c>
      <c r="W211" s="70">
        <v>2</v>
      </c>
      <c r="X211" s="70">
        <v>0</v>
      </c>
      <c r="Y211" s="70">
        <v>2</v>
      </c>
      <c r="Z211" s="70">
        <v>0</v>
      </c>
      <c r="AA211" s="70">
        <v>77.991879999999995</v>
      </c>
      <c r="AB211" s="70">
        <v>53.851880999999999</v>
      </c>
      <c r="AC211" s="70">
        <v>24.139999</v>
      </c>
      <c r="AD211" s="70">
        <v>16.634848999999999</v>
      </c>
      <c r="AE211" s="70">
        <v>16.634848999999999</v>
      </c>
      <c r="AF211" s="70">
        <v>0</v>
      </c>
      <c r="AG211" s="70">
        <v>0</v>
      </c>
      <c r="AH211" s="70">
        <v>0</v>
      </c>
      <c r="AI211" s="70">
        <v>0</v>
      </c>
      <c r="AJ211" s="70">
        <v>136.95025899999999</v>
      </c>
      <c r="AK211" s="70">
        <v>136.95025899999999</v>
      </c>
      <c r="AL211" s="68">
        <v>4186635.47</v>
      </c>
      <c r="AM211" s="68">
        <v>2638549.4300000002</v>
      </c>
      <c r="AN211" s="68">
        <v>587419.63</v>
      </c>
      <c r="AO211" s="68">
        <v>18534.439999999999</v>
      </c>
      <c r="AP211" s="68">
        <v>210423.28</v>
      </c>
      <c r="AQ211" s="68">
        <v>38510.82</v>
      </c>
      <c r="AR211" s="68">
        <v>7248.35</v>
      </c>
      <c r="AS211" s="68">
        <v>83399.58</v>
      </c>
      <c r="AT211" s="68">
        <v>229303.16</v>
      </c>
      <c r="AU211" s="68">
        <v>39319.919999999998</v>
      </c>
      <c r="AV211" s="68">
        <v>1304.31</v>
      </c>
      <c r="AW211" s="68">
        <v>0</v>
      </c>
      <c r="AX211" s="68">
        <v>1304.31</v>
      </c>
      <c r="AY211" s="68">
        <v>0</v>
      </c>
      <c r="AZ211" s="68">
        <v>60396.08</v>
      </c>
      <c r="BA211" s="68">
        <v>6823.26</v>
      </c>
      <c r="BB211" s="68">
        <v>1232.52</v>
      </c>
      <c r="BC211" s="68">
        <v>1380.42</v>
      </c>
      <c r="BD211" s="68">
        <v>50959.88</v>
      </c>
      <c r="BE211" s="68">
        <v>21519.96</v>
      </c>
      <c r="BF211" s="68">
        <v>17250.8</v>
      </c>
      <c r="BG211" s="68">
        <v>12189.12</v>
      </c>
      <c r="BH211" s="68">
        <v>53668.86</v>
      </c>
      <c r="BI211" s="68">
        <v>51250.31</v>
      </c>
      <c r="BJ211" s="68">
        <v>0</v>
      </c>
      <c r="BK211" s="68">
        <v>0</v>
      </c>
      <c r="BL211" s="68">
        <v>0</v>
      </c>
      <c r="BM211" s="68">
        <v>0</v>
      </c>
      <c r="BN211" s="68">
        <v>2418.5500000000002</v>
      </c>
      <c r="BO211" s="68">
        <v>7395911.29</v>
      </c>
      <c r="BP211" s="68">
        <v>7567293.7000000002</v>
      </c>
      <c r="BQ211" s="68">
        <v>6539204.9299999997</v>
      </c>
      <c r="BR211" s="68">
        <v>37808.68</v>
      </c>
      <c r="BS211" s="68">
        <v>6501396.25</v>
      </c>
      <c r="BT211" s="68">
        <v>0</v>
      </c>
      <c r="BU211" s="68">
        <v>0</v>
      </c>
      <c r="BV211" s="71">
        <v>20</v>
      </c>
      <c r="BW211" s="68">
        <v>0</v>
      </c>
      <c r="BX211" s="68">
        <v>429200.34</v>
      </c>
      <c r="BY211" s="68">
        <v>0</v>
      </c>
      <c r="BZ211" s="68">
        <v>7135976</v>
      </c>
      <c r="CA211" s="68">
        <v>7825111.6299999999</v>
      </c>
    </row>
    <row r="212" spans="1:79" x14ac:dyDescent="0.25">
      <c r="A212" s="62" t="s">
        <v>627</v>
      </c>
      <c r="B212" s="62" t="s">
        <v>628</v>
      </c>
      <c r="C212" s="62" t="s">
        <v>383</v>
      </c>
      <c r="D212" s="63">
        <v>8241.61</v>
      </c>
      <c r="E212" s="63">
        <v>9855.6200000000008</v>
      </c>
      <c r="F212" s="64">
        <v>0.64</v>
      </c>
      <c r="G212" s="65">
        <v>2131.0833389999998</v>
      </c>
      <c r="H212" s="65">
        <v>1249.979116</v>
      </c>
      <c r="I212" s="63">
        <v>4054.68</v>
      </c>
      <c r="J212" s="63">
        <v>8118.61</v>
      </c>
      <c r="K212" s="63">
        <v>4063.93</v>
      </c>
      <c r="L212" s="83">
        <v>0.50056970000000001</v>
      </c>
      <c r="M212" s="65">
        <v>315.71388899999999</v>
      </c>
      <c r="N212" s="65">
        <v>47.457135000000001</v>
      </c>
      <c r="O212" s="65">
        <v>209.38526100000001</v>
      </c>
      <c r="P212" s="65">
        <v>1.740774</v>
      </c>
      <c r="Q212" s="65">
        <v>0</v>
      </c>
      <c r="R212" s="65">
        <v>23.760427</v>
      </c>
      <c r="S212" s="65">
        <v>33.370291999999999</v>
      </c>
      <c r="T212" s="65">
        <v>2095.286411</v>
      </c>
      <c r="U212" s="64">
        <v>0.98320247390000004</v>
      </c>
      <c r="V212" s="66">
        <v>2.3600759392000001</v>
      </c>
      <c r="W212" s="65">
        <v>5.7449430000000001</v>
      </c>
      <c r="X212" s="65">
        <v>1.719508</v>
      </c>
      <c r="Y212" s="65">
        <v>4.0254349999999999</v>
      </c>
      <c r="Z212" s="65">
        <v>0</v>
      </c>
      <c r="AA212" s="65">
        <v>433.84058800000003</v>
      </c>
      <c r="AB212" s="65">
        <v>280.692024</v>
      </c>
      <c r="AC212" s="65">
        <v>153.14856399999999</v>
      </c>
      <c r="AD212" s="65">
        <v>33.380505999999997</v>
      </c>
      <c r="AE212" s="65">
        <v>28.384091999999999</v>
      </c>
      <c r="AF212" s="65">
        <v>0</v>
      </c>
      <c r="AG212" s="65">
        <v>0</v>
      </c>
      <c r="AH212" s="65">
        <v>4.9964139999999997</v>
      </c>
      <c r="AI212" s="65">
        <v>0</v>
      </c>
      <c r="AJ212" s="65">
        <v>287.12429500000002</v>
      </c>
      <c r="AK212" s="65">
        <v>287.12429500000002</v>
      </c>
      <c r="AL212" s="63">
        <v>8660573.5099999998</v>
      </c>
      <c r="AM212" s="63">
        <v>2202897.56</v>
      </c>
      <c r="AN212" s="63">
        <v>1399622.27</v>
      </c>
      <c r="AO212" s="63">
        <v>47673.51</v>
      </c>
      <c r="AP212" s="63">
        <v>533753.73</v>
      </c>
      <c r="AQ212" s="63">
        <v>10661.03</v>
      </c>
      <c r="AR212" s="63">
        <v>0</v>
      </c>
      <c r="AS212" s="63">
        <v>262997.45</v>
      </c>
      <c r="AT212" s="63">
        <v>544536.55000000005</v>
      </c>
      <c r="AU212" s="63">
        <v>2086804.79</v>
      </c>
      <c r="AV212" s="63">
        <v>4111.45</v>
      </c>
      <c r="AW212" s="63">
        <v>1492.54</v>
      </c>
      <c r="AX212" s="63">
        <v>2618.91</v>
      </c>
      <c r="AY212" s="63">
        <v>0</v>
      </c>
      <c r="AZ212" s="63">
        <v>185533.23</v>
      </c>
      <c r="BA212" s="63">
        <v>15016.84</v>
      </c>
      <c r="BB212" s="63">
        <v>2666.89</v>
      </c>
      <c r="BC212" s="63">
        <v>6080.69</v>
      </c>
      <c r="BD212" s="63">
        <v>161768.81</v>
      </c>
      <c r="BE212" s="63">
        <v>27727.89</v>
      </c>
      <c r="BF212" s="63">
        <v>89700.99</v>
      </c>
      <c r="BG212" s="63">
        <v>44339.93</v>
      </c>
      <c r="BH212" s="63">
        <v>96591.63</v>
      </c>
      <c r="BI212" s="63">
        <v>87239.18</v>
      </c>
      <c r="BJ212" s="63">
        <v>0</v>
      </c>
      <c r="BK212" s="63">
        <v>0</v>
      </c>
      <c r="BL212" s="63">
        <v>4510.8500000000004</v>
      </c>
      <c r="BM212" s="63">
        <v>0</v>
      </c>
      <c r="BN212" s="63">
        <v>4841.6000000000004</v>
      </c>
      <c r="BO212" s="63">
        <v>14406570.710000001</v>
      </c>
      <c r="BP212" s="63">
        <v>14636134.439999999</v>
      </c>
      <c r="BQ212" s="63">
        <v>13259027.49</v>
      </c>
      <c r="BR212" s="63">
        <v>388744.24</v>
      </c>
      <c r="BS212" s="63">
        <v>12870283.25</v>
      </c>
      <c r="BT212" s="63">
        <v>0</v>
      </c>
      <c r="BU212" s="63">
        <v>0</v>
      </c>
      <c r="BV212" s="66">
        <v>28.712430000000001</v>
      </c>
      <c r="BW212" s="63">
        <v>0</v>
      </c>
      <c r="BX212" s="63">
        <v>1486658.44</v>
      </c>
      <c r="BY212" s="63">
        <v>0</v>
      </c>
      <c r="BZ212" s="63">
        <v>15556076.32</v>
      </c>
      <c r="CA212" s="63">
        <v>15893229.15</v>
      </c>
    </row>
    <row r="213" spans="1:79" x14ac:dyDescent="0.25">
      <c r="A213" s="62" t="s">
        <v>629</v>
      </c>
      <c r="B213" s="62" t="s">
        <v>630</v>
      </c>
      <c r="C213" s="62" t="s">
        <v>631</v>
      </c>
      <c r="D213" s="63">
        <v>8241.61</v>
      </c>
      <c r="E213" s="63">
        <v>9855.6200000000008</v>
      </c>
      <c r="F213" s="64">
        <v>0.64</v>
      </c>
      <c r="G213" s="65">
        <v>5438.8164139999999</v>
      </c>
      <c r="H213" s="65">
        <v>3146.316386</v>
      </c>
      <c r="I213" s="63">
        <v>4076.38</v>
      </c>
      <c r="J213" s="63">
        <v>8159.16</v>
      </c>
      <c r="K213" s="63">
        <v>4082.78</v>
      </c>
      <c r="L213" s="83">
        <v>0.50039219999999995</v>
      </c>
      <c r="M213" s="65">
        <v>1448.8498090000001</v>
      </c>
      <c r="N213" s="65">
        <v>283.385876</v>
      </c>
      <c r="O213" s="65">
        <v>865.85117600000001</v>
      </c>
      <c r="P213" s="65">
        <v>87.144929000000005</v>
      </c>
      <c r="Q213" s="65">
        <v>8.0552089999999996</v>
      </c>
      <c r="R213" s="65">
        <v>59.919224</v>
      </c>
      <c r="S213" s="65">
        <v>144.49339499999999</v>
      </c>
      <c r="T213" s="65">
        <v>5336.879038</v>
      </c>
      <c r="U213" s="64">
        <v>0.98125743389999998</v>
      </c>
      <c r="V213" s="66">
        <v>2.3507474405000002</v>
      </c>
      <c r="W213" s="65">
        <v>32.403751</v>
      </c>
      <c r="X213" s="65">
        <v>13.930111999999999</v>
      </c>
      <c r="Y213" s="65">
        <v>7.702731</v>
      </c>
      <c r="Z213" s="65">
        <v>10.770908</v>
      </c>
      <c r="AA213" s="65">
        <v>551.69928000000004</v>
      </c>
      <c r="AB213" s="65">
        <v>348.91845699999999</v>
      </c>
      <c r="AC213" s="65">
        <v>202.780823</v>
      </c>
      <c r="AD213" s="65">
        <v>29.212539</v>
      </c>
      <c r="AE213" s="65">
        <v>17.187920999999999</v>
      </c>
      <c r="AF213" s="65">
        <v>0</v>
      </c>
      <c r="AG213" s="65">
        <v>0</v>
      </c>
      <c r="AH213" s="65">
        <v>0</v>
      </c>
      <c r="AI213" s="65">
        <v>12.024618</v>
      </c>
      <c r="AJ213" s="65">
        <v>139.91908000000001</v>
      </c>
      <c r="AK213" s="65">
        <v>139.91908000000001</v>
      </c>
      <c r="AL213" s="63">
        <v>22205490.879999999</v>
      </c>
      <c r="AM213" s="63">
        <v>5963112.0899999999</v>
      </c>
      <c r="AN213" s="63">
        <v>6110305.6500000004</v>
      </c>
      <c r="AO213" s="63">
        <v>284576.96999999997</v>
      </c>
      <c r="AP213" s="63">
        <v>2206398.9300000002</v>
      </c>
      <c r="AQ213" s="63">
        <v>533512.89</v>
      </c>
      <c r="AR213" s="63">
        <v>65815.429999999993</v>
      </c>
      <c r="AS213" s="63">
        <v>662993.76</v>
      </c>
      <c r="AT213" s="63">
        <v>2357007.67</v>
      </c>
      <c r="AU213" s="63">
        <v>5294266.3</v>
      </c>
      <c r="AV213" s="63">
        <v>21774.06</v>
      </c>
      <c r="AW213" s="63">
        <v>12087.12</v>
      </c>
      <c r="AX213" s="63">
        <v>5009.55</v>
      </c>
      <c r="AY213" s="63">
        <v>4677.3900000000003</v>
      </c>
      <c r="AZ213" s="63">
        <v>293212.78000000003</v>
      </c>
      <c r="BA213" s="63">
        <v>37785.410000000003</v>
      </c>
      <c r="BB213" s="63">
        <v>6803.85</v>
      </c>
      <c r="BC213" s="63">
        <v>7729.85</v>
      </c>
      <c r="BD213" s="63">
        <v>240893.67</v>
      </c>
      <c r="BE213" s="63">
        <v>70740.28</v>
      </c>
      <c r="BF213" s="63">
        <v>111464.63</v>
      </c>
      <c r="BG213" s="63">
        <v>58688.76</v>
      </c>
      <c r="BH213" s="63">
        <v>66354.649999999994</v>
      </c>
      <c r="BI213" s="63">
        <v>52808.75</v>
      </c>
      <c r="BJ213" s="63">
        <v>0</v>
      </c>
      <c r="BK213" s="63">
        <v>0</v>
      </c>
      <c r="BL213" s="63">
        <v>0</v>
      </c>
      <c r="BM213" s="63">
        <v>9310.34</v>
      </c>
      <c r="BN213" s="63">
        <v>4235.5600000000004</v>
      </c>
      <c r="BO213" s="63">
        <v>38610227.030000001</v>
      </c>
      <c r="BP213" s="63">
        <v>39954516.409999996</v>
      </c>
      <c r="BQ213" s="63">
        <v>31890392.960000001</v>
      </c>
      <c r="BR213" s="63">
        <v>1510651.77</v>
      </c>
      <c r="BS213" s="63">
        <v>30379741.190000001</v>
      </c>
      <c r="BT213" s="63">
        <v>0</v>
      </c>
      <c r="BU213" s="63">
        <v>0</v>
      </c>
      <c r="BV213" s="66">
        <v>20</v>
      </c>
      <c r="BW213" s="63">
        <v>0</v>
      </c>
      <c r="BX213" s="63">
        <v>1437488.29</v>
      </c>
      <c r="BY213" s="63">
        <v>0</v>
      </c>
      <c r="BZ213" s="63">
        <v>34896107.329999998</v>
      </c>
      <c r="CA213" s="63">
        <v>40047715.32</v>
      </c>
    </row>
    <row r="214" spans="1:79" x14ac:dyDescent="0.25">
      <c r="A214" s="67" t="s">
        <v>632</v>
      </c>
      <c r="B214" s="67" t="s">
        <v>633</v>
      </c>
      <c r="C214" s="67" t="s">
        <v>406</v>
      </c>
      <c r="D214" s="68">
        <v>8241.61</v>
      </c>
      <c r="E214" s="68">
        <v>9855.6200000000008</v>
      </c>
      <c r="F214" s="69">
        <v>0.64</v>
      </c>
      <c r="G214" s="70">
        <v>1252.3294069999999</v>
      </c>
      <c r="H214" s="70">
        <v>688.64418799999999</v>
      </c>
      <c r="I214" s="68">
        <v>4098.76</v>
      </c>
      <c r="J214" s="68">
        <v>8190.33</v>
      </c>
      <c r="K214" s="68">
        <v>4091.57</v>
      </c>
      <c r="L214" s="83">
        <v>0.49956109999999998</v>
      </c>
      <c r="M214" s="70">
        <v>211.487683</v>
      </c>
      <c r="N214" s="70">
        <v>12.582616</v>
      </c>
      <c r="O214" s="70">
        <v>160.47535500000001</v>
      </c>
      <c r="P214" s="70">
        <v>11.016489</v>
      </c>
      <c r="Q214" s="70">
        <v>0</v>
      </c>
      <c r="R214" s="70">
        <v>8.3221799999999995</v>
      </c>
      <c r="S214" s="70">
        <v>19.091042999999999</v>
      </c>
      <c r="T214" s="70">
        <v>635.13324699999998</v>
      </c>
      <c r="U214" s="69">
        <v>0.50716148920000004</v>
      </c>
      <c r="V214" s="71">
        <v>0.62796087919999999</v>
      </c>
      <c r="W214" s="70">
        <v>3.7940510000000001</v>
      </c>
      <c r="X214" s="70">
        <v>0.91405099999999995</v>
      </c>
      <c r="Y214" s="70">
        <v>2.88</v>
      </c>
      <c r="Z214" s="70">
        <v>0</v>
      </c>
      <c r="AA214" s="70">
        <v>208.57893000000001</v>
      </c>
      <c r="AB214" s="70">
        <v>125.306591</v>
      </c>
      <c r="AC214" s="70">
        <v>83.272339000000002</v>
      </c>
      <c r="AD214" s="70">
        <v>0</v>
      </c>
      <c r="AE214" s="70">
        <v>0</v>
      </c>
      <c r="AF214" s="70">
        <v>0</v>
      </c>
      <c r="AG214" s="70">
        <v>0</v>
      </c>
      <c r="AH214" s="70">
        <v>0</v>
      </c>
      <c r="AI214" s="70">
        <v>0</v>
      </c>
      <c r="AJ214" s="70">
        <v>132.74864199999999</v>
      </c>
      <c r="AK214" s="70">
        <v>132.74864199999999</v>
      </c>
      <c r="AL214" s="68">
        <v>5123993.43</v>
      </c>
      <c r="AM214" s="68">
        <v>2316609.04</v>
      </c>
      <c r="AN214" s="68">
        <v>891028.14</v>
      </c>
      <c r="AO214" s="68">
        <v>12614.52</v>
      </c>
      <c r="AP214" s="68">
        <v>408250.96</v>
      </c>
      <c r="AQ214" s="68">
        <v>67332.399999999994</v>
      </c>
      <c r="AR214" s="68">
        <v>0</v>
      </c>
      <c r="AS214" s="68">
        <v>91930.25</v>
      </c>
      <c r="AT214" s="68">
        <v>310900.01</v>
      </c>
      <c r="AU214" s="68">
        <v>168309.99</v>
      </c>
      <c r="AV214" s="68">
        <v>2661.73</v>
      </c>
      <c r="AW214" s="68">
        <v>791.8</v>
      </c>
      <c r="AX214" s="68">
        <v>1869.93</v>
      </c>
      <c r="AY214" s="68">
        <v>0</v>
      </c>
      <c r="AZ214" s="68">
        <v>98187.520000000004</v>
      </c>
      <c r="BA214" s="68">
        <v>8256.48</v>
      </c>
      <c r="BB214" s="68">
        <v>1564.04</v>
      </c>
      <c r="BC214" s="68">
        <v>2917.54</v>
      </c>
      <c r="BD214" s="68">
        <v>85449.46</v>
      </c>
      <c r="BE214" s="68">
        <v>21425.18</v>
      </c>
      <c r="BF214" s="68">
        <v>39963.65</v>
      </c>
      <c r="BG214" s="68">
        <v>24060.63</v>
      </c>
      <c r="BH214" s="68">
        <v>0</v>
      </c>
      <c r="BI214" s="68">
        <v>0</v>
      </c>
      <c r="BJ214" s="68">
        <v>0</v>
      </c>
      <c r="BK214" s="68">
        <v>0</v>
      </c>
      <c r="BL214" s="68">
        <v>0</v>
      </c>
      <c r="BM214" s="68">
        <v>0</v>
      </c>
      <c r="BN214" s="68">
        <v>0</v>
      </c>
      <c r="BO214" s="68">
        <v>8717236.8399999999</v>
      </c>
      <c r="BP214" s="68">
        <v>8600789.8499999996</v>
      </c>
      <c r="BQ214" s="68">
        <v>9299332.0099999998</v>
      </c>
      <c r="BR214" s="68">
        <v>90139.43</v>
      </c>
      <c r="BS214" s="68">
        <v>9209192.5800000001</v>
      </c>
      <c r="BT214" s="68">
        <v>582095.17000000004</v>
      </c>
      <c r="BU214" s="68">
        <v>0</v>
      </c>
      <c r="BV214" s="71">
        <v>20</v>
      </c>
      <c r="BW214" s="68">
        <v>0</v>
      </c>
      <c r="BX214" s="68">
        <v>387986.93</v>
      </c>
      <c r="BY214" s="68">
        <v>0</v>
      </c>
      <c r="BZ214" s="68">
        <v>9588080.9399999995</v>
      </c>
      <c r="CA214" s="68">
        <v>9687318.9399999995</v>
      </c>
    </row>
    <row r="215" spans="1:79" x14ac:dyDescent="0.25">
      <c r="A215" s="62" t="s">
        <v>634</v>
      </c>
      <c r="B215" s="62" t="s">
        <v>635</v>
      </c>
      <c r="C215" s="62" t="s">
        <v>146</v>
      </c>
      <c r="D215" s="63">
        <v>8241.61</v>
      </c>
      <c r="E215" s="63">
        <v>9855.6200000000008</v>
      </c>
      <c r="F215" s="64">
        <v>0.64</v>
      </c>
      <c r="G215" s="65">
        <v>877.31412699999998</v>
      </c>
      <c r="H215" s="65">
        <v>505.93032899999997</v>
      </c>
      <c r="I215" s="63">
        <v>4347.75</v>
      </c>
      <c r="J215" s="63">
        <v>8666.36</v>
      </c>
      <c r="K215" s="63">
        <v>4318.6099999999997</v>
      </c>
      <c r="L215" s="83">
        <v>0.49831880000000001</v>
      </c>
      <c r="M215" s="65">
        <v>147.04738499999999</v>
      </c>
      <c r="N215" s="65">
        <v>15.149426999999999</v>
      </c>
      <c r="O215" s="65">
        <v>101.43027600000001</v>
      </c>
      <c r="P215" s="65">
        <v>5.0951180000000003</v>
      </c>
      <c r="Q215" s="65">
        <v>1</v>
      </c>
      <c r="R215" s="65">
        <v>8.1571440000000006</v>
      </c>
      <c r="S215" s="65">
        <v>16.215420000000002</v>
      </c>
      <c r="T215" s="65">
        <v>802.04246699999999</v>
      </c>
      <c r="U215" s="64">
        <v>0.91420215670000005</v>
      </c>
      <c r="V215" s="66">
        <v>2.0404433185999999</v>
      </c>
      <c r="W215" s="65">
        <v>0</v>
      </c>
      <c r="X215" s="65">
        <v>0</v>
      </c>
      <c r="Y215" s="65">
        <v>0</v>
      </c>
      <c r="Z215" s="65">
        <v>0</v>
      </c>
      <c r="AA215" s="65">
        <v>73.680993999999998</v>
      </c>
      <c r="AB215" s="65">
        <v>40.310994000000001</v>
      </c>
      <c r="AC215" s="65">
        <v>33.369999999999997</v>
      </c>
      <c r="AD215" s="65">
        <v>13.365022</v>
      </c>
      <c r="AE215" s="65">
        <v>0</v>
      </c>
      <c r="AF215" s="65">
        <v>0</v>
      </c>
      <c r="AG215" s="65">
        <v>5.3650010000000004</v>
      </c>
      <c r="AH215" s="65">
        <v>0</v>
      </c>
      <c r="AI215" s="65">
        <v>8.0000210000000003</v>
      </c>
      <c r="AJ215" s="65">
        <v>83.315607999999997</v>
      </c>
      <c r="AK215" s="65">
        <v>83.315607999999997</v>
      </c>
      <c r="AL215" s="63">
        <v>3788777.56</v>
      </c>
      <c r="AM215" s="63">
        <v>2362051.0499999998</v>
      </c>
      <c r="AN215" s="63">
        <v>665045.05000000005</v>
      </c>
      <c r="AO215" s="63">
        <v>15150.07</v>
      </c>
      <c r="AP215" s="63">
        <v>257397.98</v>
      </c>
      <c r="AQ215" s="63">
        <v>31063.74</v>
      </c>
      <c r="AR215" s="63">
        <v>8136.69</v>
      </c>
      <c r="AS215" s="63">
        <v>89883.12</v>
      </c>
      <c r="AT215" s="63">
        <v>263413.45</v>
      </c>
      <c r="AU215" s="63">
        <v>690612.37</v>
      </c>
      <c r="AV215" s="63">
        <v>0</v>
      </c>
      <c r="AW215" s="63">
        <v>0</v>
      </c>
      <c r="AX215" s="63">
        <v>0</v>
      </c>
      <c r="AY215" s="63">
        <v>0</v>
      </c>
      <c r="AZ215" s="63">
        <v>55206.6</v>
      </c>
      <c r="BA215" s="63">
        <v>6050.75</v>
      </c>
      <c r="BB215" s="63">
        <v>1092.96</v>
      </c>
      <c r="BC215" s="63">
        <v>1224.1099999999999</v>
      </c>
      <c r="BD215" s="63">
        <v>46838.78</v>
      </c>
      <c r="BE215" s="63">
        <v>21371.9</v>
      </c>
      <c r="BF215" s="63">
        <v>13361.62</v>
      </c>
      <c r="BG215" s="63">
        <v>12105.26</v>
      </c>
      <c r="BH215" s="63">
        <v>13773.84</v>
      </c>
      <c r="BI215" s="63">
        <v>0</v>
      </c>
      <c r="BJ215" s="63">
        <v>0</v>
      </c>
      <c r="BK215" s="63">
        <v>5675.53</v>
      </c>
      <c r="BL215" s="63">
        <v>0</v>
      </c>
      <c r="BM215" s="63">
        <v>6168.53</v>
      </c>
      <c r="BN215" s="63">
        <v>1929.78</v>
      </c>
      <c r="BO215" s="63">
        <v>7252923.8899999997</v>
      </c>
      <c r="BP215" s="63">
        <v>7575466.4699999997</v>
      </c>
      <c r="BQ215" s="63">
        <v>5640598</v>
      </c>
      <c r="BR215" s="63">
        <v>78762.509999999995</v>
      </c>
      <c r="BS215" s="63">
        <v>5561835.4900000002</v>
      </c>
      <c r="BT215" s="63">
        <v>0</v>
      </c>
      <c r="BU215" s="63">
        <v>0</v>
      </c>
      <c r="BV215" s="66">
        <v>20</v>
      </c>
      <c r="BW215" s="63">
        <v>0</v>
      </c>
      <c r="BX215" s="63">
        <v>711652.69</v>
      </c>
      <c r="BY215" s="63">
        <v>0</v>
      </c>
      <c r="BZ215" s="63">
        <v>6719281.7199999997</v>
      </c>
      <c r="CA215" s="63">
        <v>7964576.5800000001</v>
      </c>
    </row>
    <row r="216" spans="1:79" x14ac:dyDescent="0.25">
      <c r="A216" s="67" t="s">
        <v>636</v>
      </c>
      <c r="B216" s="67" t="s">
        <v>637</v>
      </c>
      <c r="C216" s="67" t="s">
        <v>631</v>
      </c>
      <c r="D216" s="68">
        <v>8241.61</v>
      </c>
      <c r="E216" s="68">
        <v>9855.6200000000008</v>
      </c>
      <c r="F216" s="69">
        <v>0.64</v>
      </c>
      <c r="G216" s="70">
        <v>2015.0754770000001</v>
      </c>
      <c r="H216" s="70">
        <v>1086.5964409999999</v>
      </c>
      <c r="I216" s="68">
        <v>4067.64</v>
      </c>
      <c r="J216" s="68">
        <v>8097.67</v>
      </c>
      <c r="K216" s="68">
        <v>4030.03</v>
      </c>
      <c r="L216" s="83">
        <v>0.4976777</v>
      </c>
      <c r="M216" s="70">
        <v>269.70801299999999</v>
      </c>
      <c r="N216" s="70">
        <v>34.360067999999998</v>
      </c>
      <c r="O216" s="70">
        <v>183.873819</v>
      </c>
      <c r="P216" s="70">
        <v>4.7724440000000001</v>
      </c>
      <c r="Q216" s="70">
        <v>0</v>
      </c>
      <c r="R216" s="70">
        <v>11.173652000000001</v>
      </c>
      <c r="S216" s="70">
        <v>35.528030000000001</v>
      </c>
      <c r="T216" s="70">
        <v>763.09781299999997</v>
      </c>
      <c r="U216" s="69">
        <v>0.37869440710000002</v>
      </c>
      <c r="V216" s="71">
        <v>0.35012073719999998</v>
      </c>
      <c r="W216" s="70">
        <v>1</v>
      </c>
      <c r="X216" s="70">
        <v>0</v>
      </c>
      <c r="Y216" s="70">
        <v>1</v>
      </c>
      <c r="Z216" s="70">
        <v>0</v>
      </c>
      <c r="AA216" s="70">
        <v>333.10035699999997</v>
      </c>
      <c r="AB216" s="70">
        <v>153.647695</v>
      </c>
      <c r="AC216" s="70">
        <v>179.452662</v>
      </c>
      <c r="AD216" s="70">
        <v>24.860772000000001</v>
      </c>
      <c r="AE216" s="70">
        <v>13.154505</v>
      </c>
      <c r="AF216" s="70">
        <v>0</v>
      </c>
      <c r="AG216" s="70">
        <v>0</v>
      </c>
      <c r="AH216" s="70">
        <v>0</v>
      </c>
      <c r="AI216" s="70">
        <v>11.706267</v>
      </c>
      <c r="AJ216" s="70">
        <v>176.79930200000001</v>
      </c>
      <c r="AK216" s="70">
        <v>176.79930200000001</v>
      </c>
      <c r="AL216" s="68">
        <v>8120814.6200000001</v>
      </c>
      <c r="AM216" s="68">
        <v>2636531.67</v>
      </c>
      <c r="AN216" s="68">
        <v>1228750.21</v>
      </c>
      <c r="AO216" s="68">
        <v>34317.31</v>
      </c>
      <c r="AP216" s="68">
        <v>466013.32</v>
      </c>
      <c r="AQ216" s="68">
        <v>29059.040000000001</v>
      </c>
      <c r="AR216" s="68">
        <v>0</v>
      </c>
      <c r="AS216" s="68">
        <v>122963.45</v>
      </c>
      <c r="AT216" s="68">
        <v>576397.09</v>
      </c>
      <c r="AU216" s="68">
        <v>112748.43</v>
      </c>
      <c r="AV216" s="68">
        <v>646.83000000000004</v>
      </c>
      <c r="AW216" s="68">
        <v>0</v>
      </c>
      <c r="AX216" s="68">
        <v>646.83000000000004</v>
      </c>
      <c r="AY216" s="68">
        <v>0</v>
      </c>
      <c r="AZ216" s="68">
        <v>146667.56</v>
      </c>
      <c r="BA216" s="68">
        <v>12978.6</v>
      </c>
      <c r="BB216" s="68">
        <v>2507.15</v>
      </c>
      <c r="BC216" s="68">
        <v>4641.75</v>
      </c>
      <c r="BD216" s="68">
        <v>126540.06</v>
      </c>
      <c r="BE216" s="68">
        <v>26067.02</v>
      </c>
      <c r="BF216" s="68">
        <v>48817.65</v>
      </c>
      <c r="BG216" s="68">
        <v>51655.39</v>
      </c>
      <c r="BH216" s="68">
        <v>52796.82</v>
      </c>
      <c r="BI216" s="68">
        <v>40197.1</v>
      </c>
      <c r="BJ216" s="68">
        <v>0</v>
      </c>
      <c r="BK216" s="68">
        <v>0</v>
      </c>
      <c r="BL216" s="68">
        <v>0</v>
      </c>
      <c r="BM216" s="68">
        <v>9014.68</v>
      </c>
      <c r="BN216" s="68">
        <v>3585.04</v>
      </c>
      <c r="BO216" s="68">
        <v>11928166.210000001</v>
      </c>
      <c r="BP216" s="68">
        <v>12298956.140000001</v>
      </c>
      <c r="BQ216" s="68">
        <v>10074661.359999999</v>
      </c>
      <c r="BR216" s="68">
        <v>109862.13</v>
      </c>
      <c r="BS216" s="68">
        <v>9964799.2300000004</v>
      </c>
      <c r="BT216" s="68">
        <v>0</v>
      </c>
      <c r="BU216" s="68">
        <v>0</v>
      </c>
      <c r="BV216" s="71">
        <v>20</v>
      </c>
      <c r="BW216" s="68">
        <v>0</v>
      </c>
      <c r="BX216" s="68">
        <v>1400114.98</v>
      </c>
      <c r="BY216" s="68">
        <v>0</v>
      </c>
      <c r="BZ216" s="68">
        <v>11888370.189999999</v>
      </c>
      <c r="CA216" s="68">
        <v>13328281.189999999</v>
      </c>
    </row>
    <row r="217" spans="1:79" x14ac:dyDescent="0.25">
      <c r="A217" s="62" t="s">
        <v>638</v>
      </c>
      <c r="B217" s="62" t="s">
        <v>639</v>
      </c>
      <c r="C217" s="62" t="s">
        <v>563</v>
      </c>
      <c r="D217" s="63">
        <v>8241.61</v>
      </c>
      <c r="E217" s="63">
        <v>9855.6200000000008</v>
      </c>
      <c r="F217" s="64">
        <v>0.64</v>
      </c>
      <c r="G217" s="65">
        <v>901.38100699999995</v>
      </c>
      <c r="H217" s="65">
        <v>483.74067100000002</v>
      </c>
      <c r="I217" s="63">
        <v>4336.01</v>
      </c>
      <c r="J217" s="63">
        <v>8618.15</v>
      </c>
      <c r="K217" s="63">
        <v>4282.1400000000003</v>
      </c>
      <c r="L217" s="83">
        <v>0.4968746</v>
      </c>
      <c r="M217" s="65">
        <v>150.452395</v>
      </c>
      <c r="N217" s="65">
        <v>25.030144</v>
      </c>
      <c r="O217" s="65">
        <v>94.110370000000003</v>
      </c>
      <c r="P217" s="65">
        <v>3.8084539999999998</v>
      </c>
      <c r="Q217" s="65">
        <v>0</v>
      </c>
      <c r="R217" s="65">
        <v>7</v>
      </c>
      <c r="S217" s="65">
        <v>20.503426999999999</v>
      </c>
      <c r="T217" s="65">
        <v>402.68024000000003</v>
      </c>
      <c r="U217" s="64">
        <v>0.44673699230000002</v>
      </c>
      <c r="V217" s="66">
        <v>0.48724106519999999</v>
      </c>
      <c r="W217" s="65">
        <v>3.5938949999999998</v>
      </c>
      <c r="X217" s="65">
        <v>0</v>
      </c>
      <c r="Y217" s="65">
        <v>3.5938949999999998</v>
      </c>
      <c r="Z217" s="65">
        <v>0</v>
      </c>
      <c r="AA217" s="65">
        <v>169.51451900000001</v>
      </c>
      <c r="AB217" s="65">
        <v>93.592044999999999</v>
      </c>
      <c r="AC217" s="65">
        <v>75.922473999999994</v>
      </c>
      <c r="AD217" s="65">
        <v>21.830878999999999</v>
      </c>
      <c r="AE217" s="65">
        <v>17.061972000000001</v>
      </c>
      <c r="AF217" s="65">
        <v>4.3707589999999996</v>
      </c>
      <c r="AG217" s="65">
        <v>0</v>
      </c>
      <c r="AH217" s="65">
        <v>0.398148</v>
      </c>
      <c r="AI217" s="65">
        <v>0</v>
      </c>
      <c r="AJ217" s="65">
        <v>91.385176999999999</v>
      </c>
      <c r="AK217" s="65">
        <v>91.385176999999999</v>
      </c>
      <c r="AL217" s="63">
        <v>3859839.67</v>
      </c>
      <c r="AM217" s="63">
        <v>2457034.9900000002</v>
      </c>
      <c r="AN217" s="63">
        <v>695255.14</v>
      </c>
      <c r="AO217" s="63">
        <v>24958.65</v>
      </c>
      <c r="AP217" s="63">
        <v>238130.23</v>
      </c>
      <c r="AQ217" s="63">
        <v>23151.96</v>
      </c>
      <c r="AR217" s="63">
        <v>0</v>
      </c>
      <c r="AS217" s="63">
        <v>76909.070000000007</v>
      </c>
      <c r="AT217" s="63">
        <v>332105.23</v>
      </c>
      <c r="AU217" s="63">
        <v>82797.39</v>
      </c>
      <c r="AV217" s="63">
        <v>2320.9</v>
      </c>
      <c r="AW217" s="63">
        <v>0</v>
      </c>
      <c r="AX217" s="63">
        <v>2320.9</v>
      </c>
      <c r="AY217" s="63">
        <v>0</v>
      </c>
      <c r="AZ217" s="63">
        <v>82064.11</v>
      </c>
      <c r="BA217" s="63">
        <v>5768.6</v>
      </c>
      <c r="BB217" s="63">
        <v>1119.68</v>
      </c>
      <c r="BC217" s="63">
        <v>2358.37</v>
      </c>
      <c r="BD217" s="63">
        <v>72817.460000000006</v>
      </c>
      <c r="BE217" s="63">
        <v>21309.96</v>
      </c>
      <c r="BF217" s="63">
        <v>29688.51</v>
      </c>
      <c r="BG217" s="63">
        <v>21818.99</v>
      </c>
      <c r="BH217" s="63">
        <v>68191.960000000006</v>
      </c>
      <c r="BI217" s="63">
        <v>52053.27</v>
      </c>
      <c r="BJ217" s="63">
        <v>12638.85</v>
      </c>
      <c r="BK217" s="63">
        <v>0</v>
      </c>
      <c r="BL217" s="63">
        <v>356.8</v>
      </c>
      <c r="BM217" s="63">
        <v>0</v>
      </c>
      <c r="BN217" s="63">
        <v>3143.04</v>
      </c>
      <c r="BO217" s="63">
        <v>6982768.4400000004</v>
      </c>
      <c r="BP217" s="63">
        <v>7247504.1600000001</v>
      </c>
      <c r="BQ217" s="63">
        <v>5659407.4199999999</v>
      </c>
      <c r="BR217" s="63">
        <v>46517.120000000003</v>
      </c>
      <c r="BS217" s="63">
        <v>5612890.2999999998</v>
      </c>
      <c r="BT217" s="63">
        <v>0</v>
      </c>
      <c r="BU217" s="63">
        <v>0</v>
      </c>
      <c r="BV217" s="66">
        <v>20</v>
      </c>
      <c r="BW217" s="63">
        <v>0</v>
      </c>
      <c r="BX217" s="63">
        <v>574228.15</v>
      </c>
      <c r="BY217" s="63">
        <v>0</v>
      </c>
      <c r="BZ217" s="63">
        <v>6472020.21</v>
      </c>
      <c r="CA217" s="63">
        <v>7556996.5899999999</v>
      </c>
    </row>
    <row r="218" spans="1:79" x14ac:dyDescent="0.25">
      <c r="A218" s="62" t="s">
        <v>640</v>
      </c>
      <c r="B218" s="62" t="s">
        <v>641</v>
      </c>
      <c r="C218" s="62" t="s">
        <v>642</v>
      </c>
      <c r="D218" s="63">
        <v>8241.61</v>
      </c>
      <c r="E218" s="63">
        <v>9855.6200000000008</v>
      </c>
      <c r="F218" s="64">
        <v>0.64</v>
      </c>
      <c r="G218" s="65">
        <v>744.64382799999998</v>
      </c>
      <c r="H218" s="65">
        <v>386.87989399999998</v>
      </c>
      <c r="I218" s="63">
        <v>4573.12</v>
      </c>
      <c r="J218" s="63">
        <v>9068.18</v>
      </c>
      <c r="K218" s="63">
        <v>4495.0600000000004</v>
      </c>
      <c r="L218" s="83">
        <v>0.49569590000000002</v>
      </c>
      <c r="M218" s="65">
        <v>130.647415</v>
      </c>
      <c r="N218" s="65">
        <v>22.681957000000001</v>
      </c>
      <c r="O218" s="65">
        <v>85.211533000000003</v>
      </c>
      <c r="P218" s="65">
        <v>2.9699719999999998</v>
      </c>
      <c r="Q218" s="65">
        <v>0.41001700000000002</v>
      </c>
      <c r="R218" s="65">
        <v>4.9699730000000004</v>
      </c>
      <c r="S218" s="65">
        <v>14.403962999999999</v>
      </c>
      <c r="T218" s="65">
        <v>677.50353299999995</v>
      </c>
      <c r="U218" s="64">
        <v>0.90983569259999997</v>
      </c>
      <c r="V218" s="66">
        <v>2.0209985048000001</v>
      </c>
      <c r="W218" s="65">
        <v>0</v>
      </c>
      <c r="X218" s="65">
        <v>0</v>
      </c>
      <c r="Y218" s="65">
        <v>0</v>
      </c>
      <c r="Z218" s="65">
        <v>0</v>
      </c>
      <c r="AA218" s="65">
        <v>49.513455999999998</v>
      </c>
      <c r="AB218" s="65">
        <v>33.184759999999997</v>
      </c>
      <c r="AC218" s="65">
        <v>16.328696000000001</v>
      </c>
      <c r="AD218" s="65">
        <v>48.382195000000003</v>
      </c>
      <c r="AE218" s="65">
        <v>41.533624000000003</v>
      </c>
      <c r="AF218" s="65">
        <v>5.8807989999999997</v>
      </c>
      <c r="AG218" s="65">
        <v>0</v>
      </c>
      <c r="AH218" s="65">
        <v>0.96777199999999997</v>
      </c>
      <c r="AI218" s="65">
        <v>0</v>
      </c>
      <c r="AJ218" s="65">
        <v>83.183538999999996</v>
      </c>
      <c r="AK218" s="65">
        <v>83.183538999999996</v>
      </c>
      <c r="AL218" s="63">
        <v>3347218.69</v>
      </c>
      <c r="AM218" s="63">
        <v>2297850.91</v>
      </c>
      <c r="AN218" s="63">
        <v>546226.84</v>
      </c>
      <c r="AO218" s="63">
        <v>22563.52</v>
      </c>
      <c r="AP218" s="63">
        <v>215101.76</v>
      </c>
      <c r="AQ218" s="63">
        <v>18011.919999999998</v>
      </c>
      <c r="AR218" s="63">
        <v>3318.62</v>
      </c>
      <c r="AS218" s="63">
        <v>54475.61</v>
      </c>
      <c r="AT218" s="63">
        <v>232755.41</v>
      </c>
      <c r="AU218" s="63">
        <v>577816.59</v>
      </c>
      <c r="AV218" s="63">
        <v>0</v>
      </c>
      <c r="AW218" s="63">
        <v>0</v>
      </c>
      <c r="AX218" s="63">
        <v>0</v>
      </c>
      <c r="AY218" s="63">
        <v>0</v>
      </c>
      <c r="AZ218" s="63">
        <v>53151.15</v>
      </c>
      <c r="BA218" s="63">
        <v>4602.59</v>
      </c>
      <c r="BB218" s="63">
        <v>922.79</v>
      </c>
      <c r="BC218" s="63">
        <v>1033.53</v>
      </c>
      <c r="BD218" s="63">
        <v>46592.24</v>
      </c>
      <c r="BE218" s="63">
        <v>21259.41</v>
      </c>
      <c r="BF218" s="63">
        <v>13291.29</v>
      </c>
      <c r="BG218" s="63">
        <v>12041.54</v>
      </c>
      <c r="BH218" s="63">
        <v>151191.09</v>
      </c>
      <c r="BI218" s="63">
        <v>126411.66</v>
      </c>
      <c r="BJ218" s="63">
        <v>16965.060000000001</v>
      </c>
      <c r="BK218" s="63">
        <v>0</v>
      </c>
      <c r="BL218" s="63">
        <v>865.21</v>
      </c>
      <c r="BM218" s="63">
        <v>0</v>
      </c>
      <c r="BN218" s="63">
        <v>6949.16</v>
      </c>
      <c r="BO218" s="63">
        <v>6588100.8300000001</v>
      </c>
      <c r="BP218" s="63">
        <v>6973455.2699999996</v>
      </c>
      <c r="BQ218" s="63">
        <v>4661790.9400000004</v>
      </c>
      <c r="BR218" s="63">
        <v>80816.100000000006</v>
      </c>
      <c r="BS218" s="63">
        <v>4580974.84</v>
      </c>
      <c r="BT218" s="63">
        <v>0</v>
      </c>
      <c r="BU218" s="63">
        <v>0</v>
      </c>
      <c r="BV218" s="66">
        <v>20</v>
      </c>
      <c r="BW218" s="63">
        <v>0</v>
      </c>
      <c r="BX218" s="63">
        <v>720662.45</v>
      </c>
      <c r="BY218" s="63">
        <v>0</v>
      </c>
      <c r="BZ218" s="63">
        <v>5415746.8600000003</v>
      </c>
      <c r="CA218" s="63">
        <v>7308763.2800000003</v>
      </c>
    </row>
    <row r="219" spans="1:79" x14ac:dyDescent="0.25">
      <c r="A219" s="62" t="s">
        <v>643</v>
      </c>
      <c r="B219" s="62" t="s">
        <v>644</v>
      </c>
      <c r="C219" s="62" t="s">
        <v>358</v>
      </c>
      <c r="D219" s="63">
        <v>8241.61</v>
      </c>
      <c r="E219" s="63">
        <v>9855.6200000000008</v>
      </c>
      <c r="F219" s="64">
        <v>0.64</v>
      </c>
      <c r="G219" s="65">
        <v>704.936015</v>
      </c>
      <c r="H219" s="65">
        <v>398.32171599999998</v>
      </c>
      <c r="I219" s="63">
        <v>4632.71</v>
      </c>
      <c r="J219" s="63">
        <v>9150.7000000000007</v>
      </c>
      <c r="K219" s="63">
        <v>4517.99</v>
      </c>
      <c r="L219" s="83">
        <v>0.49373159999999999</v>
      </c>
      <c r="M219" s="65">
        <v>69.022872000000007</v>
      </c>
      <c r="N219" s="65">
        <v>15.101888000000001</v>
      </c>
      <c r="O219" s="65">
        <v>45.701791</v>
      </c>
      <c r="P219" s="65">
        <v>0</v>
      </c>
      <c r="Q219" s="65">
        <v>2</v>
      </c>
      <c r="R219" s="65">
        <v>3</v>
      </c>
      <c r="S219" s="65">
        <v>3.2191930000000002</v>
      </c>
      <c r="T219" s="65">
        <v>329.40624400000002</v>
      </c>
      <c r="U219" s="64">
        <v>0.46728530959999998</v>
      </c>
      <c r="V219" s="66">
        <v>0.53309463020000003</v>
      </c>
      <c r="W219" s="65">
        <v>2.1141320000000001</v>
      </c>
      <c r="X219" s="65">
        <v>1.9160079999999999</v>
      </c>
      <c r="Y219" s="65">
        <v>0.19812399999999999</v>
      </c>
      <c r="Z219" s="65">
        <v>0</v>
      </c>
      <c r="AA219" s="65">
        <v>76.873602000000005</v>
      </c>
      <c r="AB219" s="65">
        <v>60.035293000000003</v>
      </c>
      <c r="AC219" s="65">
        <v>16.838308999999999</v>
      </c>
      <c r="AD219" s="65">
        <v>19.702838</v>
      </c>
      <c r="AE219" s="65">
        <v>13.081801</v>
      </c>
      <c r="AF219" s="65">
        <v>0</v>
      </c>
      <c r="AG219" s="65">
        <v>0</v>
      </c>
      <c r="AH219" s="65">
        <v>0</v>
      </c>
      <c r="AI219" s="65">
        <v>6.6210370000000003</v>
      </c>
      <c r="AJ219" s="65">
        <v>182.262089</v>
      </c>
      <c r="AK219" s="65">
        <v>182.262089</v>
      </c>
      <c r="AL219" s="63">
        <v>3184893.87</v>
      </c>
      <c r="AM219" s="63">
        <v>2186059.7799999998</v>
      </c>
      <c r="AN219" s="63">
        <v>230561.89</v>
      </c>
      <c r="AO219" s="63">
        <v>14963.5</v>
      </c>
      <c r="AP219" s="63">
        <v>114909.09</v>
      </c>
      <c r="AQ219" s="63">
        <v>0</v>
      </c>
      <c r="AR219" s="63">
        <v>16123.57</v>
      </c>
      <c r="AS219" s="63">
        <v>32752.53</v>
      </c>
      <c r="AT219" s="63">
        <v>51813.2</v>
      </c>
      <c r="AU219" s="63">
        <v>74105.179999999993</v>
      </c>
      <c r="AV219" s="63">
        <v>1767.53</v>
      </c>
      <c r="AW219" s="63">
        <v>1640.39</v>
      </c>
      <c r="AX219" s="63">
        <v>127.14</v>
      </c>
      <c r="AY219" s="63">
        <v>0</v>
      </c>
      <c r="AZ219" s="63">
        <v>58745.23</v>
      </c>
      <c r="BA219" s="63">
        <v>4719.9399999999996</v>
      </c>
      <c r="BB219" s="63">
        <v>870.12</v>
      </c>
      <c r="BC219" s="63">
        <v>1062.74</v>
      </c>
      <c r="BD219" s="63">
        <v>52092.43</v>
      </c>
      <c r="BE219" s="63">
        <v>21175.16</v>
      </c>
      <c r="BF219" s="63">
        <v>18923.439999999999</v>
      </c>
      <c r="BG219" s="63">
        <v>11993.83</v>
      </c>
      <c r="BH219" s="63">
        <v>47534.93</v>
      </c>
      <c r="BI219" s="63">
        <v>39657.97</v>
      </c>
      <c r="BJ219" s="63">
        <v>0</v>
      </c>
      <c r="BK219" s="63">
        <v>0</v>
      </c>
      <c r="BL219" s="63">
        <v>0</v>
      </c>
      <c r="BM219" s="63">
        <v>5058.25</v>
      </c>
      <c r="BN219" s="63">
        <v>2818.71</v>
      </c>
      <c r="BO219" s="63">
        <v>5638704.2699999996</v>
      </c>
      <c r="BP219" s="63">
        <v>5783668.4100000001</v>
      </c>
      <c r="BQ219" s="63">
        <v>4914057.57</v>
      </c>
      <c r="BR219" s="63">
        <v>48905.2</v>
      </c>
      <c r="BS219" s="63">
        <v>4865152.37</v>
      </c>
      <c r="BT219" s="63">
        <v>0</v>
      </c>
      <c r="BU219" s="63">
        <v>0</v>
      </c>
      <c r="BV219" s="66">
        <v>20</v>
      </c>
      <c r="BW219" s="63">
        <v>0</v>
      </c>
      <c r="BX219" s="63">
        <v>477846.4</v>
      </c>
      <c r="BY219" s="63">
        <v>0</v>
      </c>
      <c r="BZ219" s="63">
        <v>5345117.84</v>
      </c>
      <c r="CA219" s="63">
        <v>6116550.6699999999</v>
      </c>
    </row>
    <row r="220" spans="1:79" x14ac:dyDescent="0.25">
      <c r="A220" s="67" t="s">
        <v>645</v>
      </c>
      <c r="B220" s="67" t="s">
        <v>646</v>
      </c>
      <c r="C220" s="67" t="s">
        <v>394</v>
      </c>
      <c r="D220" s="68">
        <v>8241.61</v>
      </c>
      <c r="E220" s="68">
        <v>9855.6200000000008</v>
      </c>
      <c r="F220" s="69">
        <v>0.64</v>
      </c>
      <c r="G220" s="70">
        <v>1662.574883</v>
      </c>
      <c r="H220" s="70">
        <v>961.79621499999996</v>
      </c>
      <c r="I220" s="68">
        <v>4125.29</v>
      </c>
      <c r="J220" s="68">
        <v>8119.92</v>
      </c>
      <c r="K220" s="68">
        <v>3994.63</v>
      </c>
      <c r="L220" s="83">
        <v>0.49195440000000001</v>
      </c>
      <c r="M220" s="70">
        <v>301.97643199999999</v>
      </c>
      <c r="N220" s="70">
        <v>23.873987</v>
      </c>
      <c r="O220" s="70">
        <v>221.57697099999999</v>
      </c>
      <c r="P220" s="70">
        <v>17.523942000000002</v>
      </c>
      <c r="Q220" s="70">
        <v>1</v>
      </c>
      <c r="R220" s="70">
        <v>4.7123619999999997</v>
      </c>
      <c r="S220" s="70">
        <v>33.289169999999999</v>
      </c>
      <c r="T220" s="70">
        <v>816.15540599999997</v>
      </c>
      <c r="U220" s="69">
        <v>0.49089843370000003</v>
      </c>
      <c r="V220" s="71">
        <v>0.58833318410000002</v>
      </c>
      <c r="W220" s="70">
        <v>8.7052239999999994</v>
      </c>
      <c r="X220" s="70">
        <v>0.85663999999999996</v>
      </c>
      <c r="Y220" s="70">
        <v>7.8485839999999998</v>
      </c>
      <c r="Z220" s="70">
        <v>0</v>
      </c>
      <c r="AA220" s="70">
        <v>252.138901</v>
      </c>
      <c r="AB220" s="70">
        <v>171.64363399999999</v>
      </c>
      <c r="AC220" s="70">
        <v>80.495266999999998</v>
      </c>
      <c r="AD220" s="70">
        <v>0</v>
      </c>
      <c r="AE220" s="70">
        <v>0</v>
      </c>
      <c r="AF220" s="70">
        <v>0</v>
      </c>
      <c r="AG220" s="70">
        <v>0</v>
      </c>
      <c r="AH220" s="70">
        <v>0</v>
      </c>
      <c r="AI220" s="70">
        <v>0</v>
      </c>
      <c r="AJ220" s="70">
        <v>193.76938699999999</v>
      </c>
      <c r="AK220" s="70">
        <v>193.76938699999999</v>
      </c>
      <c r="AL220" s="68">
        <v>6641371.5</v>
      </c>
      <c r="AM220" s="68">
        <v>2002715.62</v>
      </c>
      <c r="AN220" s="68">
        <v>1277314.2</v>
      </c>
      <c r="AO220" s="68">
        <v>23570.07</v>
      </c>
      <c r="AP220" s="68">
        <v>555110.86</v>
      </c>
      <c r="AQ220" s="68">
        <v>105474.85</v>
      </c>
      <c r="AR220" s="68">
        <v>8032.77</v>
      </c>
      <c r="AS220" s="68">
        <v>51262.080000000002</v>
      </c>
      <c r="AT220" s="68">
        <v>533863.56999999995</v>
      </c>
      <c r="AU220" s="68">
        <v>202632.29</v>
      </c>
      <c r="AV220" s="68">
        <v>5749.11</v>
      </c>
      <c r="AW220" s="68">
        <v>730.77</v>
      </c>
      <c r="AX220" s="68">
        <v>5018.34</v>
      </c>
      <c r="AY220" s="68">
        <v>0</v>
      </c>
      <c r="AZ220" s="68">
        <v>114945.81</v>
      </c>
      <c r="BA220" s="68">
        <v>11355.84</v>
      </c>
      <c r="BB220" s="68">
        <v>2044.78</v>
      </c>
      <c r="BC220" s="68">
        <v>3473.14</v>
      </c>
      <c r="BD220" s="68">
        <v>98072.05</v>
      </c>
      <c r="BE220" s="68">
        <v>21259.74</v>
      </c>
      <c r="BF220" s="68">
        <v>53908.24</v>
      </c>
      <c r="BG220" s="68">
        <v>22904.07</v>
      </c>
      <c r="BH220" s="68">
        <v>0</v>
      </c>
      <c r="BI220" s="68">
        <v>0</v>
      </c>
      <c r="BJ220" s="68">
        <v>0</v>
      </c>
      <c r="BK220" s="68">
        <v>0</v>
      </c>
      <c r="BL220" s="68">
        <v>0</v>
      </c>
      <c r="BM220" s="68">
        <v>0</v>
      </c>
      <c r="BN220" s="68">
        <v>0</v>
      </c>
      <c r="BO220" s="68">
        <v>9803134.2699999996</v>
      </c>
      <c r="BP220" s="68">
        <v>10244728.529999999</v>
      </c>
      <c r="BQ220" s="68">
        <v>7595692.8200000003</v>
      </c>
      <c r="BR220" s="68">
        <v>167289.95000000001</v>
      </c>
      <c r="BS220" s="68">
        <v>7428402.8700000001</v>
      </c>
      <c r="BT220" s="68">
        <v>0</v>
      </c>
      <c r="BU220" s="68">
        <v>0</v>
      </c>
      <c r="BV220" s="71">
        <v>20</v>
      </c>
      <c r="BW220" s="68">
        <v>0</v>
      </c>
      <c r="BX220" s="68">
        <v>1091994.75</v>
      </c>
      <c r="BY220" s="68">
        <v>0</v>
      </c>
      <c r="BZ220" s="68">
        <v>8973629.9199999999</v>
      </c>
      <c r="CA220" s="68">
        <v>10895129.02</v>
      </c>
    </row>
    <row r="221" spans="1:79" x14ac:dyDescent="0.25">
      <c r="A221" s="62" t="s">
        <v>647</v>
      </c>
      <c r="B221" s="62" t="s">
        <v>648</v>
      </c>
      <c r="C221" s="62" t="s">
        <v>170</v>
      </c>
      <c r="D221" s="63">
        <v>8241.61</v>
      </c>
      <c r="E221" s="63">
        <v>9855.6200000000008</v>
      </c>
      <c r="F221" s="64">
        <v>0.64</v>
      </c>
      <c r="G221" s="65">
        <v>6224.7819529999997</v>
      </c>
      <c r="H221" s="65">
        <v>3426.317372</v>
      </c>
      <c r="I221" s="63">
        <v>4151.87</v>
      </c>
      <c r="J221" s="63">
        <v>8157.28</v>
      </c>
      <c r="K221" s="63">
        <v>4005.41</v>
      </c>
      <c r="L221" s="83">
        <v>0.49102269999999998</v>
      </c>
      <c r="M221" s="65">
        <v>1061.254856</v>
      </c>
      <c r="N221" s="65">
        <v>185.28333000000001</v>
      </c>
      <c r="O221" s="65">
        <v>573.05293200000006</v>
      </c>
      <c r="P221" s="65">
        <v>54.527987000000003</v>
      </c>
      <c r="Q221" s="65">
        <v>2.4017279999999999</v>
      </c>
      <c r="R221" s="65">
        <v>54.669195000000002</v>
      </c>
      <c r="S221" s="65">
        <v>191.319684</v>
      </c>
      <c r="T221" s="65">
        <v>6140.0075900000002</v>
      </c>
      <c r="U221" s="64">
        <v>0.98638115140000004</v>
      </c>
      <c r="V221" s="66">
        <v>2.3753607807999999</v>
      </c>
      <c r="W221" s="65">
        <v>873.06519600000001</v>
      </c>
      <c r="X221" s="65">
        <v>153.923237</v>
      </c>
      <c r="Y221" s="65">
        <v>581.06161299999997</v>
      </c>
      <c r="Z221" s="65">
        <v>138.08034599999999</v>
      </c>
      <c r="AA221" s="65">
        <v>375.355614</v>
      </c>
      <c r="AB221" s="65">
        <v>246.41300100000001</v>
      </c>
      <c r="AC221" s="65">
        <v>128.94261299999999</v>
      </c>
      <c r="AD221" s="65">
        <v>103.821786</v>
      </c>
      <c r="AE221" s="65">
        <v>85.304813999999993</v>
      </c>
      <c r="AF221" s="65">
        <v>0</v>
      </c>
      <c r="AG221" s="65">
        <v>0</v>
      </c>
      <c r="AH221" s="65">
        <v>18.516971999999999</v>
      </c>
      <c r="AI221" s="65">
        <v>0</v>
      </c>
      <c r="AJ221" s="65">
        <v>0</v>
      </c>
      <c r="AK221" s="65">
        <v>0</v>
      </c>
      <c r="AL221" s="63">
        <v>24932803.879999999</v>
      </c>
      <c r="AM221" s="63">
        <v>6677590.5700000003</v>
      </c>
      <c r="AN221" s="63">
        <v>5618335.7800000003</v>
      </c>
      <c r="AO221" s="63">
        <v>182578.21</v>
      </c>
      <c r="AP221" s="63">
        <v>1432935.24</v>
      </c>
      <c r="AQ221" s="63">
        <v>327576.92</v>
      </c>
      <c r="AR221" s="63">
        <v>19255.990000000002</v>
      </c>
      <c r="AS221" s="63">
        <v>593576.89</v>
      </c>
      <c r="AT221" s="63">
        <v>3062412.53</v>
      </c>
      <c r="AU221" s="63">
        <v>6154757.4199999999</v>
      </c>
      <c r="AV221" s="63">
        <v>560721.89</v>
      </c>
      <c r="AW221" s="63">
        <v>131058.01</v>
      </c>
      <c r="AX221" s="63">
        <v>370823.72</v>
      </c>
      <c r="AY221" s="63">
        <v>58840.160000000003</v>
      </c>
      <c r="AZ221" s="63">
        <v>249888.41</v>
      </c>
      <c r="BA221" s="63">
        <v>40377.589999999997</v>
      </c>
      <c r="BB221" s="63">
        <v>7641.27</v>
      </c>
      <c r="BC221" s="63">
        <v>8558.23</v>
      </c>
      <c r="BD221" s="63">
        <v>193311.32</v>
      </c>
      <c r="BE221" s="63">
        <v>79447.009999999995</v>
      </c>
      <c r="BF221" s="63">
        <v>77244.539999999994</v>
      </c>
      <c r="BG221" s="63">
        <v>36619.769999999997</v>
      </c>
      <c r="BH221" s="63">
        <v>288355.84999999998</v>
      </c>
      <c r="BI221" s="63">
        <v>257185.87</v>
      </c>
      <c r="BJ221" s="63">
        <v>0</v>
      </c>
      <c r="BK221" s="63">
        <v>0</v>
      </c>
      <c r="BL221" s="63">
        <v>16398.59</v>
      </c>
      <c r="BM221" s="63">
        <v>0</v>
      </c>
      <c r="BN221" s="63">
        <v>14771.39</v>
      </c>
      <c r="BO221" s="63">
        <v>41589810.409999996</v>
      </c>
      <c r="BP221" s="63">
        <v>44482453.799999997</v>
      </c>
      <c r="BQ221" s="63">
        <v>27130063.960000001</v>
      </c>
      <c r="BR221" s="63">
        <v>1572930.15</v>
      </c>
      <c r="BS221" s="63">
        <v>25557133.809999999</v>
      </c>
      <c r="BT221" s="63">
        <v>0</v>
      </c>
      <c r="BU221" s="63">
        <v>0</v>
      </c>
      <c r="BV221" s="66">
        <v>20</v>
      </c>
      <c r="BW221" s="63">
        <v>0</v>
      </c>
      <c r="BX221" s="63">
        <v>2461130.8199999998</v>
      </c>
      <c r="BY221" s="63">
        <v>0</v>
      </c>
      <c r="BZ221" s="63">
        <v>32020797.32</v>
      </c>
      <c r="CA221" s="63">
        <v>44050941.229999997</v>
      </c>
    </row>
    <row r="222" spans="1:79" x14ac:dyDescent="0.25">
      <c r="A222" s="62" t="s">
        <v>649</v>
      </c>
      <c r="B222" s="62" t="s">
        <v>650</v>
      </c>
      <c r="C222" s="62" t="s">
        <v>353</v>
      </c>
      <c r="D222" s="63">
        <v>8241.61</v>
      </c>
      <c r="E222" s="63">
        <v>9855.6200000000008</v>
      </c>
      <c r="F222" s="64">
        <v>0.64</v>
      </c>
      <c r="G222" s="65">
        <v>1158.0605029999999</v>
      </c>
      <c r="H222" s="65">
        <v>624.94314299999996</v>
      </c>
      <c r="I222" s="63">
        <v>4221.97</v>
      </c>
      <c r="J222" s="63">
        <v>8289.43</v>
      </c>
      <c r="K222" s="63">
        <v>4067.46</v>
      </c>
      <c r="L222" s="83">
        <v>0.49068030000000001</v>
      </c>
      <c r="M222" s="65">
        <v>149.80497299999999</v>
      </c>
      <c r="N222" s="65">
        <v>20.537506</v>
      </c>
      <c r="O222" s="65">
        <v>104.115984</v>
      </c>
      <c r="P222" s="65">
        <v>1.0243599999999999</v>
      </c>
      <c r="Q222" s="65">
        <v>0</v>
      </c>
      <c r="R222" s="65">
        <v>7.44</v>
      </c>
      <c r="S222" s="65">
        <v>16.687123</v>
      </c>
      <c r="T222" s="65">
        <v>777.55541400000004</v>
      </c>
      <c r="U222" s="64">
        <v>0.6714290074</v>
      </c>
      <c r="V222" s="66">
        <v>1.1006272264000001</v>
      </c>
      <c r="W222" s="65">
        <v>180.725551</v>
      </c>
      <c r="X222" s="65">
        <v>28.105703999999999</v>
      </c>
      <c r="Y222" s="65">
        <v>134.61984699999999</v>
      </c>
      <c r="Z222" s="65">
        <v>18</v>
      </c>
      <c r="AA222" s="65">
        <v>40.694257999999998</v>
      </c>
      <c r="AB222" s="65">
        <v>35.556879000000002</v>
      </c>
      <c r="AC222" s="65">
        <v>5.1373790000000001</v>
      </c>
      <c r="AD222" s="65">
        <v>46.334271999999999</v>
      </c>
      <c r="AE222" s="65">
        <v>32.538196999999997</v>
      </c>
      <c r="AF222" s="65">
        <v>0</v>
      </c>
      <c r="AG222" s="65">
        <v>0</v>
      </c>
      <c r="AH222" s="65">
        <v>0</v>
      </c>
      <c r="AI222" s="65">
        <v>13.796075</v>
      </c>
      <c r="AJ222" s="65">
        <v>33.045115000000003</v>
      </c>
      <c r="AK222" s="65">
        <v>33.045115000000003</v>
      </c>
      <c r="AL222" s="63">
        <v>4710364.7699999996</v>
      </c>
      <c r="AM222" s="63">
        <v>1948024.35</v>
      </c>
      <c r="AN222" s="63">
        <v>634181.74</v>
      </c>
      <c r="AO222" s="63">
        <v>20223.55</v>
      </c>
      <c r="AP222" s="63">
        <v>260163.45</v>
      </c>
      <c r="AQ222" s="63">
        <v>6149.55</v>
      </c>
      <c r="AR222" s="63">
        <v>0</v>
      </c>
      <c r="AS222" s="63">
        <v>80724.3</v>
      </c>
      <c r="AT222" s="63">
        <v>266920.89</v>
      </c>
      <c r="AU222" s="63">
        <v>361147.03</v>
      </c>
      <c r="AV222" s="63">
        <v>117431.13</v>
      </c>
      <c r="AW222" s="63">
        <v>23913.93</v>
      </c>
      <c r="AX222" s="63">
        <v>85852.21</v>
      </c>
      <c r="AY222" s="63">
        <v>7664.99</v>
      </c>
      <c r="AZ222" s="63">
        <v>56491.99</v>
      </c>
      <c r="BA222" s="63">
        <v>7359.53</v>
      </c>
      <c r="BB222" s="63">
        <v>1420.59</v>
      </c>
      <c r="BC222" s="63">
        <v>1591.06</v>
      </c>
      <c r="BD222" s="63">
        <v>46120.81</v>
      </c>
      <c r="BE222" s="63">
        <v>21044.3</v>
      </c>
      <c r="BF222" s="63">
        <v>13156.81</v>
      </c>
      <c r="BG222" s="63">
        <v>11919.7</v>
      </c>
      <c r="BH222" s="63">
        <v>115093.44</v>
      </c>
      <c r="BI222" s="63">
        <v>98031.15</v>
      </c>
      <c r="BJ222" s="63">
        <v>0</v>
      </c>
      <c r="BK222" s="63">
        <v>0</v>
      </c>
      <c r="BL222" s="63">
        <v>0</v>
      </c>
      <c r="BM222" s="63">
        <v>10474.61</v>
      </c>
      <c r="BN222" s="63">
        <v>6587.68</v>
      </c>
      <c r="BO222" s="63">
        <v>7883713.1299999999</v>
      </c>
      <c r="BP222" s="63">
        <v>7942734.4500000002</v>
      </c>
      <c r="BQ222" s="63">
        <v>7588677.29</v>
      </c>
      <c r="BR222" s="63">
        <v>347192.48</v>
      </c>
      <c r="BS222" s="63">
        <v>7241484.8099999996</v>
      </c>
      <c r="BT222" s="63">
        <v>0</v>
      </c>
      <c r="BU222" s="63">
        <v>0</v>
      </c>
      <c r="BV222" s="66">
        <v>20</v>
      </c>
      <c r="BW222" s="63">
        <v>0</v>
      </c>
      <c r="BX222" s="63">
        <v>530614.49</v>
      </c>
      <c r="BY222" s="63">
        <v>0</v>
      </c>
      <c r="BZ222" s="63">
        <v>8222082.4500000002</v>
      </c>
      <c r="CA222" s="63">
        <v>8414327.6199999992</v>
      </c>
    </row>
    <row r="223" spans="1:79" x14ac:dyDescent="0.25">
      <c r="A223" s="67" t="s">
        <v>651</v>
      </c>
      <c r="B223" s="67" t="s">
        <v>652</v>
      </c>
      <c r="C223" s="67" t="s">
        <v>212</v>
      </c>
      <c r="D223" s="68">
        <v>8241.61</v>
      </c>
      <c r="E223" s="68">
        <v>9855.6200000000008</v>
      </c>
      <c r="F223" s="69">
        <v>0.64</v>
      </c>
      <c r="G223" s="70">
        <v>1015.366975</v>
      </c>
      <c r="H223" s="70">
        <v>569.83456699999999</v>
      </c>
      <c r="I223" s="68">
        <v>4285.47</v>
      </c>
      <c r="J223" s="68">
        <v>8409.89</v>
      </c>
      <c r="K223" s="68">
        <v>4124.42</v>
      </c>
      <c r="L223" s="83">
        <v>0.490425</v>
      </c>
      <c r="M223" s="70">
        <v>137.97848200000001</v>
      </c>
      <c r="N223" s="70">
        <v>25.965844000000001</v>
      </c>
      <c r="O223" s="70">
        <v>94.411754999999999</v>
      </c>
      <c r="P223" s="70">
        <v>6.2352699999999999</v>
      </c>
      <c r="Q223" s="70">
        <v>1</v>
      </c>
      <c r="R223" s="70">
        <v>2.1305969999999999</v>
      </c>
      <c r="S223" s="70">
        <v>8.2350159999999999</v>
      </c>
      <c r="T223" s="70">
        <v>538.38490400000001</v>
      </c>
      <c r="U223" s="69">
        <v>0.53023676880000004</v>
      </c>
      <c r="V223" s="71">
        <v>0.68640388429999999</v>
      </c>
      <c r="W223" s="70">
        <v>0</v>
      </c>
      <c r="X223" s="70">
        <v>0</v>
      </c>
      <c r="Y223" s="70">
        <v>0</v>
      </c>
      <c r="Z223" s="70">
        <v>0</v>
      </c>
      <c r="AA223" s="70">
        <v>91.748009999999994</v>
      </c>
      <c r="AB223" s="70">
        <v>55.923383000000001</v>
      </c>
      <c r="AC223" s="70">
        <v>35.824627</v>
      </c>
      <c r="AD223" s="70">
        <v>30.160416000000001</v>
      </c>
      <c r="AE223" s="70">
        <v>16.597508999999999</v>
      </c>
      <c r="AF223" s="70">
        <v>4.8264120000000004</v>
      </c>
      <c r="AG223" s="70">
        <v>0</v>
      </c>
      <c r="AH223" s="70">
        <v>0</v>
      </c>
      <c r="AI223" s="70">
        <v>8.7364949999999997</v>
      </c>
      <c r="AJ223" s="70">
        <v>69.381601000000003</v>
      </c>
      <c r="AK223" s="70">
        <v>69.381601000000003</v>
      </c>
      <c r="AL223" s="68">
        <v>4187799.86</v>
      </c>
      <c r="AM223" s="68">
        <v>2579916.15</v>
      </c>
      <c r="AN223" s="68">
        <v>461528.8</v>
      </c>
      <c r="AO223" s="68">
        <v>25555.599999999999</v>
      </c>
      <c r="AP223" s="68">
        <v>235791.92</v>
      </c>
      <c r="AQ223" s="68">
        <v>37412.79</v>
      </c>
      <c r="AR223" s="68">
        <v>8007.8</v>
      </c>
      <c r="AS223" s="68">
        <v>23105.040000000001</v>
      </c>
      <c r="AT223" s="68">
        <v>131655.65</v>
      </c>
      <c r="AU223" s="68">
        <v>155949.88</v>
      </c>
      <c r="AV223" s="68">
        <v>0</v>
      </c>
      <c r="AW223" s="68">
        <v>0</v>
      </c>
      <c r="AX223" s="68">
        <v>0</v>
      </c>
      <c r="AY223" s="68">
        <v>0</v>
      </c>
      <c r="AZ223" s="68">
        <v>59802.400000000001</v>
      </c>
      <c r="BA223" s="68">
        <v>6707.07</v>
      </c>
      <c r="BB223" s="68">
        <v>1244.9000000000001</v>
      </c>
      <c r="BC223" s="68">
        <v>1394.29</v>
      </c>
      <c r="BD223" s="68">
        <v>50456.14</v>
      </c>
      <c r="BE223" s="68">
        <v>21033.35</v>
      </c>
      <c r="BF223" s="68">
        <v>17509.29</v>
      </c>
      <c r="BG223" s="68">
        <v>11913.5</v>
      </c>
      <c r="BH223" s="68">
        <v>74669.86</v>
      </c>
      <c r="BI223" s="68">
        <v>49978.99</v>
      </c>
      <c r="BJ223" s="68">
        <v>13775.29</v>
      </c>
      <c r="BK223" s="68">
        <v>0</v>
      </c>
      <c r="BL223" s="68">
        <v>0</v>
      </c>
      <c r="BM223" s="68">
        <v>6629.69</v>
      </c>
      <c r="BN223" s="68">
        <v>4285.8900000000003</v>
      </c>
      <c r="BO223" s="68">
        <v>7585080.0300000003</v>
      </c>
      <c r="BP223" s="68">
        <v>7519666.9500000002</v>
      </c>
      <c r="BQ223" s="68">
        <v>7912066.9900000002</v>
      </c>
      <c r="BR223" s="68">
        <v>133446.31</v>
      </c>
      <c r="BS223" s="68">
        <v>7778620.6799999997</v>
      </c>
      <c r="BT223" s="68">
        <v>326986.96000000002</v>
      </c>
      <c r="BU223" s="68">
        <v>0</v>
      </c>
      <c r="BV223" s="71">
        <v>20</v>
      </c>
      <c r="BW223" s="68">
        <v>0</v>
      </c>
      <c r="BX223" s="68">
        <v>562030.14</v>
      </c>
      <c r="BY223" s="68">
        <v>215888.99</v>
      </c>
      <c r="BZ223" s="68">
        <v>8689986.1199999992</v>
      </c>
      <c r="CA223" s="68">
        <v>8689986.1199999992</v>
      </c>
    </row>
    <row r="224" spans="1:79" x14ac:dyDescent="0.25">
      <c r="A224" s="62" t="s">
        <v>653</v>
      </c>
      <c r="B224" s="62" t="s">
        <v>654</v>
      </c>
      <c r="C224" s="62" t="s">
        <v>274</v>
      </c>
      <c r="D224" s="63">
        <v>8241.61</v>
      </c>
      <c r="E224" s="63">
        <v>9855.6200000000008</v>
      </c>
      <c r="F224" s="64">
        <v>0.64</v>
      </c>
      <c r="G224" s="65">
        <v>2202.6982619999999</v>
      </c>
      <c r="H224" s="65">
        <v>1169.1346189999999</v>
      </c>
      <c r="I224" s="63">
        <v>4118.6099999999997</v>
      </c>
      <c r="J224" s="63">
        <v>8080.32</v>
      </c>
      <c r="K224" s="63">
        <v>3961.71</v>
      </c>
      <c r="L224" s="83">
        <v>0.49029119999999998</v>
      </c>
      <c r="M224" s="65">
        <v>380.42061000000001</v>
      </c>
      <c r="N224" s="65">
        <v>68.541061999999997</v>
      </c>
      <c r="O224" s="65">
        <v>198.343706</v>
      </c>
      <c r="P224" s="65">
        <v>18.69492</v>
      </c>
      <c r="Q224" s="65">
        <v>5.1163670000000003</v>
      </c>
      <c r="R224" s="65">
        <v>14.035721000000001</v>
      </c>
      <c r="S224" s="65">
        <v>75.688834</v>
      </c>
      <c r="T224" s="65">
        <v>2175.722522</v>
      </c>
      <c r="U224" s="64">
        <v>0.98775332029999996</v>
      </c>
      <c r="V224" s="66">
        <v>2.3819741743999998</v>
      </c>
      <c r="W224" s="65">
        <v>11.728075</v>
      </c>
      <c r="X224" s="65">
        <v>2.8788179999999999</v>
      </c>
      <c r="Y224" s="65">
        <v>8.8492569999999997</v>
      </c>
      <c r="Z224" s="65">
        <v>0</v>
      </c>
      <c r="AA224" s="65">
        <v>314.53117400000002</v>
      </c>
      <c r="AB224" s="65">
        <v>176.07328200000001</v>
      </c>
      <c r="AC224" s="65">
        <v>138.45789199999999</v>
      </c>
      <c r="AD224" s="65">
        <v>0.398148</v>
      </c>
      <c r="AE224" s="65">
        <v>0.398148</v>
      </c>
      <c r="AF224" s="65">
        <v>0</v>
      </c>
      <c r="AG224" s="65">
        <v>0</v>
      </c>
      <c r="AH224" s="65">
        <v>0</v>
      </c>
      <c r="AI224" s="65">
        <v>0</v>
      </c>
      <c r="AJ224" s="65">
        <v>144.95657199999999</v>
      </c>
      <c r="AK224" s="65">
        <v>144.95657199999999</v>
      </c>
      <c r="AL224" s="63">
        <v>8726451.7300000004</v>
      </c>
      <c r="AM224" s="63">
        <v>2082864.41</v>
      </c>
      <c r="AN224" s="63">
        <v>2077664.26</v>
      </c>
      <c r="AO224" s="63">
        <v>67439.75</v>
      </c>
      <c r="AP224" s="63">
        <v>495225.25</v>
      </c>
      <c r="AQ224" s="63">
        <v>112142.43</v>
      </c>
      <c r="AR224" s="63">
        <v>40959.64</v>
      </c>
      <c r="AS224" s="63">
        <v>152167.38</v>
      </c>
      <c r="AT224" s="63">
        <v>1209729.81</v>
      </c>
      <c r="AU224" s="63">
        <v>2187021.27</v>
      </c>
      <c r="AV224" s="63">
        <v>8086.55</v>
      </c>
      <c r="AW224" s="63">
        <v>2447.52</v>
      </c>
      <c r="AX224" s="63">
        <v>5639.03</v>
      </c>
      <c r="AY224" s="63">
        <v>0</v>
      </c>
      <c r="AZ224" s="63">
        <v>143222.26999999999</v>
      </c>
      <c r="BA224" s="63">
        <v>13757.19</v>
      </c>
      <c r="BB224" s="63">
        <v>2699.91</v>
      </c>
      <c r="BC224" s="63">
        <v>4317.93</v>
      </c>
      <c r="BD224" s="63">
        <v>122447.24</v>
      </c>
      <c r="BE224" s="63">
        <v>28071.200000000001</v>
      </c>
      <c r="BF224" s="63">
        <v>55112.51</v>
      </c>
      <c r="BG224" s="63">
        <v>39263.53</v>
      </c>
      <c r="BH224" s="63">
        <v>1255.1500000000001</v>
      </c>
      <c r="BI224" s="63">
        <v>1198.5899999999999</v>
      </c>
      <c r="BJ224" s="63">
        <v>0</v>
      </c>
      <c r="BK224" s="63">
        <v>0</v>
      </c>
      <c r="BL224" s="63">
        <v>0</v>
      </c>
      <c r="BM224" s="63">
        <v>0</v>
      </c>
      <c r="BN224" s="63">
        <v>56.56</v>
      </c>
      <c r="BO224" s="63">
        <v>14468587.279999999</v>
      </c>
      <c r="BP224" s="63">
        <v>15226565.640000001</v>
      </c>
      <c r="BQ224" s="63">
        <v>10679604.890000001</v>
      </c>
      <c r="BR224" s="63">
        <v>218819.11</v>
      </c>
      <c r="BS224" s="63">
        <v>10460785.779999999</v>
      </c>
      <c r="BT224" s="63">
        <v>0</v>
      </c>
      <c r="BU224" s="63">
        <v>0</v>
      </c>
      <c r="BV224" s="66">
        <v>20</v>
      </c>
      <c r="BW224" s="63">
        <v>0</v>
      </c>
      <c r="BX224" s="63">
        <v>692606.46</v>
      </c>
      <c r="BY224" s="63">
        <v>0</v>
      </c>
      <c r="BZ224" s="63">
        <v>11907921.98</v>
      </c>
      <c r="CA224" s="63">
        <v>15161193.74</v>
      </c>
    </row>
    <row r="225" spans="1:79" x14ac:dyDescent="0.25">
      <c r="A225" s="62" t="s">
        <v>655</v>
      </c>
      <c r="B225" s="62" t="s">
        <v>656</v>
      </c>
      <c r="C225" s="62" t="s">
        <v>321</v>
      </c>
      <c r="D225" s="63">
        <v>8241.61</v>
      </c>
      <c r="E225" s="63">
        <v>9855.6200000000008</v>
      </c>
      <c r="F225" s="64">
        <v>0.64</v>
      </c>
      <c r="G225" s="65">
        <v>1688.954322</v>
      </c>
      <c r="H225" s="65">
        <v>941.73721499999999</v>
      </c>
      <c r="I225" s="63">
        <v>4132.1899999999996</v>
      </c>
      <c r="J225" s="63">
        <v>8103.83</v>
      </c>
      <c r="K225" s="63">
        <v>3971.64</v>
      </c>
      <c r="L225" s="83">
        <v>0.49009419999999998</v>
      </c>
      <c r="M225" s="65">
        <v>300.39191399999999</v>
      </c>
      <c r="N225" s="65">
        <v>42.340651000000001</v>
      </c>
      <c r="O225" s="65">
        <v>212.59716599999999</v>
      </c>
      <c r="P225" s="65">
        <v>2.5255169999999998</v>
      </c>
      <c r="Q225" s="65">
        <v>2.596991</v>
      </c>
      <c r="R225" s="65">
        <v>13.914260000000001</v>
      </c>
      <c r="S225" s="65">
        <v>26.417328999999999</v>
      </c>
      <c r="T225" s="65">
        <v>900.92586600000004</v>
      </c>
      <c r="U225" s="64">
        <v>0.53342228039999995</v>
      </c>
      <c r="V225" s="66">
        <v>0.69467609679999998</v>
      </c>
      <c r="W225" s="65">
        <v>13.604747</v>
      </c>
      <c r="X225" s="65">
        <v>4</v>
      </c>
      <c r="Y225" s="65">
        <v>6.7347469999999996</v>
      </c>
      <c r="Z225" s="65">
        <v>2.87</v>
      </c>
      <c r="AA225" s="65">
        <v>218.70930200000001</v>
      </c>
      <c r="AB225" s="65">
        <v>121.853897</v>
      </c>
      <c r="AC225" s="65">
        <v>96.855405000000005</v>
      </c>
      <c r="AD225" s="65">
        <v>24.056374000000002</v>
      </c>
      <c r="AE225" s="65">
        <v>24.056374000000002</v>
      </c>
      <c r="AF225" s="65">
        <v>0</v>
      </c>
      <c r="AG225" s="65">
        <v>0</v>
      </c>
      <c r="AH225" s="65">
        <v>0</v>
      </c>
      <c r="AI225" s="65">
        <v>0</v>
      </c>
      <c r="AJ225" s="65">
        <v>119.784243</v>
      </c>
      <c r="AK225" s="65">
        <v>119.784243</v>
      </c>
      <c r="AL225" s="63">
        <v>6707918.54</v>
      </c>
      <c r="AM225" s="63">
        <v>1727034.34</v>
      </c>
      <c r="AN225" s="63">
        <v>1181015.93</v>
      </c>
      <c r="AO225" s="63">
        <v>41643.589999999997</v>
      </c>
      <c r="AP225" s="63">
        <v>530600.05000000005</v>
      </c>
      <c r="AQ225" s="63">
        <v>15143.36</v>
      </c>
      <c r="AR225" s="63">
        <v>20782.150000000001</v>
      </c>
      <c r="AS225" s="63">
        <v>150789.95000000001</v>
      </c>
      <c r="AT225" s="63">
        <v>422056.83</v>
      </c>
      <c r="AU225" s="63">
        <v>264109.40000000002</v>
      </c>
      <c r="AV225" s="63">
        <v>8909.91</v>
      </c>
      <c r="AW225" s="63">
        <v>3399.36</v>
      </c>
      <c r="AX225" s="63">
        <v>4289.87</v>
      </c>
      <c r="AY225" s="63">
        <v>1220.68</v>
      </c>
      <c r="AZ225" s="63">
        <v>103243.99</v>
      </c>
      <c r="BA225" s="63">
        <v>11076.96</v>
      </c>
      <c r="BB225" s="63">
        <v>2069.37</v>
      </c>
      <c r="BC225" s="63">
        <v>3001.27</v>
      </c>
      <c r="BD225" s="63">
        <v>87096.39</v>
      </c>
      <c r="BE225" s="63">
        <v>21515.39</v>
      </c>
      <c r="BF225" s="63">
        <v>38126.03</v>
      </c>
      <c r="BG225" s="63">
        <v>27454.97</v>
      </c>
      <c r="BH225" s="63">
        <v>75806.710000000006</v>
      </c>
      <c r="BI225" s="63">
        <v>72390.53</v>
      </c>
      <c r="BJ225" s="63">
        <v>0</v>
      </c>
      <c r="BK225" s="63">
        <v>0</v>
      </c>
      <c r="BL225" s="63">
        <v>0</v>
      </c>
      <c r="BM225" s="63">
        <v>0</v>
      </c>
      <c r="BN225" s="63">
        <v>3416.18</v>
      </c>
      <c r="BO225" s="63">
        <v>9972040.5899999999</v>
      </c>
      <c r="BP225" s="63">
        <v>10068038.82</v>
      </c>
      <c r="BQ225" s="63">
        <v>9492164.5500000007</v>
      </c>
      <c r="BR225" s="63">
        <v>296679.5</v>
      </c>
      <c r="BS225" s="63">
        <v>9195485.0500000007</v>
      </c>
      <c r="BT225" s="63">
        <v>0</v>
      </c>
      <c r="BU225" s="63">
        <v>0</v>
      </c>
      <c r="BV225" s="66">
        <v>20</v>
      </c>
      <c r="BW225" s="63">
        <v>0</v>
      </c>
      <c r="BX225" s="63">
        <v>577215.91</v>
      </c>
      <c r="BY225" s="63">
        <v>11849.3200000003</v>
      </c>
      <c r="BZ225" s="63">
        <v>10561105.82</v>
      </c>
      <c r="CA225" s="63">
        <v>10561105.82</v>
      </c>
    </row>
    <row r="226" spans="1:79" x14ac:dyDescent="0.25">
      <c r="A226" s="62" t="s">
        <v>657</v>
      </c>
      <c r="B226" s="62" t="s">
        <v>658</v>
      </c>
      <c r="C226" s="62" t="s">
        <v>566</v>
      </c>
      <c r="D226" s="63">
        <v>8241.61</v>
      </c>
      <c r="E226" s="63">
        <v>9855.6200000000008</v>
      </c>
      <c r="F226" s="64">
        <v>0.64</v>
      </c>
      <c r="G226" s="65">
        <v>979.62560699999995</v>
      </c>
      <c r="H226" s="65">
        <v>582.14328499999999</v>
      </c>
      <c r="I226" s="63">
        <v>4367.38</v>
      </c>
      <c r="J226" s="63">
        <v>8540.99</v>
      </c>
      <c r="K226" s="63">
        <v>4173.6099999999997</v>
      </c>
      <c r="L226" s="83">
        <v>0.48865649999999999</v>
      </c>
      <c r="M226" s="65">
        <v>98.588421999999994</v>
      </c>
      <c r="N226" s="65">
        <v>16.270219999999998</v>
      </c>
      <c r="O226" s="65">
        <v>70.318201999999999</v>
      </c>
      <c r="P226" s="65">
        <v>2</v>
      </c>
      <c r="Q226" s="65">
        <v>0</v>
      </c>
      <c r="R226" s="65">
        <v>5</v>
      </c>
      <c r="S226" s="65">
        <v>5</v>
      </c>
      <c r="T226" s="65">
        <v>45.334766000000002</v>
      </c>
      <c r="U226" s="64">
        <v>4.6277644899999998E-2</v>
      </c>
      <c r="V226" s="66">
        <v>5.2285654999999999E-3</v>
      </c>
      <c r="W226" s="65">
        <v>2</v>
      </c>
      <c r="X226" s="65">
        <v>1</v>
      </c>
      <c r="Y226" s="65">
        <v>1</v>
      </c>
      <c r="Z226" s="65">
        <v>0</v>
      </c>
      <c r="AA226" s="65">
        <v>242.60532900000001</v>
      </c>
      <c r="AB226" s="65">
        <v>156.882553</v>
      </c>
      <c r="AC226" s="65">
        <v>85.722775999999996</v>
      </c>
      <c r="AD226" s="65">
        <v>33.032733999999998</v>
      </c>
      <c r="AE226" s="65">
        <v>29.476939999999999</v>
      </c>
      <c r="AF226" s="65">
        <v>1.298851</v>
      </c>
      <c r="AG226" s="65">
        <v>0.88888800000000001</v>
      </c>
      <c r="AH226" s="65">
        <v>1.368055</v>
      </c>
      <c r="AI226" s="65">
        <v>0</v>
      </c>
      <c r="AJ226" s="65">
        <v>67.650000000000006</v>
      </c>
      <c r="AK226" s="65">
        <v>67.650000000000006</v>
      </c>
      <c r="AL226" s="63">
        <v>4088575.23</v>
      </c>
      <c r="AM226" s="63">
        <v>2669175.4700000002</v>
      </c>
      <c r="AN226" s="63">
        <v>336572.55</v>
      </c>
      <c r="AO226" s="63">
        <v>15955.42</v>
      </c>
      <c r="AP226" s="63">
        <v>174985.35</v>
      </c>
      <c r="AQ226" s="63">
        <v>11957.1</v>
      </c>
      <c r="AR226" s="63">
        <v>0</v>
      </c>
      <c r="AS226" s="63">
        <v>54026.45</v>
      </c>
      <c r="AT226" s="63">
        <v>79648.23</v>
      </c>
      <c r="AU226" s="63">
        <v>100.03</v>
      </c>
      <c r="AV226" s="63">
        <v>1482.46</v>
      </c>
      <c r="AW226" s="63">
        <v>847.35</v>
      </c>
      <c r="AX226" s="63">
        <v>635.11</v>
      </c>
      <c r="AY226" s="63">
        <v>0</v>
      </c>
      <c r="AZ226" s="63">
        <v>105470.8</v>
      </c>
      <c r="BA226" s="63">
        <v>6827.23</v>
      </c>
      <c r="BB226" s="63">
        <v>1196.75</v>
      </c>
      <c r="BC226" s="63">
        <v>3319.42</v>
      </c>
      <c r="BD226" s="63">
        <v>94127.4</v>
      </c>
      <c r="BE226" s="63">
        <v>20957.5</v>
      </c>
      <c r="BF226" s="63">
        <v>48941.91</v>
      </c>
      <c r="BG226" s="63">
        <v>24227.99</v>
      </c>
      <c r="BH226" s="63">
        <v>98940.58</v>
      </c>
      <c r="BI226" s="63">
        <v>88441.9</v>
      </c>
      <c r="BJ226" s="63">
        <v>3693.74</v>
      </c>
      <c r="BK226" s="63">
        <v>922.1</v>
      </c>
      <c r="BL226" s="63">
        <v>1205.71</v>
      </c>
      <c r="BM226" s="63">
        <v>0</v>
      </c>
      <c r="BN226" s="63">
        <v>4677.13</v>
      </c>
      <c r="BO226" s="63">
        <v>6931800.3399999999</v>
      </c>
      <c r="BP226" s="63">
        <v>7300317.1200000001</v>
      </c>
      <c r="BQ226" s="63">
        <v>5089658.55</v>
      </c>
      <c r="BR226" s="63">
        <v>30.99</v>
      </c>
      <c r="BS226" s="63">
        <v>5089627.5599999996</v>
      </c>
      <c r="BT226" s="63">
        <v>0</v>
      </c>
      <c r="BU226" s="63">
        <v>0</v>
      </c>
      <c r="BV226" s="66">
        <v>20</v>
      </c>
      <c r="BW226" s="63">
        <v>0</v>
      </c>
      <c r="BX226" s="63">
        <v>443364.19</v>
      </c>
      <c r="BY226" s="63">
        <v>0</v>
      </c>
      <c r="BZ226" s="63">
        <v>5485117.8200000003</v>
      </c>
      <c r="CA226" s="63">
        <v>7375164.5300000003</v>
      </c>
    </row>
    <row r="227" spans="1:79" x14ac:dyDescent="0.25">
      <c r="A227" s="67" t="s">
        <v>659</v>
      </c>
      <c r="B227" s="67" t="s">
        <v>660</v>
      </c>
      <c r="C227" s="67" t="s">
        <v>170</v>
      </c>
      <c r="D227" s="68">
        <v>8241.61</v>
      </c>
      <c r="E227" s="68">
        <v>9855.6200000000008</v>
      </c>
      <c r="F227" s="69">
        <v>0.64</v>
      </c>
      <c r="G227" s="70">
        <v>21175.327981999999</v>
      </c>
      <c r="H227" s="70">
        <v>11156.043373</v>
      </c>
      <c r="I227" s="68">
        <v>4178.53</v>
      </c>
      <c r="J227" s="68">
        <v>8167.95</v>
      </c>
      <c r="K227" s="68">
        <v>3989.42</v>
      </c>
      <c r="L227" s="83">
        <v>0.48842370000000002</v>
      </c>
      <c r="M227" s="70">
        <v>3886.9834040000001</v>
      </c>
      <c r="N227" s="70">
        <v>350.14868799999999</v>
      </c>
      <c r="O227" s="70">
        <v>2709.8343060000002</v>
      </c>
      <c r="P227" s="70">
        <v>168.52548999999999</v>
      </c>
      <c r="Q227" s="70">
        <v>15.096733</v>
      </c>
      <c r="R227" s="70">
        <v>123.065138</v>
      </c>
      <c r="S227" s="70">
        <v>520.31304899999998</v>
      </c>
      <c r="T227" s="70">
        <v>14243.006482000001</v>
      </c>
      <c r="U227" s="69">
        <v>0.67262270950000003</v>
      </c>
      <c r="V227" s="71">
        <v>1.1045442123</v>
      </c>
      <c r="W227" s="70">
        <v>4533.4284690000004</v>
      </c>
      <c r="X227" s="70">
        <v>789.81461100000001</v>
      </c>
      <c r="Y227" s="70">
        <v>3153.4064739999999</v>
      </c>
      <c r="Z227" s="70">
        <v>590.20738400000005</v>
      </c>
      <c r="AA227" s="70">
        <v>2345.4722120000001</v>
      </c>
      <c r="AB227" s="70">
        <v>1366.8685840000001</v>
      </c>
      <c r="AC227" s="70">
        <v>978.60362799999996</v>
      </c>
      <c r="AD227" s="70">
        <v>1088.974876</v>
      </c>
      <c r="AE227" s="70">
        <v>490.71956799999998</v>
      </c>
      <c r="AF227" s="70">
        <v>138.51468800000001</v>
      </c>
      <c r="AG227" s="70">
        <v>51.776707999999999</v>
      </c>
      <c r="AH227" s="70">
        <v>270.04300599999999</v>
      </c>
      <c r="AI227" s="70">
        <v>137.920906</v>
      </c>
      <c r="AJ227" s="70">
        <v>0</v>
      </c>
      <c r="AK227" s="70">
        <v>0</v>
      </c>
      <c r="AL227" s="68">
        <v>84477276.959999993</v>
      </c>
      <c r="AM227" s="68">
        <v>26472065.739999998</v>
      </c>
      <c r="AN227" s="68">
        <v>17824394.600000001</v>
      </c>
      <c r="AO227" s="68">
        <v>343210.26</v>
      </c>
      <c r="AP227" s="68">
        <v>6740152.46</v>
      </c>
      <c r="AQ227" s="68">
        <v>1007058.24</v>
      </c>
      <c r="AR227" s="68">
        <v>120398.22</v>
      </c>
      <c r="AS227" s="68">
        <v>1329120.95</v>
      </c>
      <c r="AT227" s="68">
        <v>8284454.4699999997</v>
      </c>
      <c r="AU227" s="68">
        <v>6638916.8200000003</v>
      </c>
      <c r="AV227" s="68">
        <v>2920901.12</v>
      </c>
      <c r="AW227" s="68">
        <v>668928.48</v>
      </c>
      <c r="AX227" s="68">
        <v>2001798.86</v>
      </c>
      <c r="AY227" s="68">
        <v>250173.78</v>
      </c>
      <c r="AZ227" s="68">
        <v>1160201.6000000001</v>
      </c>
      <c r="BA227" s="68">
        <v>130773.02</v>
      </c>
      <c r="BB227" s="68">
        <v>25856.33</v>
      </c>
      <c r="BC227" s="68">
        <v>32076.36</v>
      </c>
      <c r="BD227" s="68">
        <v>971495.89</v>
      </c>
      <c r="BE227" s="68">
        <v>268830.61</v>
      </c>
      <c r="BF227" s="68">
        <v>426212.41</v>
      </c>
      <c r="BG227" s="68">
        <v>276452.87</v>
      </c>
      <c r="BH227" s="68">
        <v>2415289.13</v>
      </c>
      <c r="BI227" s="68">
        <v>1471641.76</v>
      </c>
      <c r="BJ227" s="68">
        <v>393728.1</v>
      </c>
      <c r="BK227" s="68">
        <v>53685.97</v>
      </c>
      <c r="BL227" s="68">
        <v>237883.71</v>
      </c>
      <c r="BM227" s="68">
        <v>104234.25</v>
      </c>
      <c r="BN227" s="68">
        <v>154115.34</v>
      </c>
      <c r="BO227" s="68">
        <v>137686494.36000001</v>
      </c>
      <c r="BP227" s="68">
        <v>141909045.97</v>
      </c>
      <c r="BQ227" s="68">
        <v>116578802.40000001</v>
      </c>
      <c r="BR227" s="68">
        <v>4979540.3499999996</v>
      </c>
      <c r="BS227" s="68">
        <v>111599262.05</v>
      </c>
      <c r="BT227" s="68">
        <v>0</v>
      </c>
      <c r="BU227" s="68">
        <v>0</v>
      </c>
      <c r="BV227" s="71">
        <v>20</v>
      </c>
      <c r="BW227" s="68">
        <v>0</v>
      </c>
      <c r="BX227" s="68">
        <v>8249590.8700000001</v>
      </c>
      <c r="BY227" s="68">
        <v>0</v>
      </c>
      <c r="BZ227" s="68">
        <v>131338279.44</v>
      </c>
      <c r="CA227" s="68">
        <v>145936085.22999999</v>
      </c>
    </row>
    <row r="228" spans="1:79" x14ac:dyDescent="0.25">
      <c r="A228" s="62" t="s">
        <v>661</v>
      </c>
      <c r="B228" s="62" t="s">
        <v>472</v>
      </c>
      <c r="C228" s="62" t="s">
        <v>176</v>
      </c>
      <c r="D228" s="63">
        <v>8241.61</v>
      </c>
      <c r="E228" s="63">
        <v>9855.6200000000008</v>
      </c>
      <c r="F228" s="64">
        <v>0.64</v>
      </c>
      <c r="G228" s="65">
        <v>1404.552369</v>
      </c>
      <c r="H228" s="65">
        <v>761.28454299999999</v>
      </c>
      <c r="I228" s="63">
        <v>4161.6499999999996</v>
      </c>
      <c r="J228" s="63">
        <v>8129.73</v>
      </c>
      <c r="K228" s="63">
        <v>3968.08</v>
      </c>
      <c r="L228" s="83">
        <v>0.4880949</v>
      </c>
      <c r="M228" s="65">
        <v>237.935924</v>
      </c>
      <c r="N228" s="65">
        <v>36.562950999999998</v>
      </c>
      <c r="O228" s="65">
        <v>162.102374</v>
      </c>
      <c r="P228" s="65">
        <v>4.7886689999999996</v>
      </c>
      <c r="Q228" s="65">
        <v>0.62073800000000001</v>
      </c>
      <c r="R228" s="65">
        <v>7.9756200000000002</v>
      </c>
      <c r="S228" s="65">
        <v>25.885572</v>
      </c>
      <c r="T228" s="65">
        <v>657.69538599999998</v>
      </c>
      <c r="U228" s="64">
        <v>0.46825978190000001</v>
      </c>
      <c r="V228" s="66">
        <v>0.53532036949999995</v>
      </c>
      <c r="W228" s="65">
        <v>22.211856000000001</v>
      </c>
      <c r="X228" s="65">
        <v>0.78866899999999995</v>
      </c>
      <c r="Y228" s="65">
        <v>17.618331000000001</v>
      </c>
      <c r="Z228" s="65">
        <v>3.804856</v>
      </c>
      <c r="AA228" s="65">
        <v>222.82812200000001</v>
      </c>
      <c r="AB228" s="65">
        <v>132.33938800000001</v>
      </c>
      <c r="AC228" s="65">
        <v>90.488733999999994</v>
      </c>
      <c r="AD228" s="65">
        <v>0</v>
      </c>
      <c r="AE228" s="65">
        <v>0</v>
      </c>
      <c r="AF228" s="65">
        <v>0</v>
      </c>
      <c r="AG228" s="65">
        <v>0</v>
      </c>
      <c r="AH228" s="65">
        <v>0</v>
      </c>
      <c r="AI228" s="65">
        <v>0</v>
      </c>
      <c r="AJ228" s="65">
        <v>144.671008</v>
      </c>
      <c r="AK228" s="65">
        <v>144.671008</v>
      </c>
      <c r="AL228" s="63">
        <v>5573376.1600000001</v>
      </c>
      <c r="AM228" s="63">
        <v>2571693.89</v>
      </c>
      <c r="AN228" s="63">
        <v>970236.51</v>
      </c>
      <c r="AO228" s="63">
        <v>35814.31</v>
      </c>
      <c r="AP228" s="63">
        <v>402924.71</v>
      </c>
      <c r="AQ228" s="63">
        <v>28596.400000000001</v>
      </c>
      <c r="AR228" s="63">
        <v>4947.13</v>
      </c>
      <c r="AS228" s="63">
        <v>86079.84</v>
      </c>
      <c r="AT228" s="63">
        <v>411874.12</v>
      </c>
      <c r="AU228" s="63">
        <v>148576.81</v>
      </c>
      <c r="AV228" s="63">
        <v>13455.89</v>
      </c>
      <c r="AW228" s="63">
        <v>667.51</v>
      </c>
      <c r="AX228" s="63">
        <v>11176.68</v>
      </c>
      <c r="AY228" s="63">
        <v>1611.7</v>
      </c>
      <c r="AZ228" s="63">
        <v>101393.98</v>
      </c>
      <c r="BA228" s="63">
        <v>8917.9</v>
      </c>
      <c r="BB228" s="63">
        <v>1713.89</v>
      </c>
      <c r="BC228" s="63">
        <v>3045.32</v>
      </c>
      <c r="BD228" s="63">
        <v>87716.87</v>
      </c>
      <c r="BE228" s="63">
        <v>20933.41</v>
      </c>
      <c r="BF228" s="63">
        <v>41237.85</v>
      </c>
      <c r="BG228" s="63">
        <v>25545.61</v>
      </c>
      <c r="BH228" s="63">
        <v>0</v>
      </c>
      <c r="BI228" s="63">
        <v>0</v>
      </c>
      <c r="BJ228" s="63">
        <v>0</v>
      </c>
      <c r="BK228" s="63">
        <v>0</v>
      </c>
      <c r="BL228" s="63">
        <v>0</v>
      </c>
      <c r="BM228" s="63">
        <v>0</v>
      </c>
      <c r="BN228" s="63">
        <v>0</v>
      </c>
      <c r="BO228" s="63">
        <v>9226337.1400000006</v>
      </c>
      <c r="BP228" s="63">
        <v>9378733.2400000002</v>
      </c>
      <c r="BQ228" s="63">
        <v>8464539.5</v>
      </c>
      <c r="BR228" s="63">
        <v>50386.79</v>
      </c>
      <c r="BS228" s="63">
        <v>8414152.7100000009</v>
      </c>
      <c r="BT228" s="63">
        <v>0</v>
      </c>
      <c r="BU228" s="63">
        <v>0</v>
      </c>
      <c r="BV228" s="66">
        <v>20</v>
      </c>
      <c r="BW228" s="63">
        <v>0</v>
      </c>
      <c r="BX228" s="63">
        <v>723998.89</v>
      </c>
      <c r="BY228" s="63">
        <v>0</v>
      </c>
      <c r="BZ228" s="63">
        <v>9224831.5</v>
      </c>
      <c r="CA228" s="63">
        <v>9950336.0299999993</v>
      </c>
    </row>
    <row r="229" spans="1:79" x14ac:dyDescent="0.25">
      <c r="A229" s="62" t="s">
        <v>662</v>
      </c>
      <c r="B229" s="62" t="s">
        <v>663</v>
      </c>
      <c r="C229" s="62" t="s">
        <v>164</v>
      </c>
      <c r="D229" s="63">
        <v>8241.61</v>
      </c>
      <c r="E229" s="63">
        <v>9855.6200000000008</v>
      </c>
      <c r="F229" s="64">
        <v>0.64</v>
      </c>
      <c r="G229" s="65">
        <v>5503.1015509999997</v>
      </c>
      <c r="H229" s="65">
        <v>3004.0714640000001</v>
      </c>
      <c r="I229" s="63">
        <v>4187.05</v>
      </c>
      <c r="J229" s="63">
        <v>8151.15</v>
      </c>
      <c r="K229" s="63">
        <v>3964.1</v>
      </c>
      <c r="L229" s="83">
        <v>0.48632399999999998</v>
      </c>
      <c r="M229" s="65">
        <v>876.04313300000001</v>
      </c>
      <c r="N229" s="65">
        <v>107.086995</v>
      </c>
      <c r="O229" s="65">
        <v>545.496579</v>
      </c>
      <c r="P229" s="65">
        <v>42.312074000000003</v>
      </c>
      <c r="Q229" s="65">
        <v>8.0479909999999997</v>
      </c>
      <c r="R229" s="65">
        <v>46.142333000000001</v>
      </c>
      <c r="S229" s="65">
        <v>126.957161</v>
      </c>
      <c r="T229" s="65">
        <v>3633.5817440000001</v>
      </c>
      <c r="U229" s="64">
        <v>0.66027888280000002</v>
      </c>
      <c r="V229" s="66">
        <v>1.0643754958</v>
      </c>
      <c r="W229" s="65">
        <v>660.30904299999997</v>
      </c>
      <c r="X229" s="65">
        <v>126.260469</v>
      </c>
      <c r="Y229" s="65">
        <v>476.74392</v>
      </c>
      <c r="Z229" s="65">
        <v>57.304653999999999</v>
      </c>
      <c r="AA229" s="65">
        <v>514.08268399999997</v>
      </c>
      <c r="AB229" s="65">
        <v>321.75884300000001</v>
      </c>
      <c r="AC229" s="65">
        <v>192.32384099999999</v>
      </c>
      <c r="AD229" s="65">
        <v>80.236733000000001</v>
      </c>
      <c r="AE229" s="65">
        <v>71.024210999999994</v>
      </c>
      <c r="AF229" s="65">
        <v>0</v>
      </c>
      <c r="AG229" s="65">
        <v>0</v>
      </c>
      <c r="AH229" s="65">
        <v>9.2125219999999999</v>
      </c>
      <c r="AI229" s="65">
        <v>0</v>
      </c>
      <c r="AJ229" s="65">
        <v>0</v>
      </c>
      <c r="AK229" s="65">
        <v>0</v>
      </c>
      <c r="AL229" s="63">
        <v>21814844.859999999</v>
      </c>
      <c r="AM229" s="63">
        <v>7289635.6100000003</v>
      </c>
      <c r="AN229" s="63">
        <v>4280086.76</v>
      </c>
      <c r="AO229" s="63">
        <v>104513.76</v>
      </c>
      <c r="AP229" s="63">
        <v>1350977.1</v>
      </c>
      <c r="AQ229" s="63">
        <v>251757.42</v>
      </c>
      <c r="AR229" s="63">
        <v>63907.76</v>
      </c>
      <c r="AS229" s="63">
        <v>496201.4</v>
      </c>
      <c r="AT229" s="63">
        <v>2012729.32</v>
      </c>
      <c r="AU229" s="63">
        <v>1632083.05</v>
      </c>
      <c r="AV229" s="63">
        <v>431999.85</v>
      </c>
      <c r="AW229" s="63">
        <v>106475.8</v>
      </c>
      <c r="AX229" s="63">
        <v>301338.5</v>
      </c>
      <c r="AY229" s="63">
        <v>24185.55</v>
      </c>
      <c r="AZ229" s="63">
        <v>272807.14</v>
      </c>
      <c r="BA229" s="63">
        <v>35062.85</v>
      </c>
      <c r="BB229" s="63">
        <v>6690.73</v>
      </c>
      <c r="BC229" s="63">
        <v>7493.61</v>
      </c>
      <c r="BD229" s="63">
        <v>223559.95</v>
      </c>
      <c r="BE229" s="63">
        <v>69564.09</v>
      </c>
      <c r="BF229" s="63">
        <v>99898.46</v>
      </c>
      <c r="BG229" s="63">
        <v>54097.4</v>
      </c>
      <c r="BH229" s="63">
        <v>231469.22</v>
      </c>
      <c r="BI229" s="63">
        <v>212082.15</v>
      </c>
      <c r="BJ229" s="63">
        <v>0</v>
      </c>
      <c r="BK229" s="63">
        <v>0</v>
      </c>
      <c r="BL229" s="63">
        <v>8080.52</v>
      </c>
      <c r="BM229" s="63">
        <v>0</v>
      </c>
      <c r="BN229" s="63">
        <v>11306.55</v>
      </c>
      <c r="BO229" s="63">
        <v>34952495.939999998</v>
      </c>
      <c r="BP229" s="63">
        <v>35952926.490000002</v>
      </c>
      <c r="BQ229" s="63">
        <v>29951543.449999999</v>
      </c>
      <c r="BR229" s="63">
        <v>771753.4</v>
      </c>
      <c r="BS229" s="63">
        <v>29179790.050000001</v>
      </c>
      <c r="BT229" s="63">
        <v>0</v>
      </c>
      <c r="BU229" s="63">
        <v>0</v>
      </c>
      <c r="BV229" s="66">
        <v>20</v>
      </c>
      <c r="BW229" s="63">
        <v>0</v>
      </c>
      <c r="BX229" s="63">
        <v>1041709.68</v>
      </c>
      <c r="BY229" s="63">
        <v>0</v>
      </c>
      <c r="BZ229" s="63">
        <v>32440435.030000001</v>
      </c>
      <c r="CA229" s="63">
        <v>35994205.619999997</v>
      </c>
    </row>
    <row r="230" spans="1:79" x14ac:dyDescent="0.25">
      <c r="A230" s="62" t="s">
        <v>664</v>
      </c>
      <c r="B230" s="62" t="s">
        <v>665</v>
      </c>
      <c r="C230" s="62" t="s">
        <v>263</v>
      </c>
      <c r="D230" s="63">
        <v>8241.61</v>
      </c>
      <c r="E230" s="63">
        <v>9855.6200000000008</v>
      </c>
      <c r="F230" s="64">
        <v>0.64</v>
      </c>
      <c r="G230" s="65">
        <v>1264.872496</v>
      </c>
      <c r="H230" s="65">
        <v>718.159133</v>
      </c>
      <c r="I230" s="63">
        <v>4227.96</v>
      </c>
      <c r="J230" s="63">
        <v>8218.0300000000007</v>
      </c>
      <c r="K230" s="63">
        <v>3990.07</v>
      </c>
      <c r="L230" s="83">
        <v>0.48552630000000002</v>
      </c>
      <c r="M230" s="65">
        <v>164.13327000000001</v>
      </c>
      <c r="N230" s="65">
        <v>27.441862</v>
      </c>
      <c r="O230" s="65">
        <v>91.112089999999995</v>
      </c>
      <c r="P230" s="65">
        <v>6.6016199999999996</v>
      </c>
      <c r="Q230" s="65">
        <v>3.6854689999999999</v>
      </c>
      <c r="R230" s="65">
        <v>5.2552729999999999</v>
      </c>
      <c r="S230" s="65">
        <v>30.036956</v>
      </c>
      <c r="T230" s="65">
        <v>1234.8578709999999</v>
      </c>
      <c r="U230" s="64">
        <v>0.97627063189999996</v>
      </c>
      <c r="V230" s="66">
        <v>2.3269149092000001</v>
      </c>
      <c r="W230" s="65">
        <v>15.534496000000001</v>
      </c>
      <c r="X230" s="65">
        <v>4.6136689999999998</v>
      </c>
      <c r="Y230" s="65">
        <v>8.9208269999999992</v>
      </c>
      <c r="Z230" s="65">
        <v>2</v>
      </c>
      <c r="AA230" s="65">
        <v>39.481135000000002</v>
      </c>
      <c r="AB230" s="65">
        <v>29.179525000000002</v>
      </c>
      <c r="AC230" s="65">
        <v>10.30161</v>
      </c>
      <c r="AD230" s="65">
        <v>0</v>
      </c>
      <c r="AE230" s="65">
        <v>0</v>
      </c>
      <c r="AF230" s="65">
        <v>0</v>
      </c>
      <c r="AG230" s="65">
        <v>0</v>
      </c>
      <c r="AH230" s="65">
        <v>0</v>
      </c>
      <c r="AI230" s="65">
        <v>0</v>
      </c>
      <c r="AJ230" s="65">
        <v>40.180222999999998</v>
      </c>
      <c r="AK230" s="65">
        <v>40.180222999999998</v>
      </c>
      <c r="AL230" s="63">
        <v>5046929.8</v>
      </c>
      <c r="AM230" s="63">
        <v>1805289.92</v>
      </c>
      <c r="AN230" s="63">
        <v>852283.74</v>
      </c>
      <c r="AO230" s="63">
        <v>26738.52</v>
      </c>
      <c r="AP230" s="63">
        <v>225278.13</v>
      </c>
      <c r="AQ230" s="63">
        <v>39215.300000000003</v>
      </c>
      <c r="AR230" s="63">
        <v>29217.69</v>
      </c>
      <c r="AS230" s="63">
        <v>56421</v>
      </c>
      <c r="AT230" s="63">
        <v>475413.1</v>
      </c>
      <c r="AU230" s="63">
        <v>1212578.68</v>
      </c>
      <c r="AV230" s="63">
        <v>10356.450000000001</v>
      </c>
      <c r="AW230" s="63">
        <v>3884.34</v>
      </c>
      <c r="AX230" s="63">
        <v>5629.39</v>
      </c>
      <c r="AY230" s="63">
        <v>842.72</v>
      </c>
      <c r="AZ230" s="63">
        <v>57259.68</v>
      </c>
      <c r="BA230" s="63">
        <v>8368.44</v>
      </c>
      <c r="BB230" s="63">
        <v>1535.32</v>
      </c>
      <c r="BC230" s="63">
        <v>1719.56</v>
      </c>
      <c r="BD230" s="63">
        <v>45636.36</v>
      </c>
      <c r="BE230" s="63">
        <v>20823.25</v>
      </c>
      <c r="BF230" s="63">
        <v>13018.61</v>
      </c>
      <c r="BG230" s="63">
        <v>11794.5</v>
      </c>
      <c r="BH230" s="63">
        <v>0</v>
      </c>
      <c r="BI230" s="63">
        <v>0</v>
      </c>
      <c r="BJ230" s="63">
        <v>0</v>
      </c>
      <c r="BK230" s="63">
        <v>0</v>
      </c>
      <c r="BL230" s="63">
        <v>0</v>
      </c>
      <c r="BM230" s="63">
        <v>0</v>
      </c>
      <c r="BN230" s="63">
        <v>0</v>
      </c>
      <c r="BO230" s="63">
        <v>9138279.7200000007</v>
      </c>
      <c r="BP230" s="63">
        <v>8984698.2699999996</v>
      </c>
      <c r="BQ230" s="63">
        <v>9906002.6999999993</v>
      </c>
      <c r="BR230" s="63">
        <v>1652570.78</v>
      </c>
      <c r="BS230" s="63">
        <v>8253431.9199999999</v>
      </c>
      <c r="BT230" s="63">
        <v>767722.98</v>
      </c>
      <c r="BU230" s="63">
        <v>0</v>
      </c>
      <c r="BV230" s="66">
        <v>20</v>
      </c>
      <c r="BW230" s="63">
        <v>0</v>
      </c>
      <c r="BX230" s="63">
        <v>650894.13</v>
      </c>
      <c r="BY230" s="63">
        <v>554197.44999999704</v>
      </c>
      <c r="BZ230" s="63">
        <v>11111094.279999999</v>
      </c>
      <c r="CA230" s="63">
        <v>11111094.279999999</v>
      </c>
    </row>
    <row r="231" spans="1:79" x14ac:dyDescent="0.25">
      <c r="A231" s="67" t="s">
        <v>666</v>
      </c>
      <c r="B231" s="67" t="s">
        <v>667</v>
      </c>
      <c r="C231" s="67" t="s">
        <v>146</v>
      </c>
      <c r="D231" s="68">
        <v>8241.61</v>
      </c>
      <c r="E231" s="68">
        <v>9855.6200000000008</v>
      </c>
      <c r="F231" s="69">
        <v>0.64</v>
      </c>
      <c r="G231" s="70">
        <v>1181.0001299999999</v>
      </c>
      <c r="H231" s="70">
        <v>617.10065099999997</v>
      </c>
      <c r="I231" s="68">
        <v>4222.3</v>
      </c>
      <c r="J231" s="68">
        <v>8194.34</v>
      </c>
      <c r="K231" s="68">
        <v>3972.04</v>
      </c>
      <c r="L231" s="83">
        <v>0.48472969999999999</v>
      </c>
      <c r="M231" s="70">
        <v>197.38011</v>
      </c>
      <c r="N231" s="70">
        <v>16.372199999999999</v>
      </c>
      <c r="O231" s="70">
        <v>152.72413299999999</v>
      </c>
      <c r="P231" s="70">
        <v>2</v>
      </c>
      <c r="Q231" s="70">
        <v>0.25643899999999997</v>
      </c>
      <c r="R231" s="70">
        <v>4.7493819999999998</v>
      </c>
      <c r="S231" s="70">
        <v>21.277956</v>
      </c>
      <c r="T231" s="70">
        <v>619.88838899999996</v>
      </c>
      <c r="U231" s="69">
        <v>0.5248842682</v>
      </c>
      <c r="V231" s="71">
        <v>0.67261595460000001</v>
      </c>
      <c r="W231" s="70">
        <v>1</v>
      </c>
      <c r="X231" s="70">
        <v>0</v>
      </c>
      <c r="Y231" s="70">
        <v>1</v>
      </c>
      <c r="Z231" s="70">
        <v>0</v>
      </c>
      <c r="AA231" s="70">
        <v>104.132392</v>
      </c>
      <c r="AB231" s="70">
        <v>43.178873000000003</v>
      </c>
      <c r="AC231" s="70">
        <v>60.953519</v>
      </c>
      <c r="AD231" s="70">
        <v>16.116083</v>
      </c>
      <c r="AE231" s="70">
        <v>6.9523609999999998</v>
      </c>
      <c r="AF231" s="70">
        <v>0</v>
      </c>
      <c r="AG231" s="70">
        <v>9.1637219999999999</v>
      </c>
      <c r="AH231" s="70">
        <v>0</v>
      </c>
      <c r="AI231" s="70">
        <v>0</v>
      </c>
      <c r="AJ231" s="70">
        <v>64.614514</v>
      </c>
      <c r="AK231" s="70">
        <v>64.614514</v>
      </c>
      <c r="AL231" s="68">
        <v>4690979.76</v>
      </c>
      <c r="AM231" s="68">
        <v>2538186.7000000002</v>
      </c>
      <c r="AN231" s="68">
        <v>793946.39</v>
      </c>
      <c r="AO231" s="68">
        <v>15926.4</v>
      </c>
      <c r="AP231" s="68">
        <v>376996.7</v>
      </c>
      <c r="AQ231" s="68">
        <v>11861.02</v>
      </c>
      <c r="AR231" s="68">
        <v>2029.66</v>
      </c>
      <c r="AS231" s="68">
        <v>50906.06</v>
      </c>
      <c r="AT231" s="68">
        <v>336226.55</v>
      </c>
      <c r="AU231" s="68">
        <v>175951.56</v>
      </c>
      <c r="AV231" s="68">
        <v>630</v>
      </c>
      <c r="AW231" s="68">
        <v>0</v>
      </c>
      <c r="AX231" s="68">
        <v>630</v>
      </c>
      <c r="AY231" s="68">
        <v>0</v>
      </c>
      <c r="AZ231" s="68">
        <v>61453.23</v>
      </c>
      <c r="BA231" s="68">
        <v>7179.05</v>
      </c>
      <c r="BB231" s="68">
        <v>1431.16</v>
      </c>
      <c r="BC231" s="68">
        <v>1602.9</v>
      </c>
      <c r="BD231" s="68">
        <v>51240.12</v>
      </c>
      <c r="BE231" s="68">
        <v>20789.09</v>
      </c>
      <c r="BF231" s="68">
        <v>13362.06</v>
      </c>
      <c r="BG231" s="68">
        <v>17088.97</v>
      </c>
      <c r="BH231" s="68">
        <v>32385.39</v>
      </c>
      <c r="BI231" s="68">
        <v>20692.07</v>
      </c>
      <c r="BJ231" s="68">
        <v>0</v>
      </c>
      <c r="BK231" s="68">
        <v>9429.77</v>
      </c>
      <c r="BL231" s="68">
        <v>0</v>
      </c>
      <c r="BM231" s="68">
        <v>0</v>
      </c>
      <c r="BN231" s="68">
        <v>2263.5500000000002</v>
      </c>
      <c r="BO231" s="68">
        <v>8075985.6900000004</v>
      </c>
      <c r="BP231" s="68">
        <v>8293533.0300000003</v>
      </c>
      <c r="BQ231" s="68">
        <v>6988510.0899999999</v>
      </c>
      <c r="BR231" s="68">
        <v>212024.74</v>
      </c>
      <c r="BS231" s="68">
        <v>6776485.3499999996</v>
      </c>
      <c r="BT231" s="68">
        <v>0</v>
      </c>
      <c r="BU231" s="68">
        <v>0</v>
      </c>
      <c r="BV231" s="71">
        <v>20</v>
      </c>
      <c r="BW231" s="68">
        <v>0</v>
      </c>
      <c r="BX231" s="68">
        <v>952015.98</v>
      </c>
      <c r="BY231" s="68">
        <v>0</v>
      </c>
      <c r="BZ231" s="68">
        <v>8165642.2599999998</v>
      </c>
      <c r="CA231" s="68">
        <v>9028001.6699999999</v>
      </c>
    </row>
    <row r="232" spans="1:79" x14ac:dyDescent="0.25">
      <c r="A232" s="62" t="s">
        <v>668</v>
      </c>
      <c r="B232" s="62" t="s">
        <v>669</v>
      </c>
      <c r="C232" s="62" t="s">
        <v>342</v>
      </c>
      <c r="D232" s="63">
        <v>8241.61</v>
      </c>
      <c r="E232" s="63">
        <v>9855.6200000000008</v>
      </c>
      <c r="F232" s="64">
        <v>0.64</v>
      </c>
      <c r="G232" s="65">
        <v>483.46148499999998</v>
      </c>
      <c r="H232" s="65">
        <v>277.63561600000003</v>
      </c>
      <c r="I232" s="63">
        <v>5356.62</v>
      </c>
      <c r="J232" s="63">
        <v>10387.02</v>
      </c>
      <c r="K232" s="63">
        <v>5030.3999999999996</v>
      </c>
      <c r="L232" s="83">
        <v>0.48429670000000002</v>
      </c>
      <c r="M232" s="65">
        <v>66.251716000000002</v>
      </c>
      <c r="N232" s="65">
        <v>9.8694930000000003</v>
      </c>
      <c r="O232" s="65">
        <v>41.303606000000002</v>
      </c>
      <c r="P232" s="65">
        <v>1.8276829999999999</v>
      </c>
      <c r="Q232" s="65">
        <v>0</v>
      </c>
      <c r="R232" s="65">
        <v>6.9185470000000002</v>
      </c>
      <c r="S232" s="65">
        <v>6.3323869999999998</v>
      </c>
      <c r="T232" s="65">
        <v>61.941395</v>
      </c>
      <c r="U232" s="64">
        <v>0.1281206403</v>
      </c>
      <c r="V232" s="66">
        <v>4.0075435700000002E-2</v>
      </c>
      <c r="W232" s="65">
        <v>0</v>
      </c>
      <c r="X232" s="65">
        <v>0</v>
      </c>
      <c r="Y232" s="65">
        <v>0</v>
      </c>
      <c r="Z232" s="65">
        <v>0</v>
      </c>
      <c r="AA232" s="65">
        <v>141.71000900000001</v>
      </c>
      <c r="AB232" s="65">
        <v>86.108598999999998</v>
      </c>
      <c r="AC232" s="65">
        <v>55.601410000000001</v>
      </c>
      <c r="AD232" s="65">
        <v>8.0622509999999998</v>
      </c>
      <c r="AE232" s="65">
        <v>0</v>
      </c>
      <c r="AF232" s="65">
        <v>0</v>
      </c>
      <c r="AG232" s="65">
        <v>0</v>
      </c>
      <c r="AH232" s="65">
        <v>0</v>
      </c>
      <c r="AI232" s="65">
        <v>8.0622509999999998</v>
      </c>
      <c r="AJ232" s="65">
        <v>74.062931000000006</v>
      </c>
      <c r="AK232" s="65">
        <v>74.062931000000006</v>
      </c>
      <c r="AL232" s="63">
        <v>2432004.65</v>
      </c>
      <c r="AM232" s="63">
        <v>1191816.1599999999</v>
      </c>
      <c r="AN232" s="63">
        <v>296350.32</v>
      </c>
      <c r="AO232" s="63">
        <v>9592.18</v>
      </c>
      <c r="AP232" s="63">
        <v>101866.11</v>
      </c>
      <c r="AQ232" s="63">
        <v>10829.41</v>
      </c>
      <c r="AR232" s="63">
        <v>0</v>
      </c>
      <c r="AS232" s="63">
        <v>74089.919999999998</v>
      </c>
      <c r="AT232" s="63">
        <v>99972.7</v>
      </c>
      <c r="AU232" s="63">
        <v>1047.54</v>
      </c>
      <c r="AV232" s="63">
        <v>0</v>
      </c>
      <c r="AW232" s="63">
        <v>0</v>
      </c>
      <c r="AX232" s="63">
        <v>0</v>
      </c>
      <c r="AY232" s="63">
        <v>0</v>
      </c>
      <c r="AZ232" s="63">
        <v>68702.240000000005</v>
      </c>
      <c r="BA232" s="63">
        <v>3226.99</v>
      </c>
      <c r="BB232" s="63">
        <v>585.35</v>
      </c>
      <c r="BC232" s="63">
        <v>1921.63</v>
      </c>
      <c r="BD232" s="63">
        <v>62968.27</v>
      </c>
      <c r="BE232" s="63">
        <v>20770.52</v>
      </c>
      <c r="BF232" s="63">
        <v>26623.22</v>
      </c>
      <c r="BG232" s="63">
        <v>15574.53</v>
      </c>
      <c r="BH232" s="63">
        <v>7172.95</v>
      </c>
      <c r="BI232" s="63">
        <v>0</v>
      </c>
      <c r="BJ232" s="63">
        <v>0</v>
      </c>
      <c r="BK232" s="63">
        <v>0</v>
      </c>
      <c r="BL232" s="63">
        <v>0</v>
      </c>
      <c r="BM232" s="63">
        <v>6041.59</v>
      </c>
      <c r="BN232" s="63">
        <v>1131.3599999999999</v>
      </c>
      <c r="BO232" s="63">
        <v>3748495.74</v>
      </c>
      <c r="BP232" s="63">
        <v>3997093.86</v>
      </c>
      <c r="BQ232" s="63">
        <v>2505803.4</v>
      </c>
      <c r="BR232" s="63">
        <v>1213.51</v>
      </c>
      <c r="BS232" s="63">
        <v>2504589.89</v>
      </c>
      <c r="BT232" s="63">
        <v>0</v>
      </c>
      <c r="BU232" s="63">
        <v>0</v>
      </c>
      <c r="BV232" s="66">
        <v>20</v>
      </c>
      <c r="BW232" s="63">
        <v>0</v>
      </c>
      <c r="BX232" s="63">
        <v>191843.61</v>
      </c>
      <c r="BY232" s="63">
        <v>0</v>
      </c>
      <c r="BZ232" s="63">
        <v>2715956.98</v>
      </c>
      <c r="CA232" s="63">
        <v>3940339.35</v>
      </c>
    </row>
    <row r="233" spans="1:79" x14ac:dyDescent="0.25">
      <c r="A233" s="67" t="s">
        <v>670</v>
      </c>
      <c r="B233" s="67" t="s">
        <v>671</v>
      </c>
      <c r="C233" s="67" t="s">
        <v>563</v>
      </c>
      <c r="D233" s="68">
        <v>8241.61</v>
      </c>
      <c r="E233" s="68">
        <v>9855.6200000000008</v>
      </c>
      <c r="F233" s="69">
        <v>0.64</v>
      </c>
      <c r="G233" s="70">
        <v>594.58558600000003</v>
      </c>
      <c r="H233" s="70">
        <v>310.384051</v>
      </c>
      <c r="I233" s="68">
        <v>5009.7700000000004</v>
      </c>
      <c r="J233" s="68">
        <v>9710.68</v>
      </c>
      <c r="K233" s="68">
        <v>4700.91</v>
      </c>
      <c r="L233" s="83">
        <v>0.4840969</v>
      </c>
      <c r="M233" s="70">
        <v>84.256870000000006</v>
      </c>
      <c r="N233" s="70">
        <v>12.505789999999999</v>
      </c>
      <c r="O233" s="70">
        <v>50.592117999999999</v>
      </c>
      <c r="P233" s="70">
        <v>4.5142189999999998</v>
      </c>
      <c r="Q233" s="70">
        <v>0</v>
      </c>
      <c r="R233" s="70">
        <v>6</v>
      </c>
      <c r="S233" s="70">
        <v>10.644743</v>
      </c>
      <c r="T233" s="70">
        <v>257.74838</v>
      </c>
      <c r="U233" s="69">
        <v>0.43349247959999998</v>
      </c>
      <c r="V233" s="71">
        <v>0.45877863730000001</v>
      </c>
      <c r="W233" s="70">
        <v>24.996941</v>
      </c>
      <c r="X233" s="70">
        <v>3.1990569999999998</v>
      </c>
      <c r="Y233" s="70">
        <v>19.797884</v>
      </c>
      <c r="Z233" s="70">
        <v>2</v>
      </c>
      <c r="AA233" s="70">
        <v>89.317460999999994</v>
      </c>
      <c r="AB233" s="70">
        <v>47.717461999999998</v>
      </c>
      <c r="AC233" s="70">
        <v>41.599998999999997</v>
      </c>
      <c r="AD233" s="70">
        <v>17.250610000000002</v>
      </c>
      <c r="AE233" s="70">
        <v>8.4655400000000007</v>
      </c>
      <c r="AF233" s="70">
        <v>1.1737059999999999</v>
      </c>
      <c r="AG233" s="70">
        <v>3.9565950000000001</v>
      </c>
      <c r="AH233" s="70">
        <v>3.6547689999999999</v>
      </c>
      <c r="AI233" s="70">
        <v>0</v>
      </c>
      <c r="AJ233" s="70">
        <v>40.478129000000003</v>
      </c>
      <c r="AK233" s="70">
        <v>40.478129000000003</v>
      </c>
      <c r="AL233" s="68">
        <v>2795093.33</v>
      </c>
      <c r="AM233" s="68">
        <v>2444418.67</v>
      </c>
      <c r="AN233" s="68">
        <v>395820.32</v>
      </c>
      <c r="AO233" s="68">
        <v>12149.39</v>
      </c>
      <c r="AP233" s="68">
        <v>124722.68</v>
      </c>
      <c r="AQ233" s="68">
        <v>26736.66</v>
      </c>
      <c r="AR233" s="68">
        <v>0</v>
      </c>
      <c r="AS233" s="68">
        <v>64226.8</v>
      </c>
      <c r="AT233" s="68">
        <v>167984.79</v>
      </c>
      <c r="AU233" s="68">
        <v>49901.27</v>
      </c>
      <c r="AV233" s="68">
        <v>15982.13</v>
      </c>
      <c r="AW233" s="68">
        <v>2685.42</v>
      </c>
      <c r="AX233" s="68">
        <v>12456.47</v>
      </c>
      <c r="AY233" s="68">
        <v>840.24</v>
      </c>
      <c r="AZ233" s="68">
        <v>52805.42</v>
      </c>
      <c r="BA233" s="68">
        <v>3606.14</v>
      </c>
      <c r="BB233" s="68">
        <v>719.59</v>
      </c>
      <c r="BC233" s="68">
        <v>1210.67</v>
      </c>
      <c r="BD233" s="68">
        <v>47269.02</v>
      </c>
      <c r="BE233" s="68">
        <v>20761.95</v>
      </c>
      <c r="BF233" s="68">
        <v>14747.29</v>
      </c>
      <c r="BG233" s="68">
        <v>11759.78</v>
      </c>
      <c r="BH233" s="68">
        <v>38146.400000000001</v>
      </c>
      <c r="BI233" s="68">
        <v>25162.799999999999</v>
      </c>
      <c r="BJ233" s="68">
        <v>3306.71</v>
      </c>
      <c r="BK233" s="68">
        <v>4066.15</v>
      </c>
      <c r="BL233" s="68">
        <v>3191</v>
      </c>
      <c r="BM233" s="68">
        <v>0</v>
      </c>
      <c r="BN233" s="68">
        <v>2419.7399999999998</v>
      </c>
      <c r="BO233" s="68">
        <v>5482003.5300000003</v>
      </c>
      <c r="BP233" s="68">
        <v>5792167.54</v>
      </c>
      <c r="BQ233" s="68">
        <v>3931555.52</v>
      </c>
      <c r="BR233" s="68">
        <v>32316.91</v>
      </c>
      <c r="BS233" s="68">
        <v>3899238.61</v>
      </c>
      <c r="BT233" s="68">
        <v>0</v>
      </c>
      <c r="BU233" s="68">
        <v>0</v>
      </c>
      <c r="BV233" s="71">
        <v>20</v>
      </c>
      <c r="BW233" s="68">
        <v>0</v>
      </c>
      <c r="BX233" s="68">
        <v>317493.7</v>
      </c>
      <c r="BY233" s="68">
        <v>0</v>
      </c>
      <c r="BZ233" s="68">
        <v>4450069.45</v>
      </c>
      <c r="CA233" s="68">
        <v>5799497.2300000004</v>
      </c>
    </row>
    <row r="234" spans="1:79" x14ac:dyDescent="0.25">
      <c r="A234" s="62" t="s">
        <v>672</v>
      </c>
      <c r="B234" s="62" t="s">
        <v>673</v>
      </c>
      <c r="C234" s="62" t="s">
        <v>161</v>
      </c>
      <c r="D234" s="63">
        <v>8241.61</v>
      </c>
      <c r="E234" s="63">
        <v>9855.6200000000008</v>
      </c>
      <c r="F234" s="64">
        <v>0.64</v>
      </c>
      <c r="G234" s="65">
        <v>4077.0464729999999</v>
      </c>
      <c r="H234" s="65">
        <v>2176.2700209999998</v>
      </c>
      <c r="I234" s="63">
        <v>4237.1499999999996</v>
      </c>
      <c r="J234" s="63">
        <v>8186.82</v>
      </c>
      <c r="K234" s="63">
        <v>3949.67</v>
      </c>
      <c r="L234" s="83">
        <v>0.4824425</v>
      </c>
      <c r="M234" s="65">
        <v>667.67305599999997</v>
      </c>
      <c r="N234" s="65">
        <v>73.503553999999994</v>
      </c>
      <c r="O234" s="65">
        <v>481.35418800000002</v>
      </c>
      <c r="P234" s="65">
        <v>21.278404999999999</v>
      </c>
      <c r="Q234" s="65">
        <v>2.4725950000000001</v>
      </c>
      <c r="R234" s="65">
        <v>23.761142</v>
      </c>
      <c r="S234" s="65">
        <v>65.303172000000004</v>
      </c>
      <c r="T234" s="65">
        <v>4053.1891249999999</v>
      </c>
      <c r="U234" s="64">
        <v>0.99414837479999996</v>
      </c>
      <c r="V234" s="66">
        <v>2.4129174586</v>
      </c>
      <c r="W234" s="65">
        <v>64.733110999999994</v>
      </c>
      <c r="X234" s="65">
        <v>7.2553979999999996</v>
      </c>
      <c r="Y234" s="65">
        <v>42.496327000000001</v>
      </c>
      <c r="Z234" s="65">
        <v>14.981386000000001</v>
      </c>
      <c r="AA234" s="65">
        <v>631.56488899999999</v>
      </c>
      <c r="AB234" s="65">
        <v>404.674758</v>
      </c>
      <c r="AC234" s="65">
        <v>226.890131</v>
      </c>
      <c r="AD234" s="65">
        <v>83.518353000000005</v>
      </c>
      <c r="AE234" s="65">
        <v>32.966141</v>
      </c>
      <c r="AF234" s="65">
        <v>12.553941</v>
      </c>
      <c r="AG234" s="65">
        <v>18.943549000000001</v>
      </c>
      <c r="AH234" s="65">
        <v>3.0694499999999998</v>
      </c>
      <c r="AI234" s="65">
        <v>15.985272</v>
      </c>
      <c r="AJ234" s="65">
        <v>521.26100199999996</v>
      </c>
      <c r="AK234" s="65">
        <v>521.26100199999996</v>
      </c>
      <c r="AL234" s="63">
        <v>16102988.140000001</v>
      </c>
      <c r="AM234" s="63">
        <v>3898300.37</v>
      </c>
      <c r="AN234" s="63">
        <v>2679355.3199999998</v>
      </c>
      <c r="AO234" s="63">
        <v>71164.75</v>
      </c>
      <c r="AP234" s="63">
        <v>1182607.3400000001</v>
      </c>
      <c r="AQ234" s="63">
        <v>125596.31</v>
      </c>
      <c r="AR234" s="63">
        <v>19477.759999999998</v>
      </c>
      <c r="AS234" s="63">
        <v>253481.11</v>
      </c>
      <c r="AT234" s="63">
        <v>1027028.05</v>
      </c>
      <c r="AU234" s="63">
        <v>4127164.56</v>
      </c>
      <c r="AV234" s="63">
        <v>38988.65</v>
      </c>
      <c r="AW234" s="63">
        <v>6069.66</v>
      </c>
      <c r="AX234" s="63">
        <v>26646.53</v>
      </c>
      <c r="AY234" s="63">
        <v>6272.46</v>
      </c>
      <c r="AZ234" s="63">
        <v>277723.14</v>
      </c>
      <c r="BA234" s="63">
        <v>25198.2</v>
      </c>
      <c r="BB234" s="63">
        <v>4917.3500000000004</v>
      </c>
      <c r="BC234" s="63">
        <v>8531.42</v>
      </c>
      <c r="BD234" s="63">
        <v>239076.17</v>
      </c>
      <c r="BE234" s="63">
        <v>51126.15</v>
      </c>
      <c r="BF234" s="63">
        <v>124639.09</v>
      </c>
      <c r="BG234" s="63">
        <v>63310.93</v>
      </c>
      <c r="BH234" s="63">
        <v>178581.02</v>
      </c>
      <c r="BI234" s="63">
        <v>97653.02</v>
      </c>
      <c r="BJ234" s="63">
        <v>35247.599999999999</v>
      </c>
      <c r="BK234" s="63">
        <v>19401.560000000001</v>
      </c>
      <c r="BL234" s="63">
        <v>2670.8</v>
      </c>
      <c r="BM234" s="63">
        <v>11932.99</v>
      </c>
      <c r="BN234" s="63">
        <v>11675.05</v>
      </c>
      <c r="BO234" s="63">
        <v>25978750.98</v>
      </c>
      <c r="BP234" s="63">
        <v>27303101.199999999</v>
      </c>
      <c r="BQ234" s="63">
        <v>19358588.73</v>
      </c>
      <c r="BR234" s="63">
        <v>494004.56</v>
      </c>
      <c r="BS234" s="63">
        <v>18864584.170000002</v>
      </c>
      <c r="BT234" s="63">
        <v>0</v>
      </c>
      <c r="BU234" s="63">
        <v>0</v>
      </c>
      <c r="BV234" s="66">
        <v>52.126100000000001</v>
      </c>
      <c r="BW234" s="63">
        <v>0</v>
      </c>
      <c r="BX234" s="63">
        <v>1203837.04</v>
      </c>
      <c r="BY234" s="63">
        <v>0</v>
      </c>
      <c r="BZ234" s="63">
        <v>21457086.379999999</v>
      </c>
      <c r="CA234" s="63">
        <v>27182588.02</v>
      </c>
    </row>
    <row r="235" spans="1:79" x14ac:dyDescent="0.25">
      <c r="A235" s="67" t="s">
        <v>674</v>
      </c>
      <c r="B235" s="67" t="s">
        <v>675</v>
      </c>
      <c r="C235" s="67" t="s">
        <v>176</v>
      </c>
      <c r="D235" s="68">
        <v>8241.61</v>
      </c>
      <c r="E235" s="68">
        <v>9855.6200000000008</v>
      </c>
      <c r="F235" s="69">
        <v>0.64</v>
      </c>
      <c r="G235" s="70">
        <v>3058.9843139999998</v>
      </c>
      <c r="H235" s="70">
        <v>1626.851461</v>
      </c>
      <c r="I235" s="68">
        <v>4205.07</v>
      </c>
      <c r="J235" s="68">
        <v>8110.99</v>
      </c>
      <c r="K235" s="68">
        <v>3905.92</v>
      </c>
      <c r="L235" s="83">
        <v>0.48155900000000001</v>
      </c>
      <c r="M235" s="70">
        <v>552.71922500000005</v>
      </c>
      <c r="N235" s="70">
        <v>71.432158000000001</v>
      </c>
      <c r="O235" s="70">
        <v>347.41281199999997</v>
      </c>
      <c r="P235" s="70">
        <v>38.865495000000003</v>
      </c>
      <c r="Q235" s="70">
        <v>2.9907119999999998</v>
      </c>
      <c r="R235" s="70">
        <v>30.038456</v>
      </c>
      <c r="S235" s="70">
        <v>61.979591999999997</v>
      </c>
      <c r="T235" s="70">
        <v>1617.705819</v>
      </c>
      <c r="U235" s="69">
        <v>0.52883756599999998</v>
      </c>
      <c r="V235" s="71">
        <v>0.68278606249999996</v>
      </c>
      <c r="W235" s="70">
        <v>73.553627000000006</v>
      </c>
      <c r="X235" s="70">
        <v>16.528002000000001</v>
      </c>
      <c r="Y235" s="70">
        <v>52.094791000000001</v>
      </c>
      <c r="Z235" s="70">
        <v>4.9308339999999999</v>
      </c>
      <c r="AA235" s="70">
        <v>357.98262499999998</v>
      </c>
      <c r="AB235" s="70">
        <v>223.009727</v>
      </c>
      <c r="AC235" s="70">
        <v>134.97289799999999</v>
      </c>
      <c r="AD235" s="70">
        <v>0</v>
      </c>
      <c r="AE235" s="70">
        <v>0</v>
      </c>
      <c r="AF235" s="70">
        <v>0</v>
      </c>
      <c r="AG235" s="70">
        <v>0</v>
      </c>
      <c r="AH235" s="70">
        <v>0</v>
      </c>
      <c r="AI235" s="70">
        <v>0</v>
      </c>
      <c r="AJ235" s="70">
        <v>171.59490199999999</v>
      </c>
      <c r="AK235" s="70">
        <v>171.59490199999999</v>
      </c>
      <c r="AL235" s="68">
        <v>11948148.01</v>
      </c>
      <c r="AM235" s="68">
        <v>3704506.92</v>
      </c>
      <c r="AN235" s="68">
        <v>2466338.33</v>
      </c>
      <c r="AO235" s="68">
        <v>69032.61</v>
      </c>
      <c r="AP235" s="68">
        <v>851972.52</v>
      </c>
      <c r="AQ235" s="68">
        <v>228984.44</v>
      </c>
      <c r="AR235" s="68">
        <v>23516.06</v>
      </c>
      <c r="AS235" s="68">
        <v>319859.93</v>
      </c>
      <c r="AT235" s="68">
        <v>972972.77</v>
      </c>
      <c r="AU235" s="68">
        <v>466118.83</v>
      </c>
      <c r="AV235" s="68">
        <v>48467.47</v>
      </c>
      <c r="AW235" s="68">
        <v>13801.54</v>
      </c>
      <c r="AX235" s="68">
        <v>32605.25</v>
      </c>
      <c r="AY235" s="68">
        <v>2060.6799999999998</v>
      </c>
      <c r="AZ235" s="68">
        <v>171755.59</v>
      </c>
      <c r="BA235" s="68">
        <v>18802.2</v>
      </c>
      <c r="BB235" s="68">
        <v>3682.7</v>
      </c>
      <c r="BC235" s="68">
        <v>4826.91</v>
      </c>
      <c r="BD235" s="68">
        <v>144443.78</v>
      </c>
      <c r="BE235" s="68">
        <v>38289.4</v>
      </c>
      <c r="BF235" s="68">
        <v>68560.800000000003</v>
      </c>
      <c r="BG235" s="68">
        <v>37593.58</v>
      </c>
      <c r="BH235" s="68">
        <v>0</v>
      </c>
      <c r="BI235" s="68">
        <v>0</v>
      </c>
      <c r="BJ235" s="68">
        <v>0</v>
      </c>
      <c r="BK235" s="68">
        <v>0</v>
      </c>
      <c r="BL235" s="68">
        <v>0</v>
      </c>
      <c r="BM235" s="68">
        <v>0</v>
      </c>
      <c r="BN235" s="68">
        <v>0</v>
      </c>
      <c r="BO235" s="68">
        <v>18374918.440000001</v>
      </c>
      <c r="BP235" s="68">
        <v>18805335.149999999</v>
      </c>
      <c r="BQ235" s="68">
        <v>16223351.27</v>
      </c>
      <c r="BR235" s="68">
        <v>205876.29</v>
      </c>
      <c r="BS235" s="68">
        <v>16017474.98</v>
      </c>
      <c r="BT235" s="68">
        <v>0</v>
      </c>
      <c r="BU235" s="68">
        <v>0</v>
      </c>
      <c r="BV235" s="71">
        <v>20</v>
      </c>
      <c r="BW235" s="68">
        <v>0</v>
      </c>
      <c r="BX235" s="68">
        <v>1185118.8700000001</v>
      </c>
      <c r="BY235" s="68">
        <v>0</v>
      </c>
      <c r="BZ235" s="68">
        <v>17869531.300000001</v>
      </c>
      <c r="CA235" s="68">
        <v>19560037.309999999</v>
      </c>
    </row>
    <row r="236" spans="1:79" x14ac:dyDescent="0.25">
      <c r="A236" s="62" t="s">
        <v>676</v>
      </c>
      <c r="B236" s="62" t="s">
        <v>677</v>
      </c>
      <c r="C236" s="62" t="s">
        <v>486</v>
      </c>
      <c r="D236" s="63">
        <v>8241.61</v>
      </c>
      <c r="E236" s="63">
        <v>9855.6200000000008</v>
      </c>
      <c r="F236" s="64">
        <v>0.64</v>
      </c>
      <c r="G236" s="65">
        <v>1012.146911</v>
      </c>
      <c r="H236" s="65">
        <v>551.721091</v>
      </c>
      <c r="I236" s="63">
        <v>4420.91</v>
      </c>
      <c r="J236" s="63">
        <v>8524.9699999999993</v>
      </c>
      <c r="K236" s="63">
        <v>4104.0600000000004</v>
      </c>
      <c r="L236" s="83">
        <v>0.48141640000000002</v>
      </c>
      <c r="M236" s="65">
        <v>139.39538099999999</v>
      </c>
      <c r="N236" s="65">
        <v>20.802813</v>
      </c>
      <c r="O236" s="65">
        <v>88.771863999999994</v>
      </c>
      <c r="P236" s="65">
        <v>13.956398</v>
      </c>
      <c r="Q236" s="65">
        <v>0</v>
      </c>
      <c r="R236" s="65">
        <v>4</v>
      </c>
      <c r="S236" s="65">
        <v>11.864305999999999</v>
      </c>
      <c r="T236" s="65">
        <v>280.67179299999998</v>
      </c>
      <c r="U236" s="64">
        <v>0.27730341310000001</v>
      </c>
      <c r="V236" s="66">
        <v>0.18773726299999999</v>
      </c>
      <c r="W236" s="65">
        <v>1</v>
      </c>
      <c r="X236" s="65">
        <v>1</v>
      </c>
      <c r="Y236" s="65">
        <v>0</v>
      </c>
      <c r="Z236" s="65">
        <v>0</v>
      </c>
      <c r="AA236" s="65">
        <v>207.69917100000001</v>
      </c>
      <c r="AB236" s="65">
        <v>109.754829</v>
      </c>
      <c r="AC236" s="65">
        <v>97.944342000000006</v>
      </c>
      <c r="AD236" s="65">
        <v>48.604577999999997</v>
      </c>
      <c r="AE236" s="65">
        <v>37.185639000000002</v>
      </c>
      <c r="AF236" s="65">
        <v>0</v>
      </c>
      <c r="AG236" s="65">
        <v>0</v>
      </c>
      <c r="AH236" s="65">
        <v>0</v>
      </c>
      <c r="AI236" s="65">
        <v>11.418939</v>
      </c>
      <c r="AJ236" s="65">
        <v>164.16061999999999</v>
      </c>
      <c r="AK236" s="65">
        <v>164.16061999999999</v>
      </c>
      <c r="AL236" s="63">
        <v>4153911.65</v>
      </c>
      <c r="AM236" s="63">
        <v>2306992.23</v>
      </c>
      <c r="AN236" s="63">
        <v>548709.47</v>
      </c>
      <c r="AO236" s="63">
        <v>20098.05</v>
      </c>
      <c r="AP236" s="63">
        <v>217633.86</v>
      </c>
      <c r="AQ236" s="63">
        <v>82202.78</v>
      </c>
      <c r="AR236" s="63">
        <v>0</v>
      </c>
      <c r="AS236" s="63">
        <v>42580.78</v>
      </c>
      <c r="AT236" s="63">
        <v>186194</v>
      </c>
      <c r="AU236" s="63">
        <v>22236.26</v>
      </c>
      <c r="AV236" s="63">
        <v>834.79</v>
      </c>
      <c r="AW236" s="63">
        <v>834.79</v>
      </c>
      <c r="AX236" s="63">
        <v>0</v>
      </c>
      <c r="AY236" s="63">
        <v>0</v>
      </c>
      <c r="AZ236" s="63">
        <v>92043.88</v>
      </c>
      <c r="BA236" s="63">
        <v>6374.58</v>
      </c>
      <c r="BB236" s="63">
        <v>1218.1600000000001</v>
      </c>
      <c r="BC236" s="63">
        <v>2799.71</v>
      </c>
      <c r="BD236" s="63">
        <v>81651.429999999993</v>
      </c>
      <c r="BE236" s="63">
        <v>20646.990000000002</v>
      </c>
      <c r="BF236" s="63">
        <v>33732.39</v>
      </c>
      <c r="BG236" s="63">
        <v>27272.05</v>
      </c>
      <c r="BH236" s="63">
        <v>125203.92</v>
      </c>
      <c r="BI236" s="63">
        <v>109917.83</v>
      </c>
      <c r="BJ236" s="63">
        <v>0</v>
      </c>
      <c r="BK236" s="63">
        <v>0</v>
      </c>
      <c r="BL236" s="63">
        <v>0</v>
      </c>
      <c r="BM236" s="63">
        <v>8506.1</v>
      </c>
      <c r="BN236" s="63">
        <v>6779.99</v>
      </c>
      <c r="BO236" s="63">
        <v>7050699.3499999996</v>
      </c>
      <c r="BP236" s="63">
        <v>7249932.2000000002</v>
      </c>
      <c r="BQ236" s="63">
        <v>6054774.1699999999</v>
      </c>
      <c r="BR236" s="63">
        <v>15862.84</v>
      </c>
      <c r="BS236" s="63">
        <v>6038911.3300000001</v>
      </c>
      <c r="BT236" s="63">
        <v>0</v>
      </c>
      <c r="BU236" s="63">
        <v>0</v>
      </c>
      <c r="BV236" s="66">
        <v>20</v>
      </c>
      <c r="BW236" s="63">
        <v>0</v>
      </c>
      <c r="BX236" s="63">
        <v>357727.74</v>
      </c>
      <c r="BY236" s="63">
        <v>0</v>
      </c>
      <c r="BZ236" s="63">
        <v>6500415.7599999998</v>
      </c>
      <c r="CA236" s="63">
        <v>7408427.0899999999</v>
      </c>
    </row>
    <row r="237" spans="1:79" x14ac:dyDescent="0.25">
      <c r="A237" s="62" t="s">
        <v>678</v>
      </c>
      <c r="B237" s="62" t="s">
        <v>679</v>
      </c>
      <c r="C237" s="62" t="s">
        <v>680</v>
      </c>
      <c r="D237" s="63">
        <v>8241.61</v>
      </c>
      <c r="E237" s="63">
        <v>9855.6200000000008</v>
      </c>
      <c r="F237" s="64">
        <v>0.64</v>
      </c>
      <c r="G237" s="65">
        <v>1447.4210430000001</v>
      </c>
      <c r="H237" s="65">
        <v>782.31542000000002</v>
      </c>
      <c r="I237" s="63">
        <v>4210.32</v>
      </c>
      <c r="J237" s="63">
        <v>8108.15</v>
      </c>
      <c r="K237" s="63">
        <v>3897.83</v>
      </c>
      <c r="L237" s="83">
        <v>0.48072989999999999</v>
      </c>
      <c r="M237" s="65">
        <v>175.022257</v>
      </c>
      <c r="N237" s="65">
        <v>23.044540000000001</v>
      </c>
      <c r="O237" s="65">
        <v>112.176165</v>
      </c>
      <c r="P237" s="65">
        <v>5.3333329999999997</v>
      </c>
      <c r="Q237" s="65">
        <v>2</v>
      </c>
      <c r="R237" s="65">
        <v>8</v>
      </c>
      <c r="S237" s="65">
        <v>24.468219000000001</v>
      </c>
      <c r="T237" s="65">
        <v>589.35013700000002</v>
      </c>
      <c r="U237" s="64">
        <v>0.4071725638</v>
      </c>
      <c r="V237" s="66">
        <v>0.4047595135</v>
      </c>
      <c r="W237" s="65">
        <v>7.9880269999999998</v>
      </c>
      <c r="X237" s="65">
        <v>1.488027</v>
      </c>
      <c r="Y237" s="65">
        <v>6.5</v>
      </c>
      <c r="Z237" s="65">
        <v>0</v>
      </c>
      <c r="AA237" s="65">
        <v>188.65591599999999</v>
      </c>
      <c r="AB237" s="65">
        <v>113.821625</v>
      </c>
      <c r="AC237" s="65">
        <v>74.834290999999993</v>
      </c>
      <c r="AD237" s="65">
        <v>10.985421000000001</v>
      </c>
      <c r="AE237" s="65">
        <v>0</v>
      </c>
      <c r="AF237" s="65">
        <v>10.985421000000001</v>
      </c>
      <c r="AG237" s="65">
        <v>0</v>
      </c>
      <c r="AH237" s="65">
        <v>0</v>
      </c>
      <c r="AI237" s="65">
        <v>0</v>
      </c>
      <c r="AJ237" s="65">
        <v>66.408309000000003</v>
      </c>
      <c r="AK237" s="65">
        <v>66.408309000000003</v>
      </c>
      <c r="AL237" s="63">
        <v>5641801.1600000001</v>
      </c>
      <c r="AM237" s="63">
        <v>2562974.33</v>
      </c>
      <c r="AN237" s="63">
        <v>812407</v>
      </c>
      <c r="AO237" s="63">
        <v>22232.09</v>
      </c>
      <c r="AP237" s="63">
        <v>274619.88</v>
      </c>
      <c r="AQ237" s="63">
        <v>31368.38</v>
      </c>
      <c r="AR237" s="63">
        <v>15698.98</v>
      </c>
      <c r="AS237" s="63">
        <v>85040.12</v>
      </c>
      <c r="AT237" s="63">
        <v>383447.55</v>
      </c>
      <c r="AU237" s="63">
        <v>100666.02</v>
      </c>
      <c r="AV237" s="63">
        <v>5301.66</v>
      </c>
      <c r="AW237" s="63">
        <v>1240.42</v>
      </c>
      <c r="AX237" s="63">
        <v>4061.24</v>
      </c>
      <c r="AY237" s="63">
        <v>0</v>
      </c>
      <c r="AZ237" s="63">
        <v>89662.34</v>
      </c>
      <c r="BA237" s="63">
        <v>9025.98</v>
      </c>
      <c r="BB237" s="63">
        <v>1739.55</v>
      </c>
      <c r="BC237" s="63">
        <v>2539.39</v>
      </c>
      <c r="BD237" s="63">
        <v>76357.42</v>
      </c>
      <c r="BE237" s="63">
        <v>20617.54</v>
      </c>
      <c r="BF237" s="63">
        <v>34932.410000000003</v>
      </c>
      <c r="BG237" s="63">
        <v>20807.47</v>
      </c>
      <c r="BH237" s="63">
        <v>32264.38</v>
      </c>
      <c r="BI237" s="63">
        <v>0</v>
      </c>
      <c r="BJ237" s="63">
        <v>30734.18</v>
      </c>
      <c r="BK237" s="63">
        <v>0</v>
      </c>
      <c r="BL237" s="63">
        <v>0</v>
      </c>
      <c r="BM237" s="63">
        <v>0</v>
      </c>
      <c r="BN237" s="63">
        <v>1530.2</v>
      </c>
      <c r="BO237" s="63">
        <v>9065820.4399999995</v>
      </c>
      <c r="BP237" s="63">
        <v>9245076.8900000006</v>
      </c>
      <c r="BQ237" s="63">
        <v>8169753.2300000004</v>
      </c>
      <c r="BR237" s="63">
        <v>48927.05</v>
      </c>
      <c r="BS237" s="63">
        <v>8120826.1799999997</v>
      </c>
      <c r="BT237" s="63">
        <v>0</v>
      </c>
      <c r="BU237" s="63">
        <v>0</v>
      </c>
      <c r="BV237" s="66">
        <v>20</v>
      </c>
      <c r="BW237" s="63">
        <v>0</v>
      </c>
      <c r="BX237" s="63">
        <v>563255.25</v>
      </c>
      <c r="BY237" s="63">
        <v>0</v>
      </c>
      <c r="BZ237" s="63">
        <v>8761490.2599999998</v>
      </c>
      <c r="CA237" s="63">
        <v>9629075.6899999995</v>
      </c>
    </row>
    <row r="238" spans="1:79" x14ac:dyDescent="0.25">
      <c r="A238" s="62" t="s">
        <v>681</v>
      </c>
      <c r="B238" s="62" t="s">
        <v>682</v>
      </c>
      <c r="C238" s="62" t="s">
        <v>378</v>
      </c>
      <c r="D238" s="63">
        <v>8241.61</v>
      </c>
      <c r="E238" s="63">
        <v>9855.6200000000008</v>
      </c>
      <c r="F238" s="64">
        <v>0.64</v>
      </c>
      <c r="G238" s="65">
        <v>1194.1744369999999</v>
      </c>
      <c r="H238" s="65">
        <v>686.16284700000006</v>
      </c>
      <c r="I238" s="63">
        <v>4319.09</v>
      </c>
      <c r="J238" s="63">
        <v>8308.61</v>
      </c>
      <c r="K238" s="63">
        <v>3989.52</v>
      </c>
      <c r="L238" s="83">
        <v>0.48016700000000001</v>
      </c>
      <c r="M238" s="65">
        <v>186.93383900000001</v>
      </c>
      <c r="N238" s="65">
        <v>24.42417</v>
      </c>
      <c r="O238" s="65">
        <v>123.30839</v>
      </c>
      <c r="P238" s="65">
        <v>8.4896650000000005</v>
      </c>
      <c r="Q238" s="65">
        <v>0</v>
      </c>
      <c r="R238" s="65">
        <v>11.404692000000001</v>
      </c>
      <c r="S238" s="65">
        <v>19.306922</v>
      </c>
      <c r="T238" s="65">
        <v>744.25996299999997</v>
      </c>
      <c r="U238" s="64">
        <v>0.62324225</v>
      </c>
      <c r="V238" s="66">
        <v>0.94831763229999999</v>
      </c>
      <c r="W238" s="65">
        <v>54.044615</v>
      </c>
      <c r="X238" s="65">
        <v>12.979068</v>
      </c>
      <c r="Y238" s="65">
        <v>32.146242999999998</v>
      </c>
      <c r="Z238" s="65">
        <v>8.9193040000000003</v>
      </c>
      <c r="AA238" s="65">
        <v>145.76376400000001</v>
      </c>
      <c r="AB238" s="65">
        <v>93.315135999999995</v>
      </c>
      <c r="AC238" s="65">
        <v>52.448627999999999</v>
      </c>
      <c r="AD238" s="65">
        <v>32.839606000000003</v>
      </c>
      <c r="AE238" s="65">
        <v>21.556177000000002</v>
      </c>
      <c r="AF238" s="65">
        <v>0</v>
      </c>
      <c r="AG238" s="65">
        <v>0</v>
      </c>
      <c r="AH238" s="65">
        <v>0</v>
      </c>
      <c r="AI238" s="65">
        <v>11.283429</v>
      </c>
      <c r="AJ238" s="65">
        <v>50.984859999999998</v>
      </c>
      <c r="AK238" s="65">
        <v>50.984859999999998</v>
      </c>
      <c r="AL238" s="63">
        <v>4764182.8</v>
      </c>
      <c r="AM238" s="63">
        <v>2307889.84</v>
      </c>
      <c r="AN238" s="63">
        <v>798228.33</v>
      </c>
      <c r="AO238" s="63">
        <v>23535.48</v>
      </c>
      <c r="AP238" s="63">
        <v>301519.34999999998</v>
      </c>
      <c r="AQ238" s="63">
        <v>49874.11</v>
      </c>
      <c r="AR238" s="63">
        <v>0</v>
      </c>
      <c r="AS238" s="63">
        <v>121090.09</v>
      </c>
      <c r="AT238" s="63">
        <v>302209.3</v>
      </c>
      <c r="AU238" s="63">
        <v>297845.42</v>
      </c>
      <c r="AV238" s="63">
        <v>34585.089999999997</v>
      </c>
      <c r="AW238" s="63">
        <v>10806.71</v>
      </c>
      <c r="AX238" s="63">
        <v>20061.63</v>
      </c>
      <c r="AY238" s="63">
        <v>3716.75</v>
      </c>
      <c r="AZ238" s="63">
        <v>75065.460000000006</v>
      </c>
      <c r="BA238" s="63">
        <v>7907.35</v>
      </c>
      <c r="BB238" s="63">
        <v>1433.51</v>
      </c>
      <c r="BC238" s="63">
        <v>1959.75</v>
      </c>
      <c r="BD238" s="63">
        <v>63764.85</v>
      </c>
      <c r="BE238" s="63">
        <v>20593.400000000001</v>
      </c>
      <c r="BF238" s="63">
        <v>28605.33</v>
      </c>
      <c r="BG238" s="63">
        <v>14566.12</v>
      </c>
      <c r="BH238" s="63">
        <v>76505.34</v>
      </c>
      <c r="BI238" s="63">
        <v>63553</v>
      </c>
      <c r="BJ238" s="63">
        <v>0</v>
      </c>
      <c r="BK238" s="63">
        <v>0</v>
      </c>
      <c r="BL238" s="63">
        <v>0</v>
      </c>
      <c r="BM238" s="63">
        <v>8383.34</v>
      </c>
      <c r="BN238" s="63">
        <v>4569</v>
      </c>
      <c r="BO238" s="63">
        <v>8090797.7300000004</v>
      </c>
      <c r="BP238" s="63">
        <v>8354302.2800000003</v>
      </c>
      <c r="BQ238" s="63">
        <v>6773591.0499999998</v>
      </c>
      <c r="BR238" s="63">
        <v>180476.83</v>
      </c>
      <c r="BS238" s="63">
        <v>6593114.2199999997</v>
      </c>
      <c r="BT238" s="63">
        <v>0</v>
      </c>
      <c r="BU238" s="63">
        <v>0</v>
      </c>
      <c r="BV238" s="66">
        <v>20</v>
      </c>
      <c r="BW238" s="63">
        <v>0</v>
      </c>
      <c r="BX238" s="63">
        <v>826398.85</v>
      </c>
      <c r="BY238" s="63">
        <v>0</v>
      </c>
      <c r="BZ238" s="63">
        <v>7552628.3799999999</v>
      </c>
      <c r="CA238" s="63">
        <v>8917196.5800000001</v>
      </c>
    </row>
    <row r="239" spans="1:79" x14ac:dyDescent="0.25">
      <c r="A239" s="67" t="s">
        <v>683</v>
      </c>
      <c r="B239" s="67" t="s">
        <v>684</v>
      </c>
      <c r="C239" s="67" t="s">
        <v>302</v>
      </c>
      <c r="D239" s="68">
        <v>8241.61</v>
      </c>
      <c r="E239" s="68">
        <v>9855.6200000000008</v>
      </c>
      <c r="F239" s="69">
        <v>0.64</v>
      </c>
      <c r="G239" s="70">
        <v>880.47045000000003</v>
      </c>
      <c r="H239" s="70">
        <v>495.79580700000002</v>
      </c>
      <c r="I239" s="68">
        <v>4539.5</v>
      </c>
      <c r="J239" s="68">
        <v>8711.77</v>
      </c>
      <c r="K239" s="68">
        <v>4172.2700000000004</v>
      </c>
      <c r="L239" s="83">
        <v>0.4789233</v>
      </c>
      <c r="M239" s="70">
        <v>139.62732700000001</v>
      </c>
      <c r="N239" s="70">
        <v>28.57517</v>
      </c>
      <c r="O239" s="70">
        <v>93.563804000000005</v>
      </c>
      <c r="P239" s="70">
        <v>2</v>
      </c>
      <c r="Q239" s="70">
        <v>0</v>
      </c>
      <c r="R239" s="70">
        <v>6.89</v>
      </c>
      <c r="S239" s="70">
        <v>8.5983529999999995</v>
      </c>
      <c r="T239" s="70">
        <v>312.487098</v>
      </c>
      <c r="U239" s="69">
        <v>0.35490923969999999</v>
      </c>
      <c r="V239" s="71">
        <v>0.307520919</v>
      </c>
      <c r="W239" s="70">
        <v>2</v>
      </c>
      <c r="X239" s="70">
        <v>1</v>
      </c>
      <c r="Y239" s="70">
        <v>1</v>
      </c>
      <c r="Z239" s="70">
        <v>0</v>
      </c>
      <c r="AA239" s="70">
        <v>98.184100999999998</v>
      </c>
      <c r="AB239" s="70">
        <v>72.578385999999995</v>
      </c>
      <c r="AC239" s="70">
        <v>25.605715</v>
      </c>
      <c r="AD239" s="70">
        <v>0</v>
      </c>
      <c r="AE239" s="70">
        <v>0</v>
      </c>
      <c r="AF239" s="70">
        <v>0</v>
      </c>
      <c r="AG239" s="70">
        <v>0</v>
      </c>
      <c r="AH239" s="70">
        <v>0</v>
      </c>
      <c r="AI239" s="70">
        <v>0</v>
      </c>
      <c r="AJ239" s="70">
        <v>287.94597199999998</v>
      </c>
      <c r="AK239" s="70">
        <v>287.94597199999998</v>
      </c>
      <c r="AL239" s="68">
        <v>3673560.44</v>
      </c>
      <c r="AM239" s="68">
        <v>1829882.84</v>
      </c>
      <c r="AN239" s="68">
        <v>474583.1</v>
      </c>
      <c r="AO239" s="68">
        <v>27464.13</v>
      </c>
      <c r="AP239" s="68">
        <v>228193.93</v>
      </c>
      <c r="AQ239" s="68">
        <v>11718.94</v>
      </c>
      <c r="AR239" s="68">
        <v>0</v>
      </c>
      <c r="AS239" s="68">
        <v>72965.56</v>
      </c>
      <c r="AT239" s="68">
        <v>134240.54</v>
      </c>
      <c r="AU239" s="68">
        <v>40552.65</v>
      </c>
      <c r="AV239" s="68">
        <v>1452.93</v>
      </c>
      <c r="AW239" s="68">
        <v>830.47</v>
      </c>
      <c r="AX239" s="68">
        <v>622.46</v>
      </c>
      <c r="AY239" s="68">
        <v>0</v>
      </c>
      <c r="AZ239" s="68">
        <v>62434.69</v>
      </c>
      <c r="BA239" s="68">
        <v>5698.76</v>
      </c>
      <c r="BB239" s="68">
        <v>1054.19</v>
      </c>
      <c r="BC239" s="68">
        <v>1316.63</v>
      </c>
      <c r="BD239" s="68">
        <v>54365.11</v>
      </c>
      <c r="BE239" s="68">
        <v>20540.060000000001</v>
      </c>
      <c r="BF239" s="68">
        <v>22190.95</v>
      </c>
      <c r="BG239" s="68">
        <v>11634.1</v>
      </c>
      <c r="BH239" s="68">
        <v>0</v>
      </c>
      <c r="BI239" s="68">
        <v>0</v>
      </c>
      <c r="BJ239" s="68">
        <v>0</v>
      </c>
      <c r="BK239" s="68">
        <v>0</v>
      </c>
      <c r="BL239" s="68">
        <v>0</v>
      </c>
      <c r="BM239" s="68">
        <v>0</v>
      </c>
      <c r="BN239" s="68">
        <v>0</v>
      </c>
      <c r="BO239" s="68">
        <v>5811634.6500000004</v>
      </c>
      <c r="BP239" s="68">
        <v>6082466.6500000004</v>
      </c>
      <c r="BQ239" s="68">
        <v>4457799.6100000003</v>
      </c>
      <c r="BR239" s="68">
        <v>51980.45</v>
      </c>
      <c r="BS239" s="68">
        <v>4405819.16</v>
      </c>
      <c r="BT239" s="68">
        <v>0</v>
      </c>
      <c r="BU239" s="68">
        <v>0</v>
      </c>
      <c r="BV239" s="71">
        <v>28.794597</v>
      </c>
      <c r="BW239" s="68">
        <v>0</v>
      </c>
      <c r="BX239" s="68">
        <v>790720.33</v>
      </c>
      <c r="BY239" s="68">
        <v>0</v>
      </c>
      <c r="BZ239" s="68">
        <v>5350964.88</v>
      </c>
      <c r="CA239" s="68">
        <v>6602354.9800000004</v>
      </c>
    </row>
    <row r="240" spans="1:79" x14ac:dyDescent="0.25">
      <c r="A240" s="67" t="s">
        <v>685</v>
      </c>
      <c r="B240" s="67" t="s">
        <v>686</v>
      </c>
      <c r="C240" s="67" t="s">
        <v>566</v>
      </c>
      <c r="D240" s="68">
        <v>8241.61</v>
      </c>
      <c r="E240" s="68">
        <v>9855.6200000000008</v>
      </c>
      <c r="F240" s="69">
        <v>0.64</v>
      </c>
      <c r="G240" s="70">
        <v>925.94559400000003</v>
      </c>
      <c r="H240" s="70">
        <v>496.07240899999999</v>
      </c>
      <c r="I240" s="68">
        <v>4500.88</v>
      </c>
      <c r="J240" s="68">
        <v>8575.18</v>
      </c>
      <c r="K240" s="68">
        <v>4074.3</v>
      </c>
      <c r="L240" s="83">
        <v>0.47512710000000002</v>
      </c>
      <c r="M240" s="70">
        <v>110.92927400000001</v>
      </c>
      <c r="N240" s="70">
        <v>9.6463889999999992</v>
      </c>
      <c r="O240" s="70">
        <v>76.731482999999997</v>
      </c>
      <c r="P240" s="70">
        <v>5</v>
      </c>
      <c r="Q240" s="70">
        <v>0.44964900000000002</v>
      </c>
      <c r="R240" s="70">
        <v>8.2021139999999999</v>
      </c>
      <c r="S240" s="70">
        <v>10.899639000000001</v>
      </c>
      <c r="T240" s="70">
        <v>312.00686999999999</v>
      </c>
      <c r="U240" s="69">
        <v>0.33696026210000002</v>
      </c>
      <c r="V240" s="71">
        <v>0.27720268120000002</v>
      </c>
      <c r="W240" s="70">
        <v>2.3344209999999999</v>
      </c>
      <c r="X240" s="70">
        <v>0.717082</v>
      </c>
      <c r="Y240" s="70">
        <v>1.6173390000000001</v>
      </c>
      <c r="Z240" s="70">
        <v>0</v>
      </c>
      <c r="AA240" s="70">
        <v>116.57694100000001</v>
      </c>
      <c r="AB240" s="70">
        <v>58.030361999999997</v>
      </c>
      <c r="AC240" s="70">
        <v>58.546579000000001</v>
      </c>
      <c r="AD240" s="70">
        <v>22.406265999999999</v>
      </c>
      <c r="AE240" s="70">
        <v>12.454679</v>
      </c>
      <c r="AF240" s="70">
        <v>0</v>
      </c>
      <c r="AG240" s="70">
        <v>0</v>
      </c>
      <c r="AH240" s="70">
        <v>0</v>
      </c>
      <c r="AI240" s="70">
        <v>9.951587</v>
      </c>
      <c r="AJ240" s="70">
        <v>123.751043</v>
      </c>
      <c r="AK240" s="70">
        <v>123.751043</v>
      </c>
      <c r="AL240" s="68">
        <v>3772580.13</v>
      </c>
      <c r="AM240" s="68">
        <v>2215279.94</v>
      </c>
      <c r="AN240" s="68">
        <v>482401.94</v>
      </c>
      <c r="AO240" s="68">
        <v>9197.83</v>
      </c>
      <c r="AP240" s="68">
        <v>185657.99</v>
      </c>
      <c r="AQ240" s="68">
        <v>29065.119999999999</v>
      </c>
      <c r="AR240" s="68">
        <v>3488.38</v>
      </c>
      <c r="AS240" s="68">
        <v>86172.43</v>
      </c>
      <c r="AT240" s="68">
        <v>168820.19</v>
      </c>
      <c r="AU240" s="68">
        <v>36498.42</v>
      </c>
      <c r="AV240" s="68">
        <v>1589.53</v>
      </c>
      <c r="AW240" s="68">
        <v>590.79</v>
      </c>
      <c r="AX240" s="68">
        <v>998.74</v>
      </c>
      <c r="AY240" s="68">
        <v>0</v>
      </c>
      <c r="AZ240" s="68">
        <v>62375.95</v>
      </c>
      <c r="BA240" s="68">
        <v>5656.74</v>
      </c>
      <c r="BB240" s="68">
        <v>1099.8499999999999</v>
      </c>
      <c r="BC240" s="68">
        <v>1550.89</v>
      </c>
      <c r="BD240" s="68">
        <v>54068.47</v>
      </c>
      <c r="BE240" s="68">
        <v>20377.25</v>
      </c>
      <c r="BF240" s="68">
        <v>17602.23</v>
      </c>
      <c r="BG240" s="68">
        <v>16088.99</v>
      </c>
      <c r="BH240" s="68">
        <v>46734.97</v>
      </c>
      <c r="BI240" s="68">
        <v>36334.089999999997</v>
      </c>
      <c r="BJ240" s="68">
        <v>0</v>
      </c>
      <c r="BK240" s="68">
        <v>0</v>
      </c>
      <c r="BL240" s="68">
        <v>0</v>
      </c>
      <c r="BM240" s="68">
        <v>7316.2</v>
      </c>
      <c r="BN240" s="68">
        <v>3084.68</v>
      </c>
      <c r="BO240" s="68">
        <v>6440379.2800000003</v>
      </c>
      <c r="BP240" s="68">
        <v>6617460.8799999999</v>
      </c>
      <c r="BQ240" s="68">
        <v>5555183.6200000001</v>
      </c>
      <c r="BR240" s="68">
        <v>23601.7</v>
      </c>
      <c r="BS240" s="68">
        <v>5531581.9199999999</v>
      </c>
      <c r="BT240" s="68">
        <v>0</v>
      </c>
      <c r="BU240" s="68">
        <v>0</v>
      </c>
      <c r="BV240" s="71">
        <v>20</v>
      </c>
      <c r="BW240" s="68">
        <v>0</v>
      </c>
      <c r="BX240" s="68">
        <v>563091.69999999995</v>
      </c>
      <c r="BY240" s="68">
        <v>0</v>
      </c>
      <c r="BZ240" s="68">
        <v>6064247.6200000001</v>
      </c>
      <c r="CA240" s="68">
        <v>7003470.9800000004</v>
      </c>
    </row>
    <row r="241" spans="1:79" x14ac:dyDescent="0.25">
      <c r="A241" s="62" t="s">
        <v>687</v>
      </c>
      <c r="B241" s="62" t="s">
        <v>688</v>
      </c>
      <c r="C241" s="62" t="s">
        <v>155</v>
      </c>
      <c r="D241" s="63">
        <v>8241.61</v>
      </c>
      <c r="E241" s="63">
        <v>9855.6200000000008</v>
      </c>
      <c r="F241" s="64">
        <v>0.64</v>
      </c>
      <c r="G241" s="65">
        <v>191.87968000000001</v>
      </c>
      <c r="H241" s="65">
        <v>118.42500699999999</v>
      </c>
      <c r="I241" s="63">
        <v>8581.99</v>
      </c>
      <c r="J241" s="63">
        <v>16329.89</v>
      </c>
      <c r="K241" s="63">
        <v>7747.9</v>
      </c>
      <c r="L241" s="83">
        <v>0.47446120000000003</v>
      </c>
      <c r="M241" s="65">
        <v>35.477012000000002</v>
      </c>
      <c r="N241" s="65">
        <v>2.2458369999999999</v>
      </c>
      <c r="O241" s="65">
        <v>30.337607999999999</v>
      </c>
      <c r="P241" s="65">
        <v>2.893567</v>
      </c>
      <c r="Q241" s="65">
        <v>0</v>
      </c>
      <c r="R241" s="65">
        <v>0</v>
      </c>
      <c r="S241" s="65">
        <v>0</v>
      </c>
      <c r="T241" s="65">
        <v>128.513969</v>
      </c>
      <c r="U241" s="64">
        <v>0.66976330689999997</v>
      </c>
      <c r="V241" s="66">
        <v>1.0951730646</v>
      </c>
      <c r="W241" s="65">
        <v>39.335726000000001</v>
      </c>
      <c r="X241" s="65">
        <v>19.365009000000001</v>
      </c>
      <c r="Y241" s="65">
        <v>17.970717</v>
      </c>
      <c r="Z241" s="65">
        <v>2</v>
      </c>
      <c r="AA241" s="65">
        <v>11</v>
      </c>
      <c r="AB241" s="65">
        <v>6</v>
      </c>
      <c r="AC241" s="65">
        <v>5</v>
      </c>
      <c r="AD241" s="65">
        <v>0</v>
      </c>
      <c r="AE241" s="65">
        <v>0</v>
      </c>
      <c r="AF241" s="65">
        <v>0</v>
      </c>
      <c r="AG241" s="65">
        <v>0</v>
      </c>
      <c r="AH241" s="65">
        <v>0</v>
      </c>
      <c r="AI241" s="65">
        <v>0</v>
      </c>
      <c r="AJ241" s="65">
        <v>39.701790000000003</v>
      </c>
      <c r="AK241" s="65">
        <v>39.701790000000003</v>
      </c>
      <c r="AL241" s="63">
        <v>1486664.57</v>
      </c>
      <c r="AM241" s="63">
        <v>0</v>
      </c>
      <c r="AN241" s="63">
        <v>92236.61</v>
      </c>
      <c r="AO241" s="63">
        <v>2138.41</v>
      </c>
      <c r="AP241" s="63">
        <v>73301.399999999994</v>
      </c>
      <c r="AQ241" s="63">
        <v>16796.8</v>
      </c>
      <c r="AR241" s="63">
        <v>0</v>
      </c>
      <c r="AS241" s="63">
        <v>0</v>
      </c>
      <c r="AT241" s="63">
        <v>0</v>
      </c>
      <c r="AU241" s="63">
        <v>59394.41</v>
      </c>
      <c r="AV241" s="63">
        <v>27837.52</v>
      </c>
      <c r="AW241" s="63">
        <v>15932.22</v>
      </c>
      <c r="AX241" s="63">
        <v>11081.79</v>
      </c>
      <c r="AY241" s="63">
        <v>823.51</v>
      </c>
      <c r="AZ241" s="63">
        <v>46427.34</v>
      </c>
      <c r="BA241" s="63">
        <v>1348.51</v>
      </c>
      <c r="BB241" s="63">
        <v>227.6</v>
      </c>
      <c r="BC241" s="63">
        <v>254.91</v>
      </c>
      <c r="BD241" s="63">
        <v>44596.32</v>
      </c>
      <c r="BE241" s="63">
        <v>20348.689999999999</v>
      </c>
      <c r="BF241" s="63">
        <v>12721.92</v>
      </c>
      <c r="BG241" s="63">
        <v>11525.71</v>
      </c>
      <c r="BH241" s="63">
        <v>0</v>
      </c>
      <c r="BI241" s="63">
        <v>0</v>
      </c>
      <c r="BJ241" s="63">
        <v>0</v>
      </c>
      <c r="BK241" s="63">
        <v>0</v>
      </c>
      <c r="BL241" s="63">
        <v>0</v>
      </c>
      <c r="BM241" s="63">
        <v>0</v>
      </c>
      <c r="BN241" s="63">
        <v>0</v>
      </c>
      <c r="BO241" s="63">
        <v>1664210.91</v>
      </c>
      <c r="BP241" s="63">
        <v>1712560.45</v>
      </c>
      <c r="BQ241" s="63">
        <v>1422521.23</v>
      </c>
      <c r="BR241" s="63">
        <v>35629.300000000003</v>
      </c>
      <c r="BS241" s="63">
        <v>1386891.93</v>
      </c>
      <c r="BT241" s="63">
        <v>0</v>
      </c>
      <c r="BU241" s="63">
        <v>0</v>
      </c>
      <c r="BV241" s="66">
        <v>20</v>
      </c>
      <c r="BW241" s="63">
        <v>0</v>
      </c>
      <c r="BX241" s="63">
        <v>248613.29</v>
      </c>
      <c r="BY241" s="63">
        <v>0</v>
      </c>
      <c r="BZ241" s="63">
        <v>1617396.22</v>
      </c>
      <c r="CA241" s="63">
        <v>1912824.2</v>
      </c>
    </row>
    <row r="242" spans="1:79" x14ac:dyDescent="0.25">
      <c r="A242" s="62" t="s">
        <v>689</v>
      </c>
      <c r="B242" s="62" t="s">
        <v>690</v>
      </c>
      <c r="C242" s="62" t="s">
        <v>188</v>
      </c>
      <c r="D242" s="63">
        <v>8241.61</v>
      </c>
      <c r="E242" s="63">
        <v>9855.6200000000008</v>
      </c>
      <c r="F242" s="64">
        <v>0.64</v>
      </c>
      <c r="G242" s="65">
        <v>1136.448576</v>
      </c>
      <c r="H242" s="65">
        <v>641.01732900000002</v>
      </c>
      <c r="I242" s="63">
        <v>4351.45</v>
      </c>
      <c r="J242" s="63">
        <v>8270.6</v>
      </c>
      <c r="K242" s="63">
        <v>3919.15</v>
      </c>
      <c r="L242" s="83">
        <v>0.47386529999999999</v>
      </c>
      <c r="M242" s="65">
        <v>99.717770000000002</v>
      </c>
      <c r="N242" s="65">
        <v>18.714300999999999</v>
      </c>
      <c r="O242" s="65">
        <v>67.384759000000003</v>
      </c>
      <c r="P242" s="65">
        <v>3.2702330000000002</v>
      </c>
      <c r="Q242" s="65">
        <v>0</v>
      </c>
      <c r="R242" s="65">
        <v>4.9575300000000002</v>
      </c>
      <c r="S242" s="65">
        <v>5.3909469999999997</v>
      </c>
      <c r="T242" s="65">
        <v>268.17296599999997</v>
      </c>
      <c r="U242" s="64">
        <v>0.2359745717</v>
      </c>
      <c r="V242" s="66">
        <v>0.13594726200000001</v>
      </c>
      <c r="W242" s="65">
        <v>6.027361</v>
      </c>
      <c r="X242" s="65">
        <v>2.027361</v>
      </c>
      <c r="Y242" s="65">
        <v>4</v>
      </c>
      <c r="Z242" s="65">
        <v>0</v>
      </c>
      <c r="AA242" s="65">
        <v>225.93218200000001</v>
      </c>
      <c r="AB242" s="65">
        <v>141.327707</v>
      </c>
      <c r="AC242" s="65">
        <v>84.604474999999994</v>
      </c>
      <c r="AD242" s="65">
        <v>0</v>
      </c>
      <c r="AE242" s="65">
        <v>0</v>
      </c>
      <c r="AF242" s="65">
        <v>0</v>
      </c>
      <c r="AG242" s="65">
        <v>0</v>
      </c>
      <c r="AH242" s="65">
        <v>0</v>
      </c>
      <c r="AI242" s="65">
        <v>0</v>
      </c>
      <c r="AJ242" s="65">
        <v>270.92675000000003</v>
      </c>
      <c r="AK242" s="65">
        <v>270.92675000000003</v>
      </c>
      <c r="AL242" s="63">
        <v>4453912.4400000004</v>
      </c>
      <c r="AM242" s="63">
        <v>1943089.52</v>
      </c>
      <c r="AN242" s="63">
        <v>334588.62</v>
      </c>
      <c r="AO242" s="63">
        <v>17796.7</v>
      </c>
      <c r="AP242" s="63">
        <v>162609.85</v>
      </c>
      <c r="AQ242" s="63">
        <v>18959.46</v>
      </c>
      <c r="AR242" s="63">
        <v>0</v>
      </c>
      <c r="AS242" s="63">
        <v>51946.11</v>
      </c>
      <c r="AT242" s="63">
        <v>83276.5</v>
      </c>
      <c r="AU242" s="63">
        <v>15385.01</v>
      </c>
      <c r="AV242" s="63">
        <v>4129.41</v>
      </c>
      <c r="AW242" s="63">
        <v>1665.88</v>
      </c>
      <c r="AX242" s="63">
        <v>2463.5300000000002</v>
      </c>
      <c r="AY242" s="63">
        <v>0</v>
      </c>
      <c r="AZ242" s="63">
        <v>97900.22</v>
      </c>
      <c r="BA242" s="63">
        <v>7290.14</v>
      </c>
      <c r="BB242" s="63">
        <v>1346.31</v>
      </c>
      <c r="BC242" s="63">
        <v>2997.72</v>
      </c>
      <c r="BD242" s="63">
        <v>86266.05</v>
      </c>
      <c r="BE242" s="63">
        <v>20323.13</v>
      </c>
      <c r="BF242" s="63">
        <v>42754.79</v>
      </c>
      <c r="BG242" s="63">
        <v>23188.13</v>
      </c>
      <c r="BH242" s="63">
        <v>0</v>
      </c>
      <c r="BI242" s="63">
        <v>0</v>
      </c>
      <c r="BJ242" s="63">
        <v>0</v>
      </c>
      <c r="BK242" s="63">
        <v>0</v>
      </c>
      <c r="BL242" s="63">
        <v>0</v>
      </c>
      <c r="BM242" s="63">
        <v>0</v>
      </c>
      <c r="BN242" s="63">
        <v>0</v>
      </c>
      <c r="BO242" s="63">
        <v>6610173.3499999996</v>
      </c>
      <c r="BP242" s="63">
        <v>6849005.2199999997</v>
      </c>
      <c r="BQ242" s="63">
        <v>5416300.5199999996</v>
      </c>
      <c r="BR242" s="63">
        <v>3804.97</v>
      </c>
      <c r="BS242" s="63">
        <v>5412495.5499999998</v>
      </c>
      <c r="BT242" s="63">
        <v>0</v>
      </c>
      <c r="BU242" s="63">
        <v>0</v>
      </c>
      <c r="BV242" s="66">
        <v>27.092675</v>
      </c>
      <c r="BW242" s="63">
        <v>0</v>
      </c>
      <c r="BX242" s="63">
        <v>288751.08</v>
      </c>
      <c r="BY242" s="63">
        <v>0</v>
      </c>
      <c r="BZ242" s="63">
        <v>5819798.0999999996</v>
      </c>
      <c r="CA242" s="63">
        <v>6898924.4299999997</v>
      </c>
    </row>
    <row r="243" spans="1:79" x14ac:dyDescent="0.25">
      <c r="A243" s="67" t="s">
        <v>691</v>
      </c>
      <c r="B243" s="67" t="s">
        <v>692</v>
      </c>
      <c r="C243" s="67" t="s">
        <v>277</v>
      </c>
      <c r="D243" s="68">
        <v>8241.61</v>
      </c>
      <c r="E243" s="68">
        <v>9855.6200000000008</v>
      </c>
      <c r="F243" s="69">
        <v>0.64</v>
      </c>
      <c r="G243" s="70">
        <v>478.88487400000002</v>
      </c>
      <c r="H243" s="70">
        <v>262.12993299999999</v>
      </c>
      <c r="I243" s="68">
        <v>5479</v>
      </c>
      <c r="J243" s="68">
        <v>10384.36</v>
      </c>
      <c r="K243" s="68">
        <v>4905.3599999999997</v>
      </c>
      <c r="L243" s="83">
        <v>0.47237960000000001</v>
      </c>
      <c r="M243" s="70">
        <v>61.365112000000003</v>
      </c>
      <c r="N243" s="70">
        <v>16.218115999999998</v>
      </c>
      <c r="O243" s="70">
        <v>34.032107000000003</v>
      </c>
      <c r="P243" s="70">
        <v>5.2448889999999997</v>
      </c>
      <c r="Q243" s="70">
        <v>0</v>
      </c>
      <c r="R243" s="70">
        <v>4.87</v>
      </c>
      <c r="S243" s="70">
        <v>1</v>
      </c>
      <c r="T243" s="70">
        <v>141.93571900000001</v>
      </c>
      <c r="U243" s="69">
        <v>0.29638797700000002</v>
      </c>
      <c r="V243" s="71">
        <v>0.2144673654</v>
      </c>
      <c r="W243" s="70">
        <v>1.75</v>
      </c>
      <c r="X243" s="70">
        <v>0</v>
      </c>
      <c r="Y243" s="70">
        <v>0.75</v>
      </c>
      <c r="Z243" s="70">
        <v>1</v>
      </c>
      <c r="AA243" s="70">
        <v>91.339532000000005</v>
      </c>
      <c r="AB243" s="70">
        <v>52.862496</v>
      </c>
      <c r="AC243" s="70">
        <v>38.477035999999998</v>
      </c>
      <c r="AD243" s="70">
        <v>0.280887</v>
      </c>
      <c r="AE243" s="70">
        <v>0.111594</v>
      </c>
      <c r="AF243" s="70">
        <v>0</v>
      </c>
      <c r="AG243" s="70">
        <v>0</v>
      </c>
      <c r="AH243" s="70">
        <v>0</v>
      </c>
      <c r="AI243" s="70">
        <v>0.169293</v>
      </c>
      <c r="AJ243" s="70">
        <v>148.64198099999999</v>
      </c>
      <c r="AK243" s="70">
        <v>148.64198099999999</v>
      </c>
      <c r="AL243" s="68">
        <v>2349102.71</v>
      </c>
      <c r="AM243" s="68">
        <v>980318.43</v>
      </c>
      <c r="AN243" s="68">
        <v>193822.17</v>
      </c>
      <c r="AO243" s="68">
        <v>15374.56</v>
      </c>
      <c r="AP243" s="68">
        <v>81867.25</v>
      </c>
      <c r="AQ243" s="68">
        <v>30312.36</v>
      </c>
      <c r="AR243" s="68">
        <v>0</v>
      </c>
      <c r="AS243" s="68">
        <v>50868.959999999999</v>
      </c>
      <c r="AT243" s="68">
        <v>15399.04</v>
      </c>
      <c r="AU243" s="68">
        <v>12845.92</v>
      </c>
      <c r="AV243" s="68">
        <v>870.41</v>
      </c>
      <c r="AW243" s="68">
        <v>0</v>
      </c>
      <c r="AX243" s="68">
        <v>460.46</v>
      </c>
      <c r="AY243" s="68">
        <v>409.95</v>
      </c>
      <c r="AZ243" s="68">
        <v>52421.96</v>
      </c>
      <c r="BA243" s="68">
        <v>2971.8</v>
      </c>
      <c r="BB243" s="68">
        <v>565.54</v>
      </c>
      <c r="BC243" s="68">
        <v>1208.1099999999999</v>
      </c>
      <c r="BD243" s="68">
        <v>47676.51</v>
      </c>
      <c r="BE243" s="68">
        <v>20259.419999999998</v>
      </c>
      <c r="BF243" s="68">
        <v>15941.95</v>
      </c>
      <c r="BG243" s="68">
        <v>11475.14</v>
      </c>
      <c r="BH243" s="68">
        <v>485.86</v>
      </c>
      <c r="BI243" s="68">
        <v>323.67</v>
      </c>
      <c r="BJ243" s="68">
        <v>0</v>
      </c>
      <c r="BK243" s="68">
        <v>0</v>
      </c>
      <c r="BL243" s="68">
        <v>0</v>
      </c>
      <c r="BM243" s="68">
        <v>123.74</v>
      </c>
      <c r="BN243" s="68">
        <v>38.450000000000003</v>
      </c>
      <c r="BO243" s="68">
        <v>3556530.46</v>
      </c>
      <c r="BP243" s="68">
        <v>3589867.46</v>
      </c>
      <c r="BQ243" s="68">
        <v>3389885.48</v>
      </c>
      <c r="BR243" s="68">
        <v>8138.35</v>
      </c>
      <c r="BS243" s="68">
        <v>3381747.13</v>
      </c>
      <c r="BT243" s="68">
        <v>0</v>
      </c>
      <c r="BU243" s="68">
        <v>0</v>
      </c>
      <c r="BV243" s="71">
        <v>20</v>
      </c>
      <c r="BW243" s="68">
        <v>0</v>
      </c>
      <c r="BX243" s="68">
        <v>515329.47</v>
      </c>
      <c r="BY243" s="68">
        <v>0</v>
      </c>
      <c r="BZ243" s="68">
        <v>3727860.71</v>
      </c>
      <c r="CA243" s="68">
        <v>4071859.93</v>
      </c>
    </row>
    <row r="244" spans="1:79" x14ac:dyDescent="0.25">
      <c r="A244" s="67" t="s">
        <v>693</v>
      </c>
      <c r="B244" s="67" t="s">
        <v>694</v>
      </c>
      <c r="C244" s="67" t="s">
        <v>369</v>
      </c>
      <c r="D244" s="68">
        <v>8241.61</v>
      </c>
      <c r="E244" s="68">
        <v>9855.6200000000008</v>
      </c>
      <c r="F244" s="69">
        <v>0.64</v>
      </c>
      <c r="G244" s="70">
        <v>411.09685999999999</v>
      </c>
      <c r="H244" s="70">
        <v>258.60730699999999</v>
      </c>
      <c r="I244" s="68">
        <v>5958.6</v>
      </c>
      <c r="J244" s="68">
        <v>11257.07</v>
      </c>
      <c r="K244" s="68">
        <v>5298.47</v>
      </c>
      <c r="L244" s="83">
        <v>0.47067930000000002</v>
      </c>
      <c r="M244" s="70">
        <v>62.891094000000002</v>
      </c>
      <c r="N244" s="70">
        <v>8.7027280000000005</v>
      </c>
      <c r="O244" s="70">
        <v>43.498157999999997</v>
      </c>
      <c r="P244" s="70">
        <v>1.0242260000000001</v>
      </c>
      <c r="Q244" s="70">
        <v>0.53079100000000001</v>
      </c>
      <c r="R244" s="70">
        <v>3.684558</v>
      </c>
      <c r="S244" s="70">
        <v>5.4506329999999998</v>
      </c>
      <c r="T244" s="70">
        <v>398.16875499999998</v>
      </c>
      <c r="U244" s="69">
        <v>0.96855216799999999</v>
      </c>
      <c r="V244" s="71">
        <v>2.2902668508000001</v>
      </c>
      <c r="W244" s="70">
        <v>7.0542040000000004</v>
      </c>
      <c r="X244" s="70">
        <v>4.3314579999999996</v>
      </c>
      <c r="Y244" s="70">
        <v>1.7227460000000001</v>
      </c>
      <c r="Z244" s="70">
        <v>1</v>
      </c>
      <c r="AA244" s="70">
        <v>26.100819999999999</v>
      </c>
      <c r="AB244" s="70">
        <v>10.471111000000001</v>
      </c>
      <c r="AC244" s="70">
        <v>15.629709</v>
      </c>
      <c r="AD244" s="70">
        <v>0</v>
      </c>
      <c r="AE244" s="70">
        <v>0</v>
      </c>
      <c r="AF244" s="70">
        <v>0</v>
      </c>
      <c r="AG244" s="70">
        <v>0</v>
      </c>
      <c r="AH244" s="70">
        <v>0</v>
      </c>
      <c r="AI244" s="70">
        <v>0</v>
      </c>
      <c r="AJ244" s="70">
        <v>36.713110999999998</v>
      </c>
      <c r="AK244" s="70">
        <v>36.713110999999998</v>
      </c>
      <c r="AL244" s="68">
        <v>2178184.38</v>
      </c>
      <c r="AM244" s="68">
        <v>612917.18000000005</v>
      </c>
      <c r="AN244" s="68">
        <v>244440.29</v>
      </c>
      <c r="AO244" s="68">
        <v>8220.3700000000008</v>
      </c>
      <c r="AP244" s="68">
        <v>104262.04</v>
      </c>
      <c r="AQ244" s="68">
        <v>5898.11</v>
      </c>
      <c r="AR244" s="68">
        <v>4079.33</v>
      </c>
      <c r="AS244" s="68">
        <v>38348.050000000003</v>
      </c>
      <c r="AT244" s="68">
        <v>83632.39</v>
      </c>
      <c r="AU244" s="68">
        <v>384827.16</v>
      </c>
      <c r="AV244" s="68">
        <v>4997.58</v>
      </c>
      <c r="AW244" s="68">
        <v>3535.22</v>
      </c>
      <c r="AX244" s="68">
        <v>1053.8800000000001</v>
      </c>
      <c r="AY244" s="68">
        <v>408.48</v>
      </c>
      <c r="AZ244" s="68">
        <v>48187.68</v>
      </c>
      <c r="BA244" s="68">
        <v>2921.31</v>
      </c>
      <c r="BB244" s="68">
        <v>483.74</v>
      </c>
      <c r="BC244" s="68">
        <v>541.79</v>
      </c>
      <c r="BD244" s="68">
        <v>44240.84</v>
      </c>
      <c r="BE244" s="68">
        <v>20186.490000000002</v>
      </c>
      <c r="BF244" s="68">
        <v>12620.51</v>
      </c>
      <c r="BG244" s="68">
        <v>11433.84</v>
      </c>
      <c r="BH244" s="68">
        <v>0</v>
      </c>
      <c r="BI244" s="68">
        <v>0</v>
      </c>
      <c r="BJ244" s="68">
        <v>0</v>
      </c>
      <c r="BK244" s="68">
        <v>0</v>
      </c>
      <c r="BL244" s="68">
        <v>0</v>
      </c>
      <c r="BM244" s="68">
        <v>0</v>
      </c>
      <c r="BN244" s="68">
        <v>0</v>
      </c>
      <c r="BO244" s="68">
        <v>3412871.54</v>
      </c>
      <c r="BP244" s="68">
        <v>3473554.27</v>
      </c>
      <c r="BQ244" s="68">
        <v>3109530.7</v>
      </c>
      <c r="BR244" s="68">
        <v>78728.22</v>
      </c>
      <c r="BS244" s="68">
        <v>3030802.48</v>
      </c>
      <c r="BT244" s="68">
        <v>0</v>
      </c>
      <c r="BU244" s="68">
        <v>0</v>
      </c>
      <c r="BV244" s="71">
        <v>20</v>
      </c>
      <c r="BW244" s="68">
        <v>0</v>
      </c>
      <c r="BX244" s="68">
        <v>350880.47</v>
      </c>
      <c r="BY244" s="68">
        <v>0</v>
      </c>
      <c r="BZ244" s="68">
        <v>3484709.11</v>
      </c>
      <c r="CA244" s="68">
        <v>3763752.01</v>
      </c>
    </row>
    <row r="245" spans="1:79" x14ac:dyDescent="0.25">
      <c r="A245" s="67" t="s">
        <v>695</v>
      </c>
      <c r="B245" s="67" t="s">
        <v>696</v>
      </c>
      <c r="C245" s="67" t="s">
        <v>228</v>
      </c>
      <c r="D245" s="68">
        <v>8241.61</v>
      </c>
      <c r="E245" s="68">
        <v>9855.6200000000008</v>
      </c>
      <c r="F245" s="69">
        <v>0.64</v>
      </c>
      <c r="G245" s="70">
        <v>2771.2083600000001</v>
      </c>
      <c r="H245" s="70">
        <v>1403.669787</v>
      </c>
      <c r="I245" s="68">
        <v>4458.2700000000004</v>
      </c>
      <c r="J245" s="68">
        <v>8382.86</v>
      </c>
      <c r="K245" s="68">
        <v>3924.59</v>
      </c>
      <c r="L245" s="83">
        <v>0.46816839999999998</v>
      </c>
      <c r="M245" s="70">
        <v>576.40111999999999</v>
      </c>
      <c r="N245" s="70">
        <v>27.905667000000001</v>
      </c>
      <c r="O245" s="70">
        <v>384.57070700000003</v>
      </c>
      <c r="P245" s="70">
        <v>47.427109000000002</v>
      </c>
      <c r="Q245" s="70">
        <v>3.9882420000000001</v>
      </c>
      <c r="R245" s="70">
        <v>26.799499000000001</v>
      </c>
      <c r="S245" s="70">
        <v>85.709896000000001</v>
      </c>
      <c r="T245" s="70">
        <v>1311.671558</v>
      </c>
      <c r="U245" s="69">
        <v>0.47332116089999998</v>
      </c>
      <c r="V245" s="71">
        <v>0.54695537439999997</v>
      </c>
      <c r="W245" s="70">
        <v>98.398987000000005</v>
      </c>
      <c r="X245" s="70">
        <v>24.024190000000001</v>
      </c>
      <c r="Y245" s="70">
        <v>61.116110999999997</v>
      </c>
      <c r="Z245" s="70">
        <v>13.258686000000001</v>
      </c>
      <c r="AA245" s="70">
        <v>370.018283</v>
      </c>
      <c r="AB245" s="70">
        <v>230.310362</v>
      </c>
      <c r="AC245" s="70">
        <v>139.707921</v>
      </c>
      <c r="AD245" s="70">
        <v>526.88837100000001</v>
      </c>
      <c r="AE245" s="70">
        <v>68.540422000000007</v>
      </c>
      <c r="AF245" s="70">
        <v>41.816709000000003</v>
      </c>
      <c r="AG245" s="70">
        <v>0</v>
      </c>
      <c r="AH245" s="70">
        <v>400.62828500000001</v>
      </c>
      <c r="AI245" s="70">
        <v>15.902955</v>
      </c>
      <c r="AJ245" s="70">
        <v>276.55956300000003</v>
      </c>
      <c r="AK245" s="70">
        <v>276.55956300000003</v>
      </c>
      <c r="AL245" s="68">
        <v>10875856.619999999</v>
      </c>
      <c r="AM245" s="68">
        <v>619410.93999999994</v>
      </c>
      <c r="AN245" s="68">
        <v>2830753.61</v>
      </c>
      <c r="AO245" s="68">
        <v>26218.36</v>
      </c>
      <c r="AP245" s="68">
        <v>916871.67</v>
      </c>
      <c r="AQ245" s="68">
        <v>271657.07</v>
      </c>
      <c r="AR245" s="68">
        <v>30487.65</v>
      </c>
      <c r="AS245" s="68">
        <v>277435.15999999997</v>
      </c>
      <c r="AT245" s="68">
        <v>1308083.7</v>
      </c>
      <c r="AU245" s="68">
        <v>302753.69</v>
      </c>
      <c r="AV245" s="68">
        <v>62078.16</v>
      </c>
      <c r="AW245" s="68">
        <v>19503.32</v>
      </c>
      <c r="AX245" s="68">
        <v>37187.89</v>
      </c>
      <c r="AY245" s="68">
        <v>5386.95</v>
      </c>
      <c r="AZ245" s="68">
        <v>164255.17000000001</v>
      </c>
      <c r="BA245" s="68">
        <v>15771.69</v>
      </c>
      <c r="BB245" s="68">
        <v>3243.48</v>
      </c>
      <c r="BC245" s="68">
        <v>4850.46</v>
      </c>
      <c r="BD245" s="68">
        <v>140389.54</v>
      </c>
      <c r="BE245" s="68">
        <v>33722.76</v>
      </c>
      <c r="BF245" s="68">
        <v>68836.399999999994</v>
      </c>
      <c r="BG245" s="68">
        <v>37830.379999999997</v>
      </c>
      <c r="BH245" s="68">
        <v>732236.25</v>
      </c>
      <c r="BI245" s="68">
        <v>197024.79</v>
      </c>
      <c r="BJ245" s="68">
        <v>113934.64</v>
      </c>
      <c r="BK245" s="68">
        <v>0</v>
      </c>
      <c r="BL245" s="68">
        <v>338281.89</v>
      </c>
      <c r="BM245" s="68">
        <v>11520.29</v>
      </c>
      <c r="BN245" s="68">
        <v>71474.64</v>
      </c>
      <c r="BO245" s="68">
        <v>15159453.369999999</v>
      </c>
      <c r="BP245" s="68">
        <v>15587344.439999999</v>
      </c>
      <c r="BQ245" s="68">
        <v>13020511.449999999</v>
      </c>
      <c r="BR245" s="68">
        <v>281878.31</v>
      </c>
      <c r="BS245" s="68">
        <v>12738633.140000001</v>
      </c>
      <c r="BT245" s="68">
        <v>0</v>
      </c>
      <c r="BU245" s="68">
        <v>0</v>
      </c>
      <c r="BV245" s="71">
        <v>27.655956</v>
      </c>
      <c r="BW245" s="68">
        <v>0</v>
      </c>
      <c r="BX245" s="68">
        <v>680968.54</v>
      </c>
      <c r="BY245" s="68">
        <v>0</v>
      </c>
      <c r="BZ245" s="68">
        <v>14146221.6</v>
      </c>
      <c r="CA245" s="68">
        <v>15840421.91</v>
      </c>
    </row>
    <row r="246" spans="1:79" x14ac:dyDescent="0.25">
      <c r="A246" s="62" t="s">
        <v>697</v>
      </c>
      <c r="B246" s="62" t="s">
        <v>698</v>
      </c>
      <c r="C246" s="62" t="s">
        <v>146</v>
      </c>
      <c r="D246" s="63">
        <v>8241.61</v>
      </c>
      <c r="E246" s="63">
        <v>9855.6200000000008</v>
      </c>
      <c r="F246" s="64">
        <v>0.64</v>
      </c>
      <c r="G246" s="65">
        <v>689.01453800000002</v>
      </c>
      <c r="H246" s="65">
        <v>418.47780299999999</v>
      </c>
      <c r="I246" s="63">
        <v>4907.28</v>
      </c>
      <c r="J246" s="63">
        <v>9227.06</v>
      </c>
      <c r="K246" s="63">
        <v>4319.78</v>
      </c>
      <c r="L246" s="83">
        <v>0.46816429999999998</v>
      </c>
      <c r="M246" s="65">
        <v>106.285336</v>
      </c>
      <c r="N246" s="65">
        <v>6.9293430000000003</v>
      </c>
      <c r="O246" s="65">
        <v>65.176693999999998</v>
      </c>
      <c r="P246" s="65">
        <v>6.6993109999999998</v>
      </c>
      <c r="Q246" s="65">
        <v>2</v>
      </c>
      <c r="R246" s="65">
        <v>4.4206899999999996</v>
      </c>
      <c r="S246" s="65">
        <v>21.059297999999998</v>
      </c>
      <c r="T246" s="65">
        <v>677.71984899999995</v>
      </c>
      <c r="U246" s="64">
        <v>0.9836074736</v>
      </c>
      <c r="V246" s="66">
        <v>2.3620206595000002</v>
      </c>
      <c r="W246" s="65">
        <v>2</v>
      </c>
      <c r="X246" s="65">
        <v>0</v>
      </c>
      <c r="Y246" s="65">
        <v>1</v>
      </c>
      <c r="Z246" s="65">
        <v>1</v>
      </c>
      <c r="AA246" s="65">
        <v>49.121380000000002</v>
      </c>
      <c r="AB246" s="65">
        <v>36.681379999999997</v>
      </c>
      <c r="AC246" s="65">
        <v>12.44</v>
      </c>
      <c r="AD246" s="65">
        <v>0</v>
      </c>
      <c r="AE246" s="65">
        <v>0</v>
      </c>
      <c r="AF246" s="65">
        <v>0</v>
      </c>
      <c r="AG246" s="65">
        <v>0</v>
      </c>
      <c r="AH246" s="65">
        <v>0</v>
      </c>
      <c r="AI246" s="65">
        <v>0</v>
      </c>
      <c r="AJ246" s="65">
        <v>81.176524000000001</v>
      </c>
      <c r="AK246" s="65">
        <v>81.176524000000001</v>
      </c>
      <c r="AL246" s="63">
        <v>2976391.22</v>
      </c>
      <c r="AM246" s="63">
        <v>2167530.04</v>
      </c>
      <c r="AN246" s="63">
        <v>582723.51</v>
      </c>
      <c r="AO246" s="63">
        <v>6510.31</v>
      </c>
      <c r="AP246" s="63">
        <v>155389.22</v>
      </c>
      <c r="AQ246" s="63">
        <v>38372.550000000003</v>
      </c>
      <c r="AR246" s="63">
        <v>15288.63</v>
      </c>
      <c r="AS246" s="63">
        <v>45763.7</v>
      </c>
      <c r="AT246" s="63">
        <v>321399.09999999998</v>
      </c>
      <c r="AU246" s="63">
        <v>675532.66</v>
      </c>
      <c r="AV246" s="63">
        <v>1014.76</v>
      </c>
      <c r="AW246" s="63">
        <v>0</v>
      </c>
      <c r="AX246" s="63">
        <v>608.47</v>
      </c>
      <c r="AY246" s="63">
        <v>406.29</v>
      </c>
      <c r="AZ246" s="63">
        <v>50416.07</v>
      </c>
      <c r="BA246" s="63">
        <v>4701.99</v>
      </c>
      <c r="BB246" s="63">
        <v>806.43</v>
      </c>
      <c r="BC246" s="63">
        <v>903.2</v>
      </c>
      <c r="BD246" s="63">
        <v>44004.45</v>
      </c>
      <c r="BE246" s="63">
        <v>20078.63</v>
      </c>
      <c r="BF246" s="63">
        <v>12553.08</v>
      </c>
      <c r="BG246" s="63">
        <v>11372.74</v>
      </c>
      <c r="BH246" s="63">
        <v>0</v>
      </c>
      <c r="BI246" s="63">
        <v>0</v>
      </c>
      <c r="BJ246" s="63">
        <v>0</v>
      </c>
      <c r="BK246" s="63">
        <v>0</v>
      </c>
      <c r="BL246" s="63">
        <v>0</v>
      </c>
      <c r="BM246" s="63">
        <v>0</v>
      </c>
      <c r="BN246" s="63">
        <v>0</v>
      </c>
      <c r="BO246" s="63">
        <v>6151290.9199999999</v>
      </c>
      <c r="BP246" s="63">
        <v>6453608.2599999998</v>
      </c>
      <c r="BQ246" s="63">
        <v>4640066.97</v>
      </c>
      <c r="BR246" s="63">
        <v>55655.87</v>
      </c>
      <c r="BS246" s="63">
        <v>4584411.0999999996</v>
      </c>
      <c r="BT246" s="63">
        <v>0</v>
      </c>
      <c r="BU246" s="63">
        <v>0</v>
      </c>
      <c r="BV246" s="66">
        <v>20</v>
      </c>
      <c r="BW246" s="63">
        <v>0</v>
      </c>
      <c r="BX246" s="63">
        <v>528439.09</v>
      </c>
      <c r="BY246" s="63">
        <v>0</v>
      </c>
      <c r="BZ246" s="63">
        <v>5131871.5599999996</v>
      </c>
      <c r="CA246" s="63">
        <v>6679730.0099999998</v>
      </c>
    </row>
    <row r="247" spans="1:79" x14ac:dyDescent="0.25">
      <c r="A247" s="67" t="s">
        <v>699</v>
      </c>
      <c r="B247" s="67" t="s">
        <v>700</v>
      </c>
      <c r="C247" s="67" t="s">
        <v>560</v>
      </c>
      <c r="D247" s="68">
        <v>8241.61</v>
      </c>
      <c r="E247" s="68">
        <v>9855.6200000000008</v>
      </c>
      <c r="F247" s="69">
        <v>0.64</v>
      </c>
      <c r="G247" s="70">
        <v>1068.6045300000001</v>
      </c>
      <c r="H247" s="70">
        <v>588.21042699999998</v>
      </c>
      <c r="I247" s="68">
        <v>4445.78</v>
      </c>
      <c r="J247" s="68">
        <v>8322.01</v>
      </c>
      <c r="K247" s="68">
        <v>3876.23</v>
      </c>
      <c r="L247" s="83">
        <v>0.46578049999999999</v>
      </c>
      <c r="M247" s="70">
        <v>154.87527700000001</v>
      </c>
      <c r="N247" s="70">
        <v>25.000592999999999</v>
      </c>
      <c r="O247" s="70">
        <v>84.005465000000001</v>
      </c>
      <c r="P247" s="70">
        <v>10.745039</v>
      </c>
      <c r="Q247" s="70">
        <v>1</v>
      </c>
      <c r="R247" s="70">
        <v>9.2943110000000004</v>
      </c>
      <c r="S247" s="70">
        <v>24.829868999999999</v>
      </c>
      <c r="T247" s="70">
        <v>576.855322</v>
      </c>
      <c r="U247" s="69">
        <v>0.53982114599999997</v>
      </c>
      <c r="V247" s="71">
        <v>0.71144255290000002</v>
      </c>
      <c r="W247" s="70">
        <v>13.990444999999999</v>
      </c>
      <c r="X247" s="70">
        <v>1.6378969999999999</v>
      </c>
      <c r="Y247" s="70">
        <v>10.424969000000001</v>
      </c>
      <c r="Z247" s="70">
        <v>1.9275789999999999</v>
      </c>
      <c r="AA247" s="70">
        <v>113.05690300000001</v>
      </c>
      <c r="AB247" s="70">
        <v>67.729491999999993</v>
      </c>
      <c r="AC247" s="70">
        <v>45.327410999999998</v>
      </c>
      <c r="AD247" s="70">
        <v>8.1340000000000006E-3</v>
      </c>
      <c r="AE247" s="70">
        <v>8.1340000000000006E-3</v>
      </c>
      <c r="AF247" s="70">
        <v>0</v>
      </c>
      <c r="AG247" s="70">
        <v>0</v>
      </c>
      <c r="AH247" s="70">
        <v>0</v>
      </c>
      <c r="AI247" s="70">
        <v>0</v>
      </c>
      <c r="AJ247" s="70">
        <v>114.574168</v>
      </c>
      <c r="AK247" s="70">
        <v>114.574168</v>
      </c>
      <c r="AL247" s="68">
        <v>4142156.94</v>
      </c>
      <c r="AM247" s="68">
        <v>2080837.95</v>
      </c>
      <c r="AN247" s="68">
        <v>764207.42</v>
      </c>
      <c r="AO247" s="68">
        <v>23369.14</v>
      </c>
      <c r="AP247" s="68">
        <v>199259.53</v>
      </c>
      <c r="AQ247" s="68">
        <v>61232.44</v>
      </c>
      <c r="AR247" s="68">
        <v>7605.39</v>
      </c>
      <c r="AS247" s="68">
        <v>95726.29</v>
      </c>
      <c r="AT247" s="68">
        <v>377014.63</v>
      </c>
      <c r="AU247" s="68">
        <v>173188.56</v>
      </c>
      <c r="AV247" s="68">
        <v>8413.09</v>
      </c>
      <c r="AW247" s="68">
        <v>1322.9</v>
      </c>
      <c r="AX247" s="68">
        <v>6311.02</v>
      </c>
      <c r="AY247" s="68">
        <v>779.17</v>
      </c>
      <c r="AZ247" s="68">
        <v>61621.99</v>
      </c>
      <c r="BA247" s="68">
        <v>6575.45</v>
      </c>
      <c r="BB247" s="68">
        <v>1244.3399999999999</v>
      </c>
      <c r="BC247" s="68">
        <v>1474.47</v>
      </c>
      <c r="BD247" s="68">
        <v>52327.73</v>
      </c>
      <c r="BE247" s="68">
        <v>19976.39</v>
      </c>
      <c r="BF247" s="68">
        <v>20140.099999999999</v>
      </c>
      <c r="BG247" s="68">
        <v>12211.24</v>
      </c>
      <c r="BH247" s="68">
        <v>24.36</v>
      </c>
      <c r="BI247" s="68">
        <v>23.26</v>
      </c>
      <c r="BJ247" s="68">
        <v>0</v>
      </c>
      <c r="BK247" s="68">
        <v>0</v>
      </c>
      <c r="BL247" s="68">
        <v>0</v>
      </c>
      <c r="BM247" s="68">
        <v>0</v>
      </c>
      <c r="BN247" s="68">
        <v>1.1000000000000001</v>
      </c>
      <c r="BO247" s="68">
        <v>7744994.1799999997</v>
      </c>
      <c r="BP247" s="68">
        <v>7230450.3099999996</v>
      </c>
      <c r="BQ247" s="68">
        <v>10317096.140000001</v>
      </c>
      <c r="BR247" s="68">
        <v>151435.10999999999</v>
      </c>
      <c r="BS247" s="68">
        <v>10165661.029999999</v>
      </c>
      <c r="BT247" s="68">
        <v>2572101.96</v>
      </c>
      <c r="BU247" s="68">
        <v>0</v>
      </c>
      <c r="BV247" s="71">
        <v>20</v>
      </c>
      <c r="BW247" s="68">
        <v>0</v>
      </c>
      <c r="BX247" s="68">
        <v>796637.28</v>
      </c>
      <c r="BY247" s="68">
        <v>31073.040000001001</v>
      </c>
      <c r="BZ247" s="68">
        <v>11144806.460000001</v>
      </c>
      <c r="CA247" s="68">
        <v>11144806.460000001</v>
      </c>
    </row>
    <row r="248" spans="1:79" x14ac:dyDescent="0.25">
      <c r="A248" s="67" t="s">
        <v>701</v>
      </c>
      <c r="B248" s="67" t="s">
        <v>702</v>
      </c>
      <c r="C248" s="67" t="s">
        <v>575</v>
      </c>
      <c r="D248" s="68">
        <v>8241.61</v>
      </c>
      <c r="E248" s="68">
        <v>9855.6200000000008</v>
      </c>
      <c r="F248" s="69">
        <v>0.64</v>
      </c>
      <c r="G248" s="70">
        <v>1223.970442</v>
      </c>
      <c r="H248" s="70">
        <v>638.17209700000001</v>
      </c>
      <c r="I248" s="68">
        <v>4375.3100000000004</v>
      </c>
      <c r="J248" s="68">
        <v>8174.78</v>
      </c>
      <c r="K248" s="68">
        <v>3799.47</v>
      </c>
      <c r="L248" s="83">
        <v>0.46477950000000001</v>
      </c>
      <c r="M248" s="70">
        <v>169.018754</v>
      </c>
      <c r="N248" s="70">
        <v>29.069431000000002</v>
      </c>
      <c r="O248" s="70">
        <v>119.076705</v>
      </c>
      <c r="P248" s="70">
        <v>1.496162</v>
      </c>
      <c r="Q248" s="70">
        <v>0</v>
      </c>
      <c r="R248" s="70">
        <v>5</v>
      </c>
      <c r="S248" s="70">
        <v>14.376455999999999</v>
      </c>
      <c r="T248" s="70">
        <v>396.50544500000001</v>
      </c>
      <c r="U248" s="69">
        <v>0.32395017999999998</v>
      </c>
      <c r="V248" s="71">
        <v>0.25621025180000001</v>
      </c>
      <c r="W248" s="70">
        <v>15.814696</v>
      </c>
      <c r="X248" s="70">
        <v>4.857119</v>
      </c>
      <c r="Y248" s="70">
        <v>4.9575779999999998</v>
      </c>
      <c r="Z248" s="70">
        <v>5.9999989999999999</v>
      </c>
      <c r="AA248" s="70">
        <v>271.19937599999997</v>
      </c>
      <c r="AB248" s="70">
        <v>128.525057</v>
      </c>
      <c r="AC248" s="70">
        <v>142.674319</v>
      </c>
      <c r="AD248" s="70">
        <v>11.616274000000001</v>
      </c>
      <c r="AE248" s="70">
        <v>11.553311000000001</v>
      </c>
      <c r="AF248" s="70">
        <v>0</v>
      </c>
      <c r="AG248" s="70">
        <v>0</v>
      </c>
      <c r="AH248" s="70">
        <v>0</v>
      </c>
      <c r="AI248" s="70">
        <v>6.2963000000000005E-2</v>
      </c>
      <c r="AJ248" s="70">
        <v>114.071938</v>
      </c>
      <c r="AK248" s="70">
        <v>114.071938</v>
      </c>
      <c r="AL248" s="68">
        <v>4650438.9800000004</v>
      </c>
      <c r="AM248" s="68">
        <v>2210120.02</v>
      </c>
      <c r="AN248" s="68">
        <v>586671.12</v>
      </c>
      <c r="AO248" s="68">
        <v>27114.06</v>
      </c>
      <c r="AP248" s="68">
        <v>281840.90999999997</v>
      </c>
      <c r="AQ248" s="68">
        <v>8507.81</v>
      </c>
      <c r="AR248" s="68">
        <v>0</v>
      </c>
      <c r="AS248" s="68">
        <v>51386.58</v>
      </c>
      <c r="AT248" s="68">
        <v>217821.76</v>
      </c>
      <c r="AU248" s="68">
        <v>42870.46</v>
      </c>
      <c r="AV248" s="68">
        <v>9329.44</v>
      </c>
      <c r="AW248" s="68">
        <v>3914.56</v>
      </c>
      <c r="AX248" s="68">
        <v>2994.75</v>
      </c>
      <c r="AY248" s="68">
        <v>2420.13</v>
      </c>
      <c r="AZ248" s="68">
        <v>108493.78</v>
      </c>
      <c r="BA248" s="68">
        <v>7118.62</v>
      </c>
      <c r="BB248" s="68">
        <v>1422.19</v>
      </c>
      <c r="BC248" s="68">
        <v>3529.34</v>
      </c>
      <c r="BD248" s="68">
        <v>96423.63</v>
      </c>
      <c r="BE248" s="68">
        <v>19933.46</v>
      </c>
      <c r="BF248" s="68">
        <v>38136.199999999997</v>
      </c>
      <c r="BG248" s="68">
        <v>38353.97</v>
      </c>
      <c r="BH248" s="68">
        <v>34580.160000000003</v>
      </c>
      <c r="BI248" s="68">
        <v>32970.49</v>
      </c>
      <c r="BJ248" s="68">
        <v>0</v>
      </c>
      <c r="BK248" s="68">
        <v>0</v>
      </c>
      <c r="BL248" s="68">
        <v>0</v>
      </c>
      <c r="BM248" s="68">
        <v>45.28</v>
      </c>
      <c r="BN248" s="68">
        <v>1564.39</v>
      </c>
      <c r="BO248" s="68">
        <v>7380115.1500000004</v>
      </c>
      <c r="BP248" s="68">
        <v>7642503.96</v>
      </c>
      <c r="BQ248" s="68">
        <v>6068485.9000000004</v>
      </c>
      <c r="BR248" s="68">
        <v>32889.54</v>
      </c>
      <c r="BS248" s="68">
        <v>6035596.3600000003</v>
      </c>
      <c r="BT248" s="68">
        <v>0</v>
      </c>
      <c r="BU248" s="68">
        <v>0</v>
      </c>
      <c r="BV248" s="71">
        <v>20</v>
      </c>
      <c r="BW248" s="68">
        <v>0</v>
      </c>
      <c r="BX248" s="68">
        <v>791863.76</v>
      </c>
      <c r="BY248" s="68">
        <v>0</v>
      </c>
      <c r="BZ248" s="68">
        <v>7156711.0300000003</v>
      </c>
      <c r="CA248" s="68">
        <v>8171978.9100000001</v>
      </c>
    </row>
    <row r="249" spans="1:79" x14ac:dyDescent="0.25">
      <c r="A249" s="62" t="s">
        <v>703</v>
      </c>
      <c r="B249" s="62" t="s">
        <v>483</v>
      </c>
      <c r="C249" s="62" t="s">
        <v>193</v>
      </c>
      <c r="D249" s="63">
        <v>8241.61</v>
      </c>
      <c r="E249" s="63">
        <v>9855.6200000000008</v>
      </c>
      <c r="F249" s="64">
        <v>0.64</v>
      </c>
      <c r="G249" s="65">
        <v>664.57362799999999</v>
      </c>
      <c r="H249" s="65">
        <v>398.456909</v>
      </c>
      <c r="I249" s="63">
        <v>5026.38</v>
      </c>
      <c r="J249" s="63">
        <v>9371.06</v>
      </c>
      <c r="K249" s="63">
        <v>4344.68</v>
      </c>
      <c r="L249" s="83">
        <v>0.46362740000000002</v>
      </c>
      <c r="M249" s="65">
        <v>129.43528800000001</v>
      </c>
      <c r="N249" s="65">
        <v>22.438068000000001</v>
      </c>
      <c r="O249" s="65">
        <v>84.365054999999998</v>
      </c>
      <c r="P249" s="65">
        <v>3.9940099999999998</v>
      </c>
      <c r="Q249" s="65">
        <v>0</v>
      </c>
      <c r="R249" s="65">
        <v>5.8</v>
      </c>
      <c r="S249" s="65">
        <v>12.838155</v>
      </c>
      <c r="T249" s="65">
        <v>238.52346900000001</v>
      </c>
      <c r="U249" s="64">
        <v>0.35891202859999999</v>
      </c>
      <c r="V249" s="66">
        <v>0.31449669019999998</v>
      </c>
      <c r="W249" s="65">
        <v>3.7055030000000002</v>
      </c>
      <c r="X249" s="65">
        <v>1.0818700000000001</v>
      </c>
      <c r="Y249" s="65">
        <v>2.6236329999999999</v>
      </c>
      <c r="Z249" s="65">
        <v>0</v>
      </c>
      <c r="AA249" s="65">
        <v>86.223408000000006</v>
      </c>
      <c r="AB249" s="65">
        <v>53.727277000000001</v>
      </c>
      <c r="AC249" s="65">
        <v>32.496130999999998</v>
      </c>
      <c r="AD249" s="65">
        <v>13.67379</v>
      </c>
      <c r="AE249" s="65">
        <v>7.5375189999999996</v>
      </c>
      <c r="AF249" s="65">
        <v>0</v>
      </c>
      <c r="AG249" s="65">
        <v>0</v>
      </c>
      <c r="AH249" s="65">
        <v>1.154963</v>
      </c>
      <c r="AI249" s="65">
        <v>4.9813080000000003</v>
      </c>
      <c r="AJ249" s="65">
        <v>97.751302999999993</v>
      </c>
      <c r="AK249" s="65">
        <v>97.751302999999993</v>
      </c>
      <c r="AL249" s="63">
        <v>2887359.75</v>
      </c>
      <c r="AM249" s="63">
        <v>2091908.52</v>
      </c>
      <c r="AN249" s="63">
        <v>496212.7</v>
      </c>
      <c r="AO249" s="63">
        <v>20876.88</v>
      </c>
      <c r="AP249" s="63">
        <v>199187.44</v>
      </c>
      <c r="AQ249" s="63">
        <v>22655.34</v>
      </c>
      <c r="AR249" s="63">
        <v>0</v>
      </c>
      <c r="AS249" s="63">
        <v>59460.67</v>
      </c>
      <c r="AT249" s="63">
        <v>194032.37</v>
      </c>
      <c r="AU249" s="63">
        <v>31656.26</v>
      </c>
      <c r="AV249" s="63">
        <v>2450.71</v>
      </c>
      <c r="AW249" s="63">
        <v>869.77</v>
      </c>
      <c r="AX249" s="63">
        <v>1580.94</v>
      </c>
      <c r="AY249" s="63">
        <v>0</v>
      </c>
      <c r="AZ249" s="63">
        <v>53372.37</v>
      </c>
      <c r="BA249" s="63">
        <v>4433.6499999999996</v>
      </c>
      <c r="BB249" s="63">
        <v>770.29</v>
      </c>
      <c r="BC249" s="63">
        <v>1119.31</v>
      </c>
      <c r="BD249" s="63">
        <v>47049.120000000003</v>
      </c>
      <c r="BE249" s="63">
        <v>19884.05</v>
      </c>
      <c r="BF249" s="63">
        <v>15902.54</v>
      </c>
      <c r="BG249" s="63">
        <v>11262.53</v>
      </c>
      <c r="BH249" s="63">
        <v>27833.24</v>
      </c>
      <c r="BI249" s="63">
        <v>21457.03</v>
      </c>
      <c r="BJ249" s="63">
        <v>0</v>
      </c>
      <c r="BK249" s="63">
        <v>0</v>
      </c>
      <c r="BL249" s="63">
        <v>965.77</v>
      </c>
      <c r="BM249" s="63">
        <v>3573.52</v>
      </c>
      <c r="BN249" s="63">
        <v>1836.92</v>
      </c>
      <c r="BO249" s="63">
        <v>5281057.4000000004</v>
      </c>
      <c r="BP249" s="63">
        <v>5590793.5499999998</v>
      </c>
      <c r="BQ249" s="63">
        <v>3732748.2</v>
      </c>
      <c r="BR249" s="63">
        <v>14101.17</v>
      </c>
      <c r="BS249" s="63">
        <v>3718647.03</v>
      </c>
      <c r="BT249" s="63">
        <v>0</v>
      </c>
      <c r="BU249" s="63">
        <v>0</v>
      </c>
      <c r="BV249" s="66">
        <v>20</v>
      </c>
      <c r="BW249" s="63">
        <v>0</v>
      </c>
      <c r="BX249" s="63">
        <v>420924.09</v>
      </c>
      <c r="BY249" s="63">
        <v>0</v>
      </c>
      <c r="BZ249" s="63">
        <v>4120887.73</v>
      </c>
      <c r="CA249" s="63">
        <v>5701981.4900000002</v>
      </c>
    </row>
    <row r="250" spans="1:79" x14ac:dyDescent="0.25">
      <c r="A250" s="62" t="s">
        <v>704</v>
      </c>
      <c r="B250" s="62" t="s">
        <v>705</v>
      </c>
      <c r="C250" s="62" t="s">
        <v>353</v>
      </c>
      <c r="D250" s="63">
        <v>8241.61</v>
      </c>
      <c r="E250" s="63">
        <v>9855.6200000000008</v>
      </c>
      <c r="F250" s="64">
        <v>0.64</v>
      </c>
      <c r="G250" s="65">
        <v>865.22033499999998</v>
      </c>
      <c r="H250" s="65">
        <v>477.078104</v>
      </c>
      <c r="I250" s="63">
        <v>4620.01</v>
      </c>
      <c r="J250" s="63">
        <v>8603.99</v>
      </c>
      <c r="K250" s="63">
        <v>3983.98</v>
      </c>
      <c r="L250" s="83">
        <v>0.46303870000000003</v>
      </c>
      <c r="M250" s="65">
        <v>127.91611899999999</v>
      </c>
      <c r="N250" s="65">
        <v>13.786564</v>
      </c>
      <c r="O250" s="65">
        <v>98.928224999999998</v>
      </c>
      <c r="P250" s="65">
        <v>4.4789630000000002</v>
      </c>
      <c r="Q250" s="65">
        <v>0</v>
      </c>
      <c r="R250" s="65">
        <v>2.9774080000000001</v>
      </c>
      <c r="S250" s="65">
        <v>7.7449589999999997</v>
      </c>
      <c r="T250" s="65">
        <v>502.72264000000001</v>
      </c>
      <c r="U250" s="64">
        <v>0.58103424029999995</v>
      </c>
      <c r="V250" s="66">
        <v>0.82422067470000004</v>
      </c>
      <c r="W250" s="65">
        <v>3</v>
      </c>
      <c r="X250" s="65">
        <v>3</v>
      </c>
      <c r="Y250" s="65">
        <v>0</v>
      </c>
      <c r="Z250" s="65">
        <v>0</v>
      </c>
      <c r="AA250" s="65">
        <v>88.148021</v>
      </c>
      <c r="AB250" s="65">
        <v>64.736299000000002</v>
      </c>
      <c r="AC250" s="65">
        <v>23.411722000000001</v>
      </c>
      <c r="AD250" s="65">
        <v>35.981999000000002</v>
      </c>
      <c r="AE250" s="65">
        <v>35.981999000000002</v>
      </c>
      <c r="AF250" s="65">
        <v>0</v>
      </c>
      <c r="AG250" s="65">
        <v>0</v>
      </c>
      <c r="AH250" s="65">
        <v>0</v>
      </c>
      <c r="AI250" s="65">
        <v>0</v>
      </c>
      <c r="AJ250" s="65">
        <v>130.12312299999999</v>
      </c>
      <c r="AK250" s="65">
        <v>130.12312299999999</v>
      </c>
      <c r="AL250" s="63">
        <v>3447020.51</v>
      </c>
      <c r="AM250" s="63">
        <v>2116306.5699999998</v>
      </c>
      <c r="AN250" s="63">
        <v>418851.41</v>
      </c>
      <c r="AO250" s="63">
        <v>12811.04</v>
      </c>
      <c r="AP250" s="63">
        <v>233274.77</v>
      </c>
      <c r="AQ250" s="63">
        <v>25373.89</v>
      </c>
      <c r="AR250" s="63">
        <v>0</v>
      </c>
      <c r="AS250" s="63">
        <v>30485.15</v>
      </c>
      <c r="AT250" s="63">
        <v>116906.56</v>
      </c>
      <c r="AU250" s="63">
        <v>174857.55</v>
      </c>
      <c r="AV250" s="63">
        <v>2408.7800000000002</v>
      </c>
      <c r="AW250" s="63">
        <v>2408.7800000000002</v>
      </c>
      <c r="AX250" s="63">
        <v>0</v>
      </c>
      <c r="AY250" s="63">
        <v>0</v>
      </c>
      <c r="AZ250" s="63">
        <v>57689.93</v>
      </c>
      <c r="BA250" s="63">
        <v>5301.74</v>
      </c>
      <c r="BB250" s="63">
        <v>1001.58</v>
      </c>
      <c r="BC250" s="63">
        <v>1142.8499999999999</v>
      </c>
      <c r="BD250" s="63">
        <v>50243.76</v>
      </c>
      <c r="BE250" s="63">
        <v>19858.8</v>
      </c>
      <c r="BF250" s="63">
        <v>19136.73</v>
      </c>
      <c r="BG250" s="63">
        <v>11248.23</v>
      </c>
      <c r="BH250" s="63">
        <v>107127.38</v>
      </c>
      <c r="BI250" s="63">
        <v>102299.75</v>
      </c>
      <c r="BJ250" s="63">
        <v>0</v>
      </c>
      <c r="BK250" s="63">
        <v>0</v>
      </c>
      <c r="BL250" s="63">
        <v>0</v>
      </c>
      <c r="BM250" s="63">
        <v>0</v>
      </c>
      <c r="BN250" s="63">
        <v>4827.63</v>
      </c>
      <c r="BO250" s="63">
        <v>6228823.1500000004</v>
      </c>
      <c r="BP250" s="63">
        <v>6324262.1299999999</v>
      </c>
      <c r="BQ250" s="63">
        <v>5751742.6900000004</v>
      </c>
      <c r="BR250" s="63">
        <v>89016</v>
      </c>
      <c r="BS250" s="63">
        <v>5662726.6900000004</v>
      </c>
      <c r="BT250" s="63">
        <v>0</v>
      </c>
      <c r="BU250" s="63">
        <v>0</v>
      </c>
      <c r="BV250" s="66">
        <v>20</v>
      </c>
      <c r="BW250" s="63">
        <v>0</v>
      </c>
      <c r="BX250" s="63">
        <v>784632.52</v>
      </c>
      <c r="BY250" s="63">
        <v>0</v>
      </c>
      <c r="BZ250" s="63">
        <v>6665482.3799999999</v>
      </c>
      <c r="CA250" s="63">
        <v>7013455.6699999999</v>
      </c>
    </row>
    <row r="251" spans="1:79" x14ac:dyDescent="0.25">
      <c r="A251" s="62" t="s">
        <v>706</v>
      </c>
      <c r="B251" s="62" t="s">
        <v>707</v>
      </c>
      <c r="C251" s="62" t="s">
        <v>708</v>
      </c>
      <c r="D251" s="63">
        <v>8241.61</v>
      </c>
      <c r="E251" s="63">
        <v>9855.6200000000008</v>
      </c>
      <c r="F251" s="64">
        <v>0.64</v>
      </c>
      <c r="G251" s="65">
        <v>1873.0001050000001</v>
      </c>
      <c r="H251" s="65">
        <v>999.14147000000003</v>
      </c>
      <c r="I251" s="63">
        <v>4377.63</v>
      </c>
      <c r="J251" s="63">
        <v>8148.3</v>
      </c>
      <c r="K251" s="63">
        <v>3770.67</v>
      </c>
      <c r="L251" s="83">
        <v>0.46275539999999998</v>
      </c>
      <c r="M251" s="65">
        <v>277.22327899999999</v>
      </c>
      <c r="N251" s="65">
        <v>26.110749999999999</v>
      </c>
      <c r="O251" s="65">
        <v>183.325413</v>
      </c>
      <c r="P251" s="65">
        <v>23.175053999999999</v>
      </c>
      <c r="Q251" s="65">
        <v>1</v>
      </c>
      <c r="R251" s="65">
        <v>11.917559000000001</v>
      </c>
      <c r="S251" s="65">
        <v>31.694503000000001</v>
      </c>
      <c r="T251" s="65">
        <v>1862.5403369999999</v>
      </c>
      <c r="U251" s="64">
        <v>0.99441550059999995</v>
      </c>
      <c r="V251" s="66">
        <v>2.4142143257000002</v>
      </c>
      <c r="W251" s="65">
        <v>2</v>
      </c>
      <c r="X251" s="65">
        <v>0</v>
      </c>
      <c r="Y251" s="65">
        <v>1</v>
      </c>
      <c r="Z251" s="65">
        <v>1</v>
      </c>
      <c r="AA251" s="65">
        <v>218.56704999999999</v>
      </c>
      <c r="AB251" s="65">
        <v>126.425449</v>
      </c>
      <c r="AC251" s="65">
        <v>92.141600999999994</v>
      </c>
      <c r="AD251" s="65">
        <v>67.424172999999996</v>
      </c>
      <c r="AE251" s="65">
        <v>40.080674000000002</v>
      </c>
      <c r="AF251" s="65">
        <v>8.8777760000000008</v>
      </c>
      <c r="AG251" s="65">
        <v>0</v>
      </c>
      <c r="AH251" s="65">
        <v>6.1967739999999996</v>
      </c>
      <c r="AI251" s="65">
        <v>12.268948999999999</v>
      </c>
      <c r="AJ251" s="65">
        <v>296.85077699999999</v>
      </c>
      <c r="AK251" s="65">
        <v>296.85077699999999</v>
      </c>
      <c r="AL251" s="63">
        <v>7062465.3099999996</v>
      </c>
      <c r="AM251" s="63">
        <v>1915839.95</v>
      </c>
      <c r="AN251" s="63">
        <v>1195102.3899999999</v>
      </c>
      <c r="AO251" s="63">
        <v>24248.33</v>
      </c>
      <c r="AP251" s="63">
        <v>432020.57</v>
      </c>
      <c r="AQ251" s="63">
        <v>131209.26999999999</v>
      </c>
      <c r="AR251" s="63">
        <v>7556</v>
      </c>
      <c r="AS251" s="63">
        <v>121947.12</v>
      </c>
      <c r="AT251" s="63">
        <v>478121.1</v>
      </c>
      <c r="AU251" s="63">
        <v>1897553.2</v>
      </c>
      <c r="AV251" s="63">
        <v>1003.04</v>
      </c>
      <c r="AW251" s="63">
        <v>0</v>
      </c>
      <c r="AX251" s="63">
        <v>601.44000000000005</v>
      </c>
      <c r="AY251" s="63">
        <v>401.6</v>
      </c>
      <c r="AZ251" s="63">
        <v>100636.04</v>
      </c>
      <c r="BA251" s="63">
        <v>11096.59</v>
      </c>
      <c r="BB251" s="63">
        <v>2166.85</v>
      </c>
      <c r="BC251" s="63">
        <v>2832.01</v>
      </c>
      <c r="BD251" s="63">
        <v>84540.59</v>
      </c>
      <c r="BE251" s="63">
        <v>22528.959999999999</v>
      </c>
      <c r="BF251" s="63">
        <v>37349.83</v>
      </c>
      <c r="BG251" s="63">
        <v>24661.8</v>
      </c>
      <c r="BH251" s="63">
        <v>160789.35</v>
      </c>
      <c r="BI251" s="63">
        <v>113882.9</v>
      </c>
      <c r="BJ251" s="63">
        <v>23908.9</v>
      </c>
      <c r="BK251" s="63">
        <v>0</v>
      </c>
      <c r="BL251" s="63">
        <v>5171.92</v>
      </c>
      <c r="BM251" s="63">
        <v>8785.01</v>
      </c>
      <c r="BN251" s="63">
        <v>9040.6200000000008</v>
      </c>
      <c r="BO251" s="63">
        <v>11826565.449999999</v>
      </c>
      <c r="BP251" s="63">
        <v>12333389.279999999</v>
      </c>
      <c r="BQ251" s="63">
        <v>9293054.4100000001</v>
      </c>
      <c r="BR251" s="63">
        <v>80433.490000000005</v>
      </c>
      <c r="BS251" s="63">
        <v>9212620.9199999999</v>
      </c>
      <c r="BT251" s="63">
        <v>0</v>
      </c>
      <c r="BU251" s="63">
        <v>0</v>
      </c>
      <c r="BV251" s="66">
        <v>29.685078000000001</v>
      </c>
      <c r="BW251" s="63">
        <v>0</v>
      </c>
      <c r="BX251" s="63">
        <v>1114884.77</v>
      </c>
      <c r="BY251" s="63">
        <v>0</v>
      </c>
      <c r="BZ251" s="63">
        <v>10889560.85</v>
      </c>
      <c r="CA251" s="63">
        <v>12941450.220000001</v>
      </c>
    </row>
    <row r="252" spans="1:79" x14ac:dyDescent="0.25">
      <c r="A252" s="67" t="s">
        <v>709</v>
      </c>
      <c r="B252" s="67" t="s">
        <v>710</v>
      </c>
      <c r="C252" s="67" t="s">
        <v>266</v>
      </c>
      <c r="D252" s="68">
        <v>8241.61</v>
      </c>
      <c r="E252" s="68">
        <v>9855.6200000000008</v>
      </c>
      <c r="F252" s="69">
        <v>0.64</v>
      </c>
      <c r="G252" s="70">
        <v>670.67401600000005</v>
      </c>
      <c r="H252" s="70">
        <v>392.81581599999998</v>
      </c>
      <c r="I252" s="68">
        <v>4942.7299999999996</v>
      </c>
      <c r="J252" s="68">
        <v>9194.67</v>
      </c>
      <c r="K252" s="68">
        <v>4251.9399999999996</v>
      </c>
      <c r="L252" s="83">
        <v>0.46243529999999999</v>
      </c>
      <c r="M252" s="70">
        <v>100.81269500000001</v>
      </c>
      <c r="N252" s="70">
        <v>17.373653999999998</v>
      </c>
      <c r="O252" s="70">
        <v>57.573731000000002</v>
      </c>
      <c r="P252" s="70">
        <v>8.3567079999999994</v>
      </c>
      <c r="Q252" s="70">
        <v>1</v>
      </c>
      <c r="R252" s="70">
        <v>3.8240340000000002</v>
      </c>
      <c r="S252" s="70">
        <v>12.684568000000001</v>
      </c>
      <c r="T252" s="70">
        <v>272.16771899999998</v>
      </c>
      <c r="U252" s="69">
        <v>0.4058122314</v>
      </c>
      <c r="V252" s="71">
        <v>0.40205949019999998</v>
      </c>
      <c r="W252" s="70">
        <v>0</v>
      </c>
      <c r="X252" s="70">
        <v>0</v>
      </c>
      <c r="Y252" s="70">
        <v>0</v>
      </c>
      <c r="Z252" s="70">
        <v>0</v>
      </c>
      <c r="AA252" s="70">
        <v>93.536428999999998</v>
      </c>
      <c r="AB252" s="70">
        <v>55.056429000000001</v>
      </c>
      <c r="AC252" s="70">
        <v>38.479999999999997</v>
      </c>
      <c r="AD252" s="70">
        <v>7.2797539999999996</v>
      </c>
      <c r="AE252" s="70">
        <v>0</v>
      </c>
      <c r="AF252" s="70">
        <v>0</v>
      </c>
      <c r="AG252" s="70">
        <v>0</v>
      </c>
      <c r="AH252" s="70">
        <v>0</v>
      </c>
      <c r="AI252" s="70">
        <v>7.2797539999999996</v>
      </c>
      <c r="AJ252" s="70">
        <v>159.50277800000001</v>
      </c>
      <c r="AK252" s="70">
        <v>159.50277800000001</v>
      </c>
      <c r="AL252" s="68">
        <v>2851665.68</v>
      </c>
      <c r="AM252" s="68">
        <v>2115745.65</v>
      </c>
      <c r="AN252" s="68">
        <v>436858.01</v>
      </c>
      <c r="AO252" s="68">
        <v>16123.27</v>
      </c>
      <c r="AP252" s="68">
        <v>135583.12</v>
      </c>
      <c r="AQ252" s="68">
        <v>47280.11</v>
      </c>
      <c r="AR252" s="68">
        <v>7550.77</v>
      </c>
      <c r="AS252" s="68">
        <v>39102.58</v>
      </c>
      <c r="AT252" s="68">
        <v>191218.16</v>
      </c>
      <c r="AU252" s="68">
        <v>46178.45</v>
      </c>
      <c r="AV252" s="68">
        <v>0</v>
      </c>
      <c r="AW252" s="68">
        <v>0</v>
      </c>
      <c r="AX252" s="68">
        <v>0</v>
      </c>
      <c r="AY252" s="68">
        <v>0</v>
      </c>
      <c r="AZ252" s="68">
        <v>53666.69</v>
      </c>
      <c r="BA252" s="68">
        <v>4359.6499999999996</v>
      </c>
      <c r="BB252" s="68">
        <v>775.36</v>
      </c>
      <c r="BC252" s="68">
        <v>1211.1300000000001</v>
      </c>
      <c r="BD252" s="68">
        <v>47320.55</v>
      </c>
      <c r="BE252" s="68">
        <v>19832.93</v>
      </c>
      <c r="BF252" s="68">
        <v>16254.05</v>
      </c>
      <c r="BG252" s="68">
        <v>11233.57</v>
      </c>
      <c r="BH252" s="68">
        <v>6184.4</v>
      </c>
      <c r="BI252" s="68">
        <v>0</v>
      </c>
      <c r="BJ252" s="68">
        <v>0</v>
      </c>
      <c r="BK252" s="68">
        <v>0</v>
      </c>
      <c r="BL252" s="68">
        <v>0</v>
      </c>
      <c r="BM252" s="68">
        <v>5208.96</v>
      </c>
      <c r="BN252" s="68">
        <v>975.44</v>
      </c>
      <c r="BO252" s="68">
        <v>5420854.8099999996</v>
      </c>
      <c r="BP252" s="68">
        <v>5510298.8799999999</v>
      </c>
      <c r="BQ252" s="68">
        <v>4973741.74</v>
      </c>
      <c r="BR252" s="68">
        <v>21410.31</v>
      </c>
      <c r="BS252" s="68">
        <v>4952331.43</v>
      </c>
      <c r="BT252" s="68">
        <v>0</v>
      </c>
      <c r="BU252" s="68">
        <v>0</v>
      </c>
      <c r="BV252" s="71">
        <v>20</v>
      </c>
      <c r="BW252" s="68">
        <v>0</v>
      </c>
      <c r="BX252" s="68">
        <v>521023.06</v>
      </c>
      <c r="BY252" s="68">
        <v>0</v>
      </c>
      <c r="BZ252" s="68">
        <v>5502915.2599999998</v>
      </c>
      <c r="CA252" s="68">
        <v>5941877.8700000001</v>
      </c>
    </row>
    <row r="253" spans="1:79" x14ac:dyDescent="0.25">
      <c r="A253" s="67" t="s">
        <v>711</v>
      </c>
      <c r="B253" s="67" t="s">
        <v>712</v>
      </c>
      <c r="C253" s="67" t="s">
        <v>708</v>
      </c>
      <c r="D253" s="68">
        <v>8241.61</v>
      </c>
      <c r="E253" s="68">
        <v>9855.6200000000008</v>
      </c>
      <c r="F253" s="69">
        <v>0.64</v>
      </c>
      <c r="G253" s="70">
        <v>5864.7171250000001</v>
      </c>
      <c r="H253" s="70">
        <v>3163.5621759999999</v>
      </c>
      <c r="I253" s="68">
        <v>4422.62</v>
      </c>
      <c r="J253" s="68">
        <v>8209.86</v>
      </c>
      <c r="K253" s="68">
        <v>3787.24</v>
      </c>
      <c r="L253" s="83">
        <v>0.46130379999999999</v>
      </c>
      <c r="M253" s="70">
        <v>1010.825213</v>
      </c>
      <c r="N253" s="70">
        <v>135.51593700000001</v>
      </c>
      <c r="O253" s="70">
        <v>583.71127000000001</v>
      </c>
      <c r="P253" s="70">
        <v>72.915863000000002</v>
      </c>
      <c r="Q253" s="70">
        <v>9.6977390000000003</v>
      </c>
      <c r="R253" s="70">
        <v>53.568207000000001</v>
      </c>
      <c r="S253" s="70">
        <v>155.41619700000001</v>
      </c>
      <c r="T253" s="70">
        <v>5860.2079960000001</v>
      </c>
      <c r="U253" s="69">
        <v>0.99923114300000004</v>
      </c>
      <c r="V253" s="71">
        <v>2.4376535085</v>
      </c>
      <c r="W253" s="70">
        <v>44.495978000000001</v>
      </c>
      <c r="X253" s="70">
        <v>11.006335999999999</v>
      </c>
      <c r="Y253" s="70">
        <v>19.489642</v>
      </c>
      <c r="Z253" s="70">
        <v>14</v>
      </c>
      <c r="AA253" s="70">
        <v>638.622163</v>
      </c>
      <c r="AB253" s="70">
        <v>349.02447599999999</v>
      </c>
      <c r="AC253" s="70">
        <v>289.59768700000001</v>
      </c>
      <c r="AD253" s="70">
        <v>280.48510700000003</v>
      </c>
      <c r="AE253" s="70">
        <v>125.842669</v>
      </c>
      <c r="AF253" s="70">
        <v>77.441198</v>
      </c>
      <c r="AG253" s="70">
        <v>32.076981000000004</v>
      </c>
      <c r="AH253" s="70">
        <v>18.367006</v>
      </c>
      <c r="AI253" s="70">
        <v>26.757252999999999</v>
      </c>
      <c r="AJ253" s="70">
        <v>163.605693</v>
      </c>
      <c r="AK253" s="70">
        <v>163.605693</v>
      </c>
      <c r="AL253" s="68">
        <v>22211091.280000001</v>
      </c>
      <c r="AM253" s="68">
        <v>6060718.7400000002</v>
      </c>
      <c r="AN253" s="68">
        <v>4864843.18</v>
      </c>
      <c r="AO253" s="68">
        <v>125455.13</v>
      </c>
      <c r="AP253" s="68">
        <v>1371245.97</v>
      </c>
      <c r="AQ253" s="68">
        <v>411529.82</v>
      </c>
      <c r="AR253" s="68">
        <v>73046.25</v>
      </c>
      <c r="AS253" s="68">
        <v>546420.36</v>
      </c>
      <c r="AT253" s="68">
        <v>2337145.65</v>
      </c>
      <c r="AU253" s="68">
        <v>6028336.0800000001</v>
      </c>
      <c r="AV253" s="68">
        <v>26094.05</v>
      </c>
      <c r="AW253" s="68">
        <v>8804.15</v>
      </c>
      <c r="AX253" s="68">
        <v>11685.16</v>
      </c>
      <c r="AY253" s="68">
        <v>5604.74</v>
      </c>
      <c r="AZ253" s="68">
        <v>300414.90999999997</v>
      </c>
      <c r="BA253" s="68">
        <v>35024.720000000001</v>
      </c>
      <c r="BB253" s="68">
        <v>6763.54</v>
      </c>
      <c r="BC253" s="68">
        <v>8248.77</v>
      </c>
      <c r="BD253" s="68">
        <v>250377.88</v>
      </c>
      <c r="BE253" s="68">
        <v>70321.149999999994</v>
      </c>
      <c r="BF253" s="68">
        <v>102788.73</v>
      </c>
      <c r="BG253" s="68">
        <v>77268</v>
      </c>
      <c r="BH253" s="68">
        <v>667628.98</v>
      </c>
      <c r="BI253" s="68">
        <v>356440.42</v>
      </c>
      <c r="BJ253" s="68">
        <v>207904.05</v>
      </c>
      <c r="BK253" s="68">
        <v>31413.05</v>
      </c>
      <c r="BL253" s="68">
        <v>15281.3</v>
      </c>
      <c r="BM253" s="68">
        <v>19099.07</v>
      </c>
      <c r="BN253" s="68">
        <v>37491.089999999997</v>
      </c>
      <c r="BO253" s="68">
        <v>37570633.420000002</v>
      </c>
      <c r="BP253" s="68">
        <v>40159127.219999999</v>
      </c>
      <c r="BQ253" s="68">
        <v>24631269.949999999</v>
      </c>
      <c r="BR253" s="68">
        <v>777651.59</v>
      </c>
      <c r="BS253" s="68">
        <v>23853618.359999999</v>
      </c>
      <c r="BT253" s="68">
        <v>0</v>
      </c>
      <c r="BU253" s="68">
        <v>0</v>
      </c>
      <c r="BV253" s="71">
        <v>20</v>
      </c>
      <c r="BW253" s="68">
        <v>0</v>
      </c>
      <c r="BX253" s="68">
        <v>1222491.27</v>
      </c>
      <c r="BY253" s="68">
        <v>0</v>
      </c>
      <c r="BZ253" s="68">
        <v>27293823.640000001</v>
      </c>
      <c r="CA253" s="68">
        <v>38793124.689999998</v>
      </c>
    </row>
    <row r="254" spans="1:79" x14ac:dyDescent="0.25">
      <c r="A254" s="62" t="s">
        <v>713</v>
      </c>
      <c r="B254" s="62" t="s">
        <v>714</v>
      </c>
      <c r="C254" s="62" t="s">
        <v>158</v>
      </c>
      <c r="D254" s="63">
        <v>8241.61</v>
      </c>
      <c r="E254" s="63">
        <v>9855.6200000000008</v>
      </c>
      <c r="F254" s="64">
        <v>0.64</v>
      </c>
      <c r="G254" s="65">
        <v>793.47864900000002</v>
      </c>
      <c r="H254" s="65">
        <v>450.57804700000003</v>
      </c>
      <c r="I254" s="63">
        <v>4818.79</v>
      </c>
      <c r="J254" s="63">
        <v>8915.26</v>
      </c>
      <c r="K254" s="63">
        <v>4096.47</v>
      </c>
      <c r="L254" s="83">
        <v>0.4594897</v>
      </c>
      <c r="M254" s="65">
        <v>161.540267</v>
      </c>
      <c r="N254" s="65">
        <v>12.848205</v>
      </c>
      <c r="O254" s="65">
        <v>123.229817</v>
      </c>
      <c r="P254" s="65">
        <v>6.5597700000000003</v>
      </c>
      <c r="Q254" s="65">
        <v>0</v>
      </c>
      <c r="R254" s="65">
        <v>4</v>
      </c>
      <c r="S254" s="65">
        <v>14.902475000000001</v>
      </c>
      <c r="T254" s="65">
        <v>782.71332800000005</v>
      </c>
      <c r="U254" s="64">
        <v>0.98643275279999998</v>
      </c>
      <c r="V254" s="66">
        <v>2.3756093157999998</v>
      </c>
      <c r="W254" s="65">
        <v>2.4662790000000001</v>
      </c>
      <c r="X254" s="65">
        <v>0</v>
      </c>
      <c r="Y254" s="65">
        <v>2.4662790000000001</v>
      </c>
      <c r="Z254" s="65">
        <v>0</v>
      </c>
      <c r="AA254" s="65">
        <v>102.827545</v>
      </c>
      <c r="AB254" s="65">
        <v>92.827545000000001</v>
      </c>
      <c r="AC254" s="65">
        <v>10</v>
      </c>
      <c r="AD254" s="65">
        <v>8.9482700000000008</v>
      </c>
      <c r="AE254" s="65">
        <v>8.9482700000000008</v>
      </c>
      <c r="AF254" s="65">
        <v>0</v>
      </c>
      <c r="AG254" s="65">
        <v>0</v>
      </c>
      <c r="AH254" s="65">
        <v>0</v>
      </c>
      <c r="AI254" s="65">
        <v>0</v>
      </c>
      <c r="AJ254" s="65">
        <v>81.448066999999995</v>
      </c>
      <c r="AK254" s="65">
        <v>81.448066999999995</v>
      </c>
      <c r="AL254" s="63">
        <v>3250461.48</v>
      </c>
      <c r="AM254" s="63">
        <v>1814659.28</v>
      </c>
      <c r="AN254" s="63">
        <v>600939.12</v>
      </c>
      <c r="AO254" s="63">
        <v>11847.57</v>
      </c>
      <c r="AP254" s="63">
        <v>288351.25</v>
      </c>
      <c r="AQ254" s="63">
        <v>36877.089999999997</v>
      </c>
      <c r="AR254" s="63">
        <v>0</v>
      </c>
      <c r="AS254" s="63">
        <v>40641.39</v>
      </c>
      <c r="AT254" s="63">
        <v>223221.82</v>
      </c>
      <c r="AU254" s="63">
        <v>784675.69</v>
      </c>
      <c r="AV254" s="63">
        <v>1472.86</v>
      </c>
      <c r="AW254" s="63">
        <v>0</v>
      </c>
      <c r="AX254" s="63">
        <v>1472.86</v>
      </c>
      <c r="AY254" s="63">
        <v>0</v>
      </c>
      <c r="AZ254" s="63">
        <v>65302.39</v>
      </c>
      <c r="BA254" s="63">
        <v>4968.8599999999997</v>
      </c>
      <c r="BB254" s="63">
        <v>911.49</v>
      </c>
      <c r="BC254" s="63">
        <v>1322.95</v>
      </c>
      <c r="BD254" s="63">
        <v>58099.09</v>
      </c>
      <c r="BE254" s="63">
        <v>19706.59</v>
      </c>
      <c r="BF254" s="63">
        <v>27230.48</v>
      </c>
      <c r="BG254" s="63">
        <v>11162.02</v>
      </c>
      <c r="BH254" s="63">
        <v>26437.040000000001</v>
      </c>
      <c r="BI254" s="63">
        <v>25245.67</v>
      </c>
      <c r="BJ254" s="63">
        <v>0</v>
      </c>
      <c r="BK254" s="63">
        <v>0</v>
      </c>
      <c r="BL254" s="63">
        <v>0</v>
      </c>
      <c r="BM254" s="63">
        <v>0</v>
      </c>
      <c r="BN254" s="63">
        <v>1191.3699999999999</v>
      </c>
      <c r="BO254" s="63">
        <v>6498731.0800000001</v>
      </c>
      <c r="BP254" s="63">
        <v>6543947.8600000003</v>
      </c>
      <c r="BQ254" s="63">
        <v>6272701.4299999997</v>
      </c>
      <c r="BR254" s="63">
        <v>831506.07</v>
      </c>
      <c r="BS254" s="63">
        <v>5441195.3600000003</v>
      </c>
      <c r="BT254" s="63">
        <v>0</v>
      </c>
      <c r="BU254" s="63">
        <v>0</v>
      </c>
      <c r="BV254" s="66">
        <v>20</v>
      </c>
      <c r="BW254" s="63">
        <v>0</v>
      </c>
      <c r="BX254" s="63">
        <v>1741248.69</v>
      </c>
      <c r="BY254" s="63">
        <v>31487.9200000009</v>
      </c>
      <c r="BZ254" s="63">
        <v>8271467.6900000004</v>
      </c>
      <c r="CA254" s="63">
        <v>8271467.6900000004</v>
      </c>
    </row>
    <row r="255" spans="1:79" x14ac:dyDescent="0.25">
      <c r="A255" s="67" t="s">
        <v>715</v>
      </c>
      <c r="B255" s="67" t="s">
        <v>716</v>
      </c>
      <c r="C255" s="67" t="s">
        <v>228</v>
      </c>
      <c r="D255" s="68">
        <v>8241.61</v>
      </c>
      <c r="E255" s="68">
        <v>9855.6200000000008</v>
      </c>
      <c r="F255" s="69">
        <v>0.64</v>
      </c>
      <c r="G255" s="70">
        <v>1758.241362</v>
      </c>
      <c r="H255" s="70">
        <v>991.299576</v>
      </c>
      <c r="I255" s="68">
        <v>4398.8900000000003</v>
      </c>
      <c r="J255" s="68">
        <v>8135.27</v>
      </c>
      <c r="K255" s="68">
        <v>3736.38</v>
      </c>
      <c r="L255" s="83">
        <v>0.45928160000000001</v>
      </c>
      <c r="M255" s="70">
        <v>392.35514000000001</v>
      </c>
      <c r="N255" s="70">
        <v>37.869238000000003</v>
      </c>
      <c r="O255" s="70">
        <v>220.210508</v>
      </c>
      <c r="P255" s="70">
        <v>42.029006000000003</v>
      </c>
      <c r="Q255" s="70">
        <v>1.035714</v>
      </c>
      <c r="R255" s="70">
        <v>22.554214000000002</v>
      </c>
      <c r="S255" s="70">
        <v>68.656459999999996</v>
      </c>
      <c r="T255" s="70">
        <v>1742.182235</v>
      </c>
      <c r="U255" s="69">
        <v>0.99086636949999995</v>
      </c>
      <c r="V255" s="71">
        <v>2.3970121145999999</v>
      </c>
      <c r="W255" s="70">
        <v>13.670729</v>
      </c>
      <c r="X255" s="70">
        <v>2.8902000000000001E-2</v>
      </c>
      <c r="Y255" s="70">
        <v>12.641826999999999</v>
      </c>
      <c r="Z255" s="70">
        <v>1</v>
      </c>
      <c r="AA255" s="70">
        <v>95.938666999999995</v>
      </c>
      <c r="AB255" s="70">
        <v>48.007237000000003</v>
      </c>
      <c r="AC255" s="70">
        <v>47.931429999999999</v>
      </c>
      <c r="AD255" s="70">
        <v>28.581394</v>
      </c>
      <c r="AE255" s="70">
        <v>0</v>
      </c>
      <c r="AF255" s="70">
        <v>0</v>
      </c>
      <c r="AG255" s="70">
        <v>0</v>
      </c>
      <c r="AH255" s="70">
        <v>0</v>
      </c>
      <c r="AI255" s="70">
        <v>28.581394</v>
      </c>
      <c r="AJ255" s="70">
        <v>40.217162999999999</v>
      </c>
      <c r="AK255" s="70">
        <v>40.217162999999999</v>
      </c>
      <c r="AL255" s="68">
        <v>6569457.8600000003</v>
      </c>
      <c r="AM255" s="68">
        <v>1692050.42</v>
      </c>
      <c r="AN255" s="68">
        <v>2050869.84</v>
      </c>
      <c r="AO255" s="68">
        <v>34904.120000000003</v>
      </c>
      <c r="AP255" s="68">
        <v>515047.57</v>
      </c>
      <c r="AQ255" s="68">
        <v>236167.66</v>
      </c>
      <c r="AR255" s="68">
        <v>7767.11</v>
      </c>
      <c r="AS255" s="68">
        <v>229054.84</v>
      </c>
      <c r="AT255" s="68">
        <v>1027928.54</v>
      </c>
      <c r="AU255" s="68">
        <v>1762285.47</v>
      </c>
      <c r="AV255" s="68">
        <v>7967.88</v>
      </c>
      <c r="AW255" s="68">
        <v>23.02</v>
      </c>
      <c r="AX255" s="68">
        <v>7546.28</v>
      </c>
      <c r="AY255" s="68">
        <v>398.58</v>
      </c>
      <c r="AZ255" s="68">
        <v>63005.5</v>
      </c>
      <c r="BA255" s="68">
        <v>10926.86</v>
      </c>
      <c r="BB255" s="68">
        <v>2018.82</v>
      </c>
      <c r="BC255" s="68">
        <v>2261.08</v>
      </c>
      <c r="BD255" s="68">
        <v>47798.74</v>
      </c>
      <c r="BE255" s="68">
        <v>20989.85</v>
      </c>
      <c r="BF255" s="68">
        <v>14076.29</v>
      </c>
      <c r="BG255" s="68">
        <v>12732.6</v>
      </c>
      <c r="BH255" s="68">
        <v>24115.279999999999</v>
      </c>
      <c r="BI255" s="68">
        <v>0</v>
      </c>
      <c r="BJ255" s="68">
        <v>0</v>
      </c>
      <c r="BK255" s="68">
        <v>0</v>
      </c>
      <c r="BL255" s="68">
        <v>0</v>
      </c>
      <c r="BM255" s="68">
        <v>20311.689999999999</v>
      </c>
      <c r="BN255" s="68">
        <v>3803.59</v>
      </c>
      <c r="BO255" s="68">
        <v>12173728.289999999</v>
      </c>
      <c r="BP255" s="68">
        <v>12169752.25</v>
      </c>
      <c r="BQ255" s="68">
        <v>12193603.710000001</v>
      </c>
      <c r="BR255" s="68">
        <v>1991521.22</v>
      </c>
      <c r="BS255" s="68">
        <v>10202082.49</v>
      </c>
      <c r="BT255" s="68">
        <v>19875.419999999998</v>
      </c>
      <c r="BU255" s="68">
        <v>0</v>
      </c>
      <c r="BV255" s="71">
        <v>20</v>
      </c>
      <c r="BW255" s="68">
        <v>0</v>
      </c>
      <c r="BX255" s="68">
        <v>557165.14</v>
      </c>
      <c r="BY255" s="68">
        <v>112340.719999999</v>
      </c>
      <c r="BZ255" s="68">
        <v>12863109.57</v>
      </c>
      <c r="CA255" s="68">
        <v>12863109.57</v>
      </c>
    </row>
    <row r="256" spans="1:79" x14ac:dyDescent="0.25">
      <c r="A256" s="62" t="s">
        <v>717</v>
      </c>
      <c r="B256" s="62" t="s">
        <v>718</v>
      </c>
      <c r="C256" s="62" t="s">
        <v>394</v>
      </c>
      <c r="D256" s="63">
        <v>8241.61</v>
      </c>
      <c r="E256" s="63">
        <v>9855.6200000000008</v>
      </c>
      <c r="F256" s="64">
        <v>0.64</v>
      </c>
      <c r="G256" s="65">
        <v>1909.7764890000001</v>
      </c>
      <c r="H256" s="65">
        <v>978.67839900000001</v>
      </c>
      <c r="I256" s="63">
        <v>4400.97</v>
      </c>
      <c r="J256" s="63">
        <v>8111.56</v>
      </c>
      <c r="K256" s="63">
        <v>3710.59</v>
      </c>
      <c r="L256" s="83">
        <v>0.45744469999999998</v>
      </c>
      <c r="M256" s="65">
        <v>354.28016000000002</v>
      </c>
      <c r="N256" s="65">
        <v>43.679344999999998</v>
      </c>
      <c r="O256" s="65">
        <v>236.729253</v>
      </c>
      <c r="P256" s="65">
        <v>31.096428</v>
      </c>
      <c r="Q256" s="65">
        <v>0</v>
      </c>
      <c r="R256" s="65">
        <v>3.2880729999999998</v>
      </c>
      <c r="S256" s="65">
        <v>39.487060999999997</v>
      </c>
      <c r="T256" s="65">
        <v>1867.6854209999999</v>
      </c>
      <c r="U256" s="64">
        <v>0.97796021249999998</v>
      </c>
      <c r="V256" s="66">
        <v>2.3349760185999999</v>
      </c>
      <c r="W256" s="65">
        <v>44.195757999999998</v>
      </c>
      <c r="X256" s="65">
        <v>8.9805290000000007</v>
      </c>
      <c r="Y256" s="65">
        <v>32.215229000000001</v>
      </c>
      <c r="Z256" s="65">
        <v>3</v>
      </c>
      <c r="AA256" s="65">
        <v>183.40414000000001</v>
      </c>
      <c r="AB256" s="65">
        <v>124.33824799999999</v>
      </c>
      <c r="AC256" s="65">
        <v>59.065891999999998</v>
      </c>
      <c r="AD256" s="65">
        <v>57.305959999999999</v>
      </c>
      <c r="AE256" s="65">
        <v>18.842337000000001</v>
      </c>
      <c r="AF256" s="65">
        <v>0</v>
      </c>
      <c r="AG256" s="65">
        <v>25.633315</v>
      </c>
      <c r="AH256" s="65">
        <v>0</v>
      </c>
      <c r="AI256" s="65">
        <v>12.830308</v>
      </c>
      <c r="AJ256" s="65">
        <v>224.694197</v>
      </c>
      <c r="AK256" s="65">
        <v>224.694197</v>
      </c>
      <c r="AL256" s="63">
        <v>7086397.54</v>
      </c>
      <c r="AM256" s="63">
        <v>1257920.68</v>
      </c>
      <c r="AN256" s="63">
        <v>1387701.13</v>
      </c>
      <c r="AO256" s="63">
        <v>40098.28</v>
      </c>
      <c r="AP256" s="63">
        <v>551468.59</v>
      </c>
      <c r="AQ256" s="63">
        <v>174036.91</v>
      </c>
      <c r="AR256" s="63">
        <v>0</v>
      </c>
      <c r="AS256" s="63">
        <v>33259.279999999999</v>
      </c>
      <c r="AT256" s="63">
        <v>588838.06999999995</v>
      </c>
      <c r="AU256" s="63">
        <v>1840342.28</v>
      </c>
      <c r="AV256" s="63">
        <v>27467.85</v>
      </c>
      <c r="AW256" s="63">
        <v>7123.58</v>
      </c>
      <c r="AX256" s="63">
        <v>19153.3</v>
      </c>
      <c r="AY256" s="63">
        <v>1190.97</v>
      </c>
      <c r="AZ256" s="63">
        <v>90021.72</v>
      </c>
      <c r="BA256" s="63">
        <v>10744.59</v>
      </c>
      <c r="BB256" s="63">
        <v>2184.04</v>
      </c>
      <c r="BC256" s="63">
        <v>2446.13</v>
      </c>
      <c r="BD256" s="63">
        <v>74646.960000000006</v>
      </c>
      <c r="BE256" s="63">
        <v>22707.69</v>
      </c>
      <c r="BF256" s="63">
        <v>36311.65</v>
      </c>
      <c r="BG256" s="63">
        <v>15627.62</v>
      </c>
      <c r="BH256" s="63">
        <v>94493.14</v>
      </c>
      <c r="BI256" s="63">
        <v>52923.11</v>
      </c>
      <c r="BJ256" s="63">
        <v>0</v>
      </c>
      <c r="BK256" s="63">
        <v>24892.76</v>
      </c>
      <c r="BL256" s="63">
        <v>0</v>
      </c>
      <c r="BM256" s="63">
        <v>9081.5400000000009</v>
      </c>
      <c r="BN256" s="63">
        <v>7595.73</v>
      </c>
      <c r="BO256" s="63">
        <v>11605458.609999999</v>
      </c>
      <c r="BP256" s="63">
        <v>11784344.34</v>
      </c>
      <c r="BQ256" s="63">
        <v>10711244.460000001</v>
      </c>
      <c r="BR256" s="63">
        <v>298359.25</v>
      </c>
      <c r="BS256" s="63">
        <v>10412885.210000001</v>
      </c>
      <c r="BT256" s="63">
        <v>0</v>
      </c>
      <c r="BU256" s="63">
        <v>0</v>
      </c>
      <c r="BV256" s="66">
        <v>22.46942</v>
      </c>
      <c r="BW256" s="63">
        <v>0</v>
      </c>
      <c r="BX256" s="63">
        <v>673462.84</v>
      </c>
      <c r="BY256" s="63">
        <v>0</v>
      </c>
      <c r="BZ256" s="63">
        <v>11824898.130000001</v>
      </c>
      <c r="CA256" s="63">
        <v>12278921.449999999</v>
      </c>
    </row>
    <row r="257" spans="1:79" x14ac:dyDescent="0.25">
      <c r="A257" s="67" t="s">
        <v>719</v>
      </c>
      <c r="B257" s="67" t="s">
        <v>720</v>
      </c>
      <c r="C257" s="67" t="s">
        <v>155</v>
      </c>
      <c r="D257" s="68">
        <v>8241.61</v>
      </c>
      <c r="E257" s="68">
        <v>9855.6200000000008</v>
      </c>
      <c r="F257" s="69">
        <v>0.64</v>
      </c>
      <c r="G257" s="70">
        <v>1147.2856469999999</v>
      </c>
      <c r="H257" s="70">
        <v>625.65154299999995</v>
      </c>
      <c r="I257" s="68">
        <v>4465.12</v>
      </c>
      <c r="J257" s="68">
        <v>8213.3799999999992</v>
      </c>
      <c r="K257" s="68">
        <v>3748.26</v>
      </c>
      <c r="L257" s="83">
        <v>0.45636019999999999</v>
      </c>
      <c r="M257" s="70">
        <v>134.74932899999999</v>
      </c>
      <c r="N257" s="70">
        <v>12.249057000000001</v>
      </c>
      <c r="O257" s="70">
        <v>91.257391999999996</v>
      </c>
      <c r="P257" s="70">
        <v>8.0118899999999993</v>
      </c>
      <c r="Q257" s="70">
        <v>1.6517269999999999</v>
      </c>
      <c r="R257" s="70">
        <v>7.14541</v>
      </c>
      <c r="S257" s="70">
        <v>14.433852999999999</v>
      </c>
      <c r="T257" s="70">
        <v>476.519362</v>
      </c>
      <c r="U257" s="69">
        <v>0.41534500429999999</v>
      </c>
      <c r="V257" s="71">
        <v>0.42117058740000002</v>
      </c>
      <c r="W257" s="70">
        <v>17.748154</v>
      </c>
      <c r="X257" s="70">
        <v>4</v>
      </c>
      <c r="Y257" s="70">
        <v>9.7481539999999995</v>
      </c>
      <c r="Z257" s="70">
        <v>4</v>
      </c>
      <c r="AA257" s="70">
        <v>225.681118</v>
      </c>
      <c r="AB257" s="70">
        <v>140.028617</v>
      </c>
      <c r="AC257" s="70">
        <v>85.652501000000001</v>
      </c>
      <c r="AD257" s="70">
        <v>5.7372189999999996</v>
      </c>
      <c r="AE257" s="70">
        <v>2.933376</v>
      </c>
      <c r="AF257" s="70">
        <v>0</v>
      </c>
      <c r="AG257" s="70">
        <v>0</v>
      </c>
      <c r="AH257" s="70">
        <v>2.8038430000000001</v>
      </c>
      <c r="AI257" s="70">
        <v>0</v>
      </c>
      <c r="AJ257" s="70">
        <v>81.737870999999998</v>
      </c>
      <c r="AK257" s="70">
        <v>81.737870999999998</v>
      </c>
      <c r="AL257" s="68">
        <v>4300324.9000000004</v>
      </c>
      <c r="AM257" s="68">
        <v>1932184.03</v>
      </c>
      <c r="AN257" s="68">
        <v>567178.22</v>
      </c>
      <c r="AO257" s="68">
        <v>11218.16</v>
      </c>
      <c r="AP257" s="68">
        <v>212083.1</v>
      </c>
      <c r="AQ257" s="68">
        <v>44733.72</v>
      </c>
      <c r="AR257" s="68">
        <v>12307.97</v>
      </c>
      <c r="AS257" s="68">
        <v>72105.38</v>
      </c>
      <c r="AT257" s="68">
        <v>214729.89</v>
      </c>
      <c r="AU257" s="68">
        <v>84693.69</v>
      </c>
      <c r="AV257" s="68">
        <v>10531.51</v>
      </c>
      <c r="AW257" s="68">
        <v>3165.38</v>
      </c>
      <c r="AX257" s="68">
        <v>5781.94</v>
      </c>
      <c r="AY257" s="68">
        <v>1584.19</v>
      </c>
      <c r="AZ257" s="68">
        <v>94022.7</v>
      </c>
      <c r="BA257" s="68">
        <v>6852.54</v>
      </c>
      <c r="BB257" s="68">
        <v>1308.94</v>
      </c>
      <c r="BC257" s="68">
        <v>2883.77</v>
      </c>
      <c r="BD257" s="68">
        <v>82977.45</v>
      </c>
      <c r="BE257" s="68">
        <v>19572.38</v>
      </c>
      <c r="BF257" s="68">
        <v>40796.9</v>
      </c>
      <c r="BG257" s="68">
        <v>22608.17</v>
      </c>
      <c r="BH257" s="68">
        <v>11285.98</v>
      </c>
      <c r="BI257" s="68">
        <v>8219.5400000000009</v>
      </c>
      <c r="BJ257" s="68">
        <v>0</v>
      </c>
      <c r="BK257" s="68">
        <v>0</v>
      </c>
      <c r="BL257" s="68">
        <v>2307.79</v>
      </c>
      <c r="BM257" s="68">
        <v>0</v>
      </c>
      <c r="BN257" s="68">
        <v>758.65</v>
      </c>
      <c r="BO257" s="68">
        <v>6932113.5300000003</v>
      </c>
      <c r="BP257" s="68">
        <v>7000221.0300000003</v>
      </c>
      <c r="BQ257" s="68">
        <v>6591657.75</v>
      </c>
      <c r="BR257" s="68">
        <v>46123.93</v>
      </c>
      <c r="BS257" s="68">
        <v>6545533.8200000003</v>
      </c>
      <c r="BT257" s="68">
        <v>0</v>
      </c>
      <c r="BU257" s="68">
        <v>0</v>
      </c>
      <c r="BV257" s="71">
        <v>20</v>
      </c>
      <c r="BW257" s="68">
        <v>0</v>
      </c>
      <c r="BX257" s="68">
        <v>459587.33</v>
      </c>
      <c r="BY257" s="68">
        <v>0</v>
      </c>
      <c r="BZ257" s="68">
        <v>7132164.5</v>
      </c>
      <c r="CA257" s="68">
        <v>7391700.8600000003</v>
      </c>
    </row>
    <row r="258" spans="1:79" x14ac:dyDescent="0.25">
      <c r="A258" s="67" t="s">
        <v>721</v>
      </c>
      <c r="B258" s="67" t="s">
        <v>722</v>
      </c>
      <c r="C258" s="67" t="s">
        <v>477</v>
      </c>
      <c r="D258" s="68">
        <v>8241.61</v>
      </c>
      <c r="E258" s="68">
        <v>9855.6200000000008</v>
      </c>
      <c r="F258" s="69">
        <v>0.64</v>
      </c>
      <c r="G258" s="70">
        <v>1975.2391</v>
      </c>
      <c r="H258" s="70">
        <v>1028.3878130000001</v>
      </c>
      <c r="I258" s="68">
        <v>4431.47</v>
      </c>
      <c r="J258" s="68">
        <v>8151.18</v>
      </c>
      <c r="K258" s="68">
        <v>3719.71</v>
      </c>
      <c r="L258" s="83">
        <v>0.45634010000000003</v>
      </c>
      <c r="M258" s="70">
        <v>279.55506600000001</v>
      </c>
      <c r="N258" s="70">
        <v>38.600167999999996</v>
      </c>
      <c r="O258" s="70">
        <v>179.05238199999999</v>
      </c>
      <c r="P258" s="70">
        <v>11.506242</v>
      </c>
      <c r="Q258" s="70">
        <v>3</v>
      </c>
      <c r="R258" s="70">
        <v>15.659005000000001</v>
      </c>
      <c r="S258" s="70">
        <v>31.737269000000001</v>
      </c>
      <c r="T258" s="70">
        <v>928.94911100000002</v>
      </c>
      <c r="U258" s="69">
        <v>0.47029704449999998</v>
      </c>
      <c r="V258" s="71">
        <v>0.53998855010000002</v>
      </c>
      <c r="W258" s="70">
        <v>32.78302</v>
      </c>
      <c r="X258" s="70">
        <v>15.004811</v>
      </c>
      <c r="Y258" s="70">
        <v>15.778209</v>
      </c>
      <c r="Z258" s="70">
        <v>2</v>
      </c>
      <c r="AA258" s="70">
        <v>177.34034</v>
      </c>
      <c r="AB258" s="70">
        <v>101.66034000000001</v>
      </c>
      <c r="AC258" s="70">
        <v>75.680000000000007</v>
      </c>
      <c r="AD258" s="70">
        <v>79.404410999999996</v>
      </c>
      <c r="AE258" s="70">
        <v>57.225642999999998</v>
      </c>
      <c r="AF258" s="70">
        <v>3.9885090000000001</v>
      </c>
      <c r="AG258" s="70">
        <v>7.6491389999999999</v>
      </c>
      <c r="AH258" s="70">
        <v>10.541119999999999</v>
      </c>
      <c r="AI258" s="70">
        <v>0</v>
      </c>
      <c r="AJ258" s="70">
        <v>112.433266</v>
      </c>
      <c r="AK258" s="70">
        <v>112.433266</v>
      </c>
      <c r="AL258" s="68">
        <v>7347316.6299999999</v>
      </c>
      <c r="AM258" s="68">
        <v>2628745.9</v>
      </c>
      <c r="AN258" s="68">
        <v>1168185.55</v>
      </c>
      <c r="AO258" s="68">
        <v>35349.949999999997</v>
      </c>
      <c r="AP258" s="68">
        <v>416101.22</v>
      </c>
      <c r="AQ258" s="68">
        <v>64241.31</v>
      </c>
      <c r="AR258" s="68">
        <v>22353.74</v>
      </c>
      <c r="AS258" s="68">
        <v>158010.35</v>
      </c>
      <c r="AT258" s="68">
        <v>472128.98</v>
      </c>
      <c r="AU258" s="68">
        <v>211684.43</v>
      </c>
      <c r="AV258" s="68">
        <v>22023.66</v>
      </c>
      <c r="AW258" s="68">
        <v>11873.45</v>
      </c>
      <c r="AX258" s="68">
        <v>9358.15</v>
      </c>
      <c r="AY258" s="68">
        <v>792.06</v>
      </c>
      <c r="AZ258" s="68">
        <v>89061.88</v>
      </c>
      <c r="BA258" s="68">
        <v>11263.07</v>
      </c>
      <c r="BB258" s="68">
        <v>2253.4499999999998</v>
      </c>
      <c r="BC258" s="68">
        <v>2523.87</v>
      </c>
      <c r="BD258" s="68">
        <v>73021.490000000005</v>
      </c>
      <c r="BE258" s="68">
        <v>23429.35</v>
      </c>
      <c r="BF258" s="68">
        <v>29617.119999999999</v>
      </c>
      <c r="BG258" s="68">
        <v>19975.02</v>
      </c>
      <c r="BH258" s="68">
        <v>197521.53</v>
      </c>
      <c r="BI258" s="68">
        <v>160343.48000000001</v>
      </c>
      <c r="BJ258" s="68">
        <v>10592.61</v>
      </c>
      <c r="BK258" s="68">
        <v>7410.22</v>
      </c>
      <c r="BL258" s="68">
        <v>8675.82</v>
      </c>
      <c r="BM258" s="68">
        <v>0</v>
      </c>
      <c r="BN258" s="68">
        <v>10499.4</v>
      </c>
      <c r="BO258" s="68">
        <v>11315547.720000001</v>
      </c>
      <c r="BP258" s="68">
        <v>11664539.58</v>
      </c>
      <c r="BQ258" s="68">
        <v>9571007.0500000007</v>
      </c>
      <c r="BR258" s="68">
        <v>291256.81</v>
      </c>
      <c r="BS258" s="68">
        <v>9279750.2400000002</v>
      </c>
      <c r="BT258" s="68">
        <v>0</v>
      </c>
      <c r="BU258" s="68">
        <v>0</v>
      </c>
      <c r="BV258" s="71">
        <v>20</v>
      </c>
      <c r="BW258" s="68">
        <v>0</v>
      </c>
      <c r="BX258" s="68">
        <v>906354.28</v>
      </c>
      <c r="BY258" s="68">
        <v>0</v>
      </c>
      <c r="BZ258" s="68">
        <v>10848664.33</v>
      </c>
      <c r="CA258" s="68">
        <v>12221902</v>
      </c>
    </row>
    <row r="259" spans="1:79" x14ac:dyDescent="0.25">
      <c r="A259" s="62" t="s">
        <v>723</v>
      </c>
      <c r="B259" s="62" t="s">
        <v>724</v>
      </c>
      <c r="C259" s="62" t="s">
        <v>430</v>
      </c>
      <c r="D259" s="63">
        <v>8241.61</v>
      </c>
      <c r="E259" s="63">
        <v>9855.6200000000008</v>
      </c>
      <c r="F259" s="64">
        <v>0.64</v>
      </c>
      <c r="G259" s="65">
        <v>882.20539799999995</v>
      </c>
      <c r="H259" s="65">
        <v>462.05605200000002</v>
      </c>
      <c r="I259" s="63">
        <v>4779.3</v>
      </c>
      <c r="J259" s="63">
        <v>8787.74</v>
      </c>
      <c r="K259" s="63">
        <v>4008.44</v>
      </c>
      <c r="L259" s="83">
        <v>0.45613999999999999</v>
      </c>
      <c r="M259" s="65">
        <v>153.83134100000001</v>
      </c>
      <c r="N259" s="65">
        <v>18.787496999999998</v>
      </c>
      <c r="O259" s="65">
        <v>117.955968</v>
      </c>
      <c r="P259" s="65">
        <v>3.8327800000000001</v>
      </c>
      <c r="Q259" s="65">
        <v>0.729101</v>
      </c>
      <c r="R259" s="65">
        <v>3.9173230000000001</v>
      </c>
      <c r="S259" s="65">
        <v>8.6086720000000003</v>
      </c>
      <c r="T259" s="65">
        <v>429.066532</v>
      </c>
      <c r="U259" s="64">
        <v>0.48635672940000002</v>
      </c>
      <c r="V259" s="66">
        <v>0.57749723679999998</v>
      </c>
      <c r="W259" s="65">
        <v>0</v>
      </c>
      <c r="X259" s="65">
        <v>0</v>
      </c>
      <c r="Y259" s="65">
        <v>0</v>
      </c>
      <c r="Z259" s="65">
        <v>0</v>
      </c>
      <c r="AA259" s="65">
        <v>166.02856700000001</v>
      </c>
      <c r="AB259" s="65">
        <v>111.886808</v>
      </c>
      <c r="AC259" s="65">
        <v>54.141759</v>
      </c>
      <c r="AD259" s="65">
        <v>50.967561000000003</v>
      </c>
      <c r="AE259" s="65">
        <v>46.508173999999997</v>
      </c>
      <c r="AF259" s="65">
        <v>4.4593870000000004</v>
      </c>
      <c r="AG259" s="65">
        <v>0</v>
      </c>
      <c r="AH259" s="65">
        <v>0</v>
      </c>
      <c r="AI259" s="65">
        <v>0</v>
      </c>
      <c r="AJ259" s="65">
        <v>188.86442700000001</v>
      </c>
      <c r="AK259" s="65">
        <v>188.86442700000001</v>
      </c>
      <c r="AL259" s="63">
        <v>3536267.41</v>
      </c>
      <c r="AM259" s="63">
        <v>1155924.03</v>
      </c>
      <c r="AN259" s="63">
        <v>485535.71</v>
      </c>
      <c r="AO259" s="63">
        <v>17198.009999999998</v>
      </c>
      <c r="AP259" s="63">
        <v>273998.59000000003</v>
      </c>
      <c r="AQ259" s="63">
        <v>21389.68</v>
      </c>
      <c r="AR259" s="63">
        <v>5430.33</v>
      </c>
      <c r="AS259" s="63">
        <v>39511.199999999997</v>
      </c>
      <c r="AT259" s="63">
        <v>128007.9</v>
      </c>
      <c r="AU259" s="63">
        <v>104565.16</v>
      </c>
      <c r="AV259" s="63">
        <v>0</v>
      </c>
      <c r="AW259" s="63">
        <v>0</v>
      </c>
      <c r="AX259" s="63">
        <v>0</v>
      </c>
      <c r="AY259" s="63">
        <v>0</v>
      </c>
      <c r="AZ259" s="63">
        <v>74613.820000000007</v>
      </c>
      <c r="BA259" s="63">
        <v>5058.29</v>
      </c>
      <c r="BB259" s="63">
        <v>1006.02</v>
      </c>
      <c r="BC259" s="63">
        <v>2120.5</v>
      </c>
      <c r="BD259" s="63">
        <v>66429.009999999995</v>
      </c>
      <c r="BE259" s="63">
        <v>19562.93</v>
      </c>
      <c r="BF259" s="63">
        <v>32582.14</v>
      </c>
      <c r="BG259" s="63">
        <v>14283.94</v>
      </c>
      <c r="BH259" s="63">
        <v>148830.81</v>
      </c>
      <c r="BI259" s="63">
        <v>130256.51</v>
      </c>
      <c r="BJ259" s="63">
        <v>11837.97</v>
      </c>
      <c r="BK259" s="63">
        <v>0</v>
      </c>
      <c r="BL259" s="63">
        <v>0</v>
      </c>
      <c r="BM259" s="63">
        <v>0</v>
      </c>
      <c r="BN259" s="63">
        <v>6736.33</v>
      </c>
      <c r="BO259" s="63">
        <v>5241368.96</v>
      </c>
      <c r="BP259" s="63">
        <v>5505736.9400000004</v>
      </c>
      <c r="BQ259" s="63">
        <v>3919846.22</v>
      </c>
      <c r="BR259" s="63">
        <v>117487.66</v>
      </c>
      <c r="BS259" s="63">
        <v>3802358.56</v>
      </c>
      <c r="BT259" s="63">
        <v>0</v>
      </c>
      <c r="BU259" s="63">
        <v>0</v>
      </c>
      <c r="BV259" s="66">
        <v>20</v>
      </c>
      <c r="BW259" s="63">
        <v>0</v>
      </c>
      <c r="BX259" s="63">
        <v>963995.76</v>
      </c>
      <c r="BY259" s="63">
        <v>0</v>
      </c>
      <c r="BZ259" s="63">
        <v>4916715.3</v>
      </c>
      <c r="CA259" s="63">
        <v>6205364.7199999997</v>
      </c>
    </row>
    <row r="260" spans="1:79" x14ac:dyDescent="0.25">
      <c r="A260" s="67" t="s">
        <v>725</v>
      </c>
      <c r="B260" s="67" t="s">
        <v>391</v>
      </c>
      <c r="C260" s="67" t="s">
        <v>544</v>
      </c>
      <c r="D260" s="68">
        <v>8241.61</v>
      </c>
      <c r="E260" s="68">
        <v>9855.6200000000008</v>
      </c>
      <c r="F260" s="69">
        <v>0.64</v>
      </c>
      <c r="G260" s="70">
        <v>840.16007400000001</v>
      </c>
      <c r="H260" s="70">
        <v>466.98116399999998</v>
      </c>
      <c r="I260" s="68">
        <v>4805.9799999999996</v>
      </c>
      <c r="J260" s="68">
        <v>8827.32</v>
      </c>
      <c r="K260" s="68">
        <v>4021.34</v>
      </c>
      <c r="L260" s="83">
        <v>0.45555620000000002</v>
      </c>
      <c r="M260" s="70">
        <v>129.78625199999999</v>
      </c>
      <c r="N260" s="70">
        <v>31.353847999999999</v>
      </c>
      <c r="O260" s="70">
        <v>83.190650000000005</v>
      </c>
      <c r="P260" s="70">
        <v>2.5272730000000001</v>
      </c>
      <c r="Q260" s="70">
        <v>0</v>
      </c>
      <c r="R260" s="70">
        <v>6.4462789999999996</v>
      </c>
      <c r="S260" s="70">
        <v>6.2682019999999996</v>
      </c>
      <c r="T260" s="70">
        <v>302.63641699999999</v>
      </c>
      <c r="U260" s="69">
        <v>0.36021280509999998</v>
      </c>
      <c r="V260" s="71">
        <v>0.31678043210000001</v>
      </c>
      <c r="W260" s="70">
        <v>1</v>
      </c>
      <c r="X260" s="70">
        <v>0</v>
      </c>
      <c r="Y260" s="70">
        <v>1</v>
      </c>
      <c r="Z260" s="70">
        <v>0</v>
      </c>
      <c r="AA260" s="70">
        <v>119.56432</v>
      </c>
      <c r="AB260" s="70">
        <v>79.588320999999993</v>
      </c>
      <c r="AC260" s="70">
        <v>39.975999000000002</v>
      </c>
      <c r="AD260" s="70">
        <v>9.6380660000000002</v>
      </c>
      <c r="AE260" s="70">
        <v>9.6380660000000002</v>
      </c>
      <c r="AF260" s="70">
        <v>0</v>
      </c>
      <c r="AG260" s="70">
        <v>0</v>
      </c>
      <c r="AH260" s="70">
        <v>0</v>
      </c>
      <c r="AI260" s="70">
        <v>0</v>
      </c>
      <c r="AJ260" s="70">
        <v>141.41600700000001</v>
      </c>
      <c r="AK260" s="70">
        <v>141.41600700000001</v>
      </c>
      <c r="AL260" s="68">
        <v>3378569.31</v>
      </c>
      <c r="AM260" s="68">
        <v>2209618.84</v>
      </c>
      <c r="AN260" s="68">
        <v>393768.11</v>
      </c>
      <c r="AO260" s="68">
        <v>28664.46</v>
      </c>
      <c r="AP260" s="68">
        <v>192995.3</v>
      </c>
      <c r="AQ260" s="68">
        <v>14085.96</v>
      </c>
      <c r="AR260" s="68">
        <v>0</v>
      </c>
      <c r="AS260" s="68">
        <v>64935.74</v>
      </c>
      <c r="AT260" s="68">
        <v>93086.65</v>
      </c>
      <c r="AU260" s="68">
        <v>40456.839999999997</v>
      </c>
      <c r="AV260" s="68">
        <v>592.09</v>
      </c>
      <c r="AW260" s="68">
        <v>0</v>
      </c>
      <c r="AX260" s="68">
        <v>592.09</v>
      </c>
      <c r="AY260" s="68">
        <v>0</v>
      </c>
      <c r="AZ260" s="68">
        <v>61338.94</v>
      </c>
      <c r="BA260" s="68">
        <v>5105.67</v>
      </c>
      <c r="BB260" s="68">
        <v>956.85</v>
      </c>
      <c r="BC260" s="68">
        <v>1525.11</v>
      </c>
      <c r="BD260" s="68">
        <v>53751.31</v>
      </c>
      <c r="BE260" s="68">
        <v>19537.89</v>
      </c>
      <c r="BF260" s="68">
        <v>23146.959999999999</v>
      </c>
      <c r="BG260" s="68">
        <v>11066.46</v>
      </c>
      <c r="BH260" s="68">
        <v>28231.22</v>
      </c>
      <c r="BI260" s="68">
        <v>26959</v>
      </c>
      <c r="BJ260" s="68">
        <v>0</v>
      </c>
      <c r="BK260" s="68">
        <v>0</v>
      </c>
      <c r="BL260" s="68">
        <v>0</v>
      </c>
      <c r="BM260" s="68">
        <v>0</v>
      </c>
      <c r="BN260" s="68">
        <v>1272.22</v>
      </c>
      <c r="BO260" s="68">
        <v>5827747.9199999999</v>
      </c>
      <c r="BP260" s="68">
        <v>6112575.3499999996</v>
      </c>
      <c r="BQ260" s="68">
        <v>4403952.54</v>
      </c>
      <c r="BR260" s="68">
        <v>33384.31</v>
      </c>
      <c r="BS260" s="68">
        <v>4370568.2300000004</v>
      </c>
      <c r="BT260" s="68">
        <v>0</v>
      </c>
      <c r="BU260" s="68">
        <v>0</v>
      </c>
      <c r="BV260" s="71">
        <v>20</v>
      </c>
      <c r="BW260" s="68">
        <v>0</v>
      </c>
      <c r="BX260" s="68">
        <v>464079.13</v>
      </c>
      <c r="BY260" s="68">
        <v>0</v>
      </c>
      <c r="BZ260" s="68">
        <v>4774339.28</v>
      </c>
      <c r="CA260" s="68">
        <v>6291827.0499999998</v>
      </c>
    </row>
    <row r="261" spans="1:79" x14ac:dyDescent="0.25">
      <c r="A261" s="67" t="s">
        <v>726</v>
      </c>
      <c r="B261" s="67" t="s">
        <v>727</v>
      </c>
      <c r="C261" s="67" t="s">
        <v>461</v>
      </c>
      <c r="D261" s="68">
        <v>8241.61</v>
      </c>
      <c r="E261" s="68">
        <v>9855.6200000000008</v>
      </c>
      <c r="F261" s="69">
        <v>0.64</v>
      </c>
      <c r="G261" s="70">
        <v>669.88669600000003</v>
      </c>
      <c r="H261" s="70">
        <v>357.39606400000002</v>
      </c>
      <c r="I261" s="68">
        <v>5031.2700000000004</v>
      </c>
      <c r="J261" s="68">
        <v>9233.6299999999992</v>
      </c>
      <c r="K261" s="68">
        <v>4202.3599999999997</v>
      </c>
      <c r="L261" s="83">
        <v>0.45511459999999998</v>
      </c>
      <c r="M261" s="70">
        <v>72.055822000000006</v>
      </c>
      <c r="N261" s="70">
        <v>13.8979</v>
      </c>
      <c r="O261" s="70">
        <v>43.875872000000001</v>
      </c>
      <c r="P261" s="70">
        <v>9.2898080000000007</v>
      </c>
      <c r="Q261" s="70">
        <v>2.9689670000000001</v>
      </c>
      <c r="R261" s="70">
        <v>0.49224200000000001</v>
      </c>
      <c r="S261" s="70">
        <v>1.5310330000000001</v>
      </c>
      <c r="T261" s="70">
        <v>302.82901099999998</v>
      </c>
      <c r="U261" s="69">
        <v>0.45206004659999999</v>
      </c>
      <c r="V261" s="71">
        <v>0.49892159600000002</v>
      </c>
      <c r="W261" s="70">
        <v>2</v>
      </c>
      <c r="X261" s="70">
        <v>2.0688999999999999E-2</v>
      </c>
      <c r="Y261" s="70">
        <v>1.979311</v>
      </c>
      <c r="Z261" s="70">
        <v>0</v>
      </c>
      <c r="AA261" s="70">
        <v>55.173898999999999</v>
      </c>
      <c r="AB261" s="70">
        <v>44.445438000000003</v>
      </c>
      <c r="AC261" s="70">
        <v>10.728460999999999</v>
      </c>
      <c r="AD261" s="70">
        <v>7.6279279999999998</v>
      </c>
      <c r="AE261" s="70">
        <v>7.6279279999999998</v>
      </c>
      <c r="AF261" s="70">
        <v>0</v>
      </c>
      <c r="AG261" s="70">
        <v>0</v>
      </c>
      <c r="AH261" s="70">
        <v>0</v>
      </c>
      <c r="AI261" s="70">
        <v>0</v>
      </c>
      <c r="AJ261" s="70">
        <v>82.444806</v>
      </c>
      <c r="AK261" s="70">
        <v>82.444806</v>
      </c>
      <c r="AL261" s="68">
        <v>2815105.06</v>
      </c>
      <c r="AM261" s="68">
        <v>2170902.92</v>
      </c>
      <c r="AN261" s="68">
        <v>215842.01</v>
      </c>
      <c r="AO261" s="68">
        <v>12693.49</v>
      </c>
      <c r="AP261" s="68">
        <v>101689.66</v>
      </c>
      <c r="AQ261" s="68">
        <v>51727.29</v>
      </c>
      <c r="AR261" s="68">
        <v>22063.1</v>
      </c>
      <c r="AS261" s="68">
        <v>4953.7299999999996</v>
      </c>
      <c r="AT261" s="68">
        <v>22714.74</v>
      </c>
      <c r="AU261" s="68">
        <v>63759.11</v>
      </c>
      <c r="AV261" s="68">
        <v>1187.1199999999999</v>
      </c>
      <c r="AW261" s="68">
        <v>16.329999999999998</v>
      </c>
      <c r="AX261" s="68">
        <v>1170.79</v>
      </c>
      <c r="AY261" s="68">
        <v>0</v>
      </c>
      <c r="AZ261" s="68">
        <v>49007.97</v>
      </c>
      <c r="BA261" s="68">
        <v>3903.75</v>
      </c>
      <c r="BB261" s="68">
        <v>762.19</v>
      </c>
      <c r="BC261" s="68">
        <v>853.65</v>
      </c>
      <c r="BD261" s="68">
        <v>43488.38</v>
      </c>
      <c r="BE261" s="68">
        <v>19518.95</v>
      </c>
      <c r="BF261" s="68">
        <v>12913.7</v>
      </c>
      <c r="BG261" s="68">
        <v>11055.73</v>
      </c>
      <c r="BH261" s="68">
        <v>22321.599999999999</v>
      </c>
      <c r="BI261" s="68">
        <v>21315.69</v>
      </c>
      <c r="BJ261" s="68">
        <v>0</v>
      </c>
      <c r="BK261" s="68">
        <v>0</v>
      </c>
      <c r="BL261" s="68">
        <v>0</v>
      </c>
      <c r="BM261" s="68">
        <v>0</v>
      </c>
      <c r="BN261" s="68">
        <v>1005.91</v>
      </c>
      <c r="BO261" s="68">
        <v>5341714.34</v>
      </c>
      <c r="BP261" s="68">
        <v>5338125.79</v>
      </c>
      <c r="BQ261" s="68">
        <v>5359652.83</v>
      </c>
      <c r="BR261" s="68">
        <v>48890.57</v>
      </c>
      <c r="BS261" s="68">
        <v>5310762.26</v>
      </c>
      <c r="BT261" s="68">
        <v>17938.490000000002</v>
      </c>
      <c r="BU261" s="68">
        <v>0</v>
      </c>
      <c r="BV261" s="71">
        <v>20</v>
      </c>
      <c r="BW261" s="68">
        <v>0</v>
      </c>
      <c r="BX261" s="68">
        <v>231630.74</v>
      </c>
      <c r="BY261" s="68">
        <v>138826.49000000101</v>
      </c>
      <c r="BZ261" s="68">
        <v>5730110.0599999996</v>
      </c>
      <c r="CA261" s="68">
        <v>5730110.0599999996</v>
      </c>
    </row>
    <row r="262" spans="1:79" x14ac:dyDescent="0.25">
      <c r="A262" s="67" t="s">
        <v>728</v>
      </c>
      <c r="B262" s="67" t="s">
        <v>729</v>
      </c>
      <c r="C262" s="67" t="s">
        <v>342</v>
      </c>
      <c r="D262" s="68">
        <v>8241.61</v>
      </c>
      <c r="E262" s="68">
        <v>9855.6200000000008</v>
      </c>
      <c r="F262" s="69">
        <v>0.64</v>
      </c>
      <c r="G262" s="70">
        <v>499.94585000000001</v>
      </c>
      <c r="H262" s="70">
        <v>253.26036300000001</v>
      </c>
      <c r="I262" s="68">
        <v>5628.44</v>
      </c>
      <c r="J262" s="68">
        <v>10279.790000000001</v>
      </c>
      <c r="K262" s="68">
        <v>4651.3500000000004</v>
      </c>
      <c r="L262" s="83">
        <v>0.45247520000000002</v>
      </c>
      <c r="M262" s="70">
        <v>81.791200000000003</v>
      </c>
      <c r="N262" s="70">
        <v>7.8430590000000002</v>
      </c>
      <c r="O262" s="70">
        <v>55.523502000000001</v>
      </c>
      <c r="P262" s="70">
        <v>1</v>
      </c>
      <c r="Q262" s="70">
        <v>1</v>
      </c>
      <c r="R262" s="70">
        <v>9.1637900000000005</v>
      </c>
      <c r="S262" s="70">
        <v>7.2608490000000003</v>
      </c>
      <c r="T262" s="70">
        <v>169.74965</v>
      </c>
      <c r="U262" s="69">
        <v>0.33953607180000001</v>
      </c>
      <c r="V262" s="71">
        <v>0.28145689460000001</v>
      </c>
      <c r="W262" s="70">
        <v>4.9939340000000003</v>
      </c>
      <c r="X262" s="70">
        <v>0</v>
      </c>
      <c r="Y262" s="70">
        <v>2.9939339999999999</v>
      </c>
      <c r="Z262" s="70">
        <v>2</v>
      </c>
      <c r="AA262" s="70">
        <v>69.056931000000006</v>
      </c>
      <c r="AB262" s="70">
        <v>41.056930999999999</v>
      </c>
      <c r="AC262" s="70">
        <v>28</v>
      </c>
      <c r="AD262" s="70">
        <v>11.944096999999999</v>
      </c>
      <c r="AE262" s="70">
        <v>11.298961</v>
      </c>
      <c r="AF262" s="70">
        <v>0.398148</v>
      </c>
      <c r="AG262" s="70">
        <v>0</v>
      </c>
      <c r="AH262" s="70">
        <v>0.24698800000000001</v>
      </c>
      <c r="AI262" s="70">
        <v>0</v>
      </c>
      <c r="AJ262" s="70">
        <v>44.906298999999997</v>
      </c>
      <c r="AK262" s="70">
        <v>44.906298999999997</v>
      </c>
      <c r="AL262" s="68">
        <v>2325423.13</v>
      </c>
      <c r="AM262" s="68">
        <v>1386950.39</v>
      </c>
      <c r="AN262" s="68">
        <v>346769.26</v>
      </c>
      <c r="AO262" s="68">
        <v>7121.82</v>
      </c>
      <c r="AP262" s="68">
        <v>127938.69</v>
      </c>
      <c r="AQ262" s="68">
        <v>5535.88</v>
      </c>
      <c r="AR262" s="68">
        <v>7388.14</v>
      </c>
      <c r="AS262" s="68">
        <v>91685.92</v>
      </c>
      <c r="AT262" s="68">
        <v>107098.81</v>
      </c>
      <c r="AU262" s="68">
        <v>20161.98</v>
      </c>
      <c r="AV262" s="68">
        <v>2546.0300000000002</v>
      </c>
      <c r="AW262" s="68">
        <v>0</v>
      </c>
      <c r="AX262" s="68">
        <v>1760.68</v>
      </c>
      <c r="AY262" s="68">
        <v>785.35</v>
      </c>
      <c r="AZ262" s="68">
        <v>46720.47</v>
      </c>
      <c r="BA262" s="68">
        <v>2750.26</v>
      </c>
      <c r="BB262" s="68">
        <v>565.53</v>
      </c>
      <c r="BC262" s="68">
        <v>874.9</v>
      </c>
      <c r="BD262" s="68">
        <v>42529.78</v>
      </c>
      <c r="BE262" s="68">
        <v>19405.759999999998</v>
      </c>
      <c r="BF262" s="68">
        <v>12132.4</v>
      </c>
      <c r="BG262" s="68">
        <v>10991.62</v>
      </c>
      <c r="BH262" s="68">
        <v>34206.97</v>
      </c>
      <c r="BI262" s="68">
        <v>31391.01</v>
      </c>
      <c r="BJ262" s="68">
        <v>1048.44</v>
      </c>
      <c r="BK262" s="68">
        <v>0</v>
      </c>
      <c r="BL262" s="68">
        <v>201.56</v>
      </c>
      <c r="BM262" s="68">
        <v>0</v>
      </c>
      <c r="BN262" s="68">
        <v>1565.96</v>
      </c>
      <c r="BO262" s="68">
        <v>3934466.94</v>
      </c>
      <c r="BP262" s="68">
        <v>4162778.23</v>
      </c>
      <c r="BQ262" s="68">
        <v>2793184.45</v>
      </c>
      <c r="BR262" s="68">
        <v>5735.52</v>
      </c>
      <c r="BS262" s="68">
        <v>2787448.93</v>
      </c>
      <c r="BT262" s="68">
        <v>0</v>
      </c>
      <c r="BU262" s="68">
        <v>0</v>
      </c>
      <c r="BV262" s="71">
        <v>20</v>
      </c>
      <c r="BW262" s="68">
        <v>0</v>
      </c>
      <c r="BX262" s="68">
        <v>472999.42</v>
      </c>
      <c r="BY262" s="68">
        <v>0</v>
      </c>
      <c r="BZ262" s="68">
        <v>3010198.54</v>
      </c>
      <c r="CA262" s="68">
        <v>4407466.3600000003</v>
      </c>
    </row>
    <row r="263" spans="1:79" x14ac:dyDescent="0.25">
      <c r="A263" s="67" t="s">
        <v>730</v>
      </c>
      <c r="B263" s="67" t="s">
        <v>731</v>
      </c>
      <c r="C263" s="67" t="s">
        <v>386</v>
      </c>
      <c r="D263" s="68">
        <v>8241.61</v>
      </c>
      <c r="E263" s="68">
        <v>9855.6200000000008</v>
      </c>
      <c r="F263" s="69">
        <v>0.64</v>
      </c>
      <c r="G263" s="70">
        <v>874.33160099999998</v>
      </c>
      <c r="H263" s="70">
        <v>467.70769300000001</v>
      </c>
      <c r="I263" s="68">
        <v>4734.3</v>
      </c>
      <c r="J263" s="68">
        <v>8631.4699999999993</v>
      </c>
      <c r="K263" s="68">
        <v>3897.17</v>
      </c>
      <c r="L263" s="83">
        <v>0.45150709999999999</v>
      </c>
      <c r="M263" s="70">
        <v>126.220797</v>
      </c>
      <c r="N263" s="70">
        <v>20.628354000000002</v>
      </c>
      <c r="O263" s="70">
        <v>80.482029999999995</v>
      </c>
      <c r="P263" s="70">
        <v>7.742667</v>
      </c>
      <c r="Q263" s="70">
        <v>1</v>
      </c>
      <c r="R263" s="70">
        <v>5</v>
      </c>
      <c r="S263" s="70">
        <v>11.367746</v>
      </c>
      <c r="T263" s="70">
        <v>355.71993900000001</v>
      </c>
      <c r="U263" s="69">
        <v>0.4068478579</v>
      </c>
      <c r="V263" s="71">
        <v>0.40411420780000001</v>
      </c>
      <c r="W263" s="70">
        <v>7.7179409999999997</v>
      </c>
      <c r="X263" s="70">
        <v>0</v>
      </c>
      <c r="Y263" s="70">
        <v>6.7179409999999997</v>
      </c>
      <c r="Z263" s="70">
        <v>1</v>
      </c>
      <c r="AA263" s="70">
        <v>89.290661999999998</v>
      </c>
      <c r="AB263" s="70">
        <v>44.290661999999998</v>
      </c>
      <c r="AC263" s="70">
        <v>45</v>
      </c>
      <c r="AD263" s="70">
        <v>19.177847</v>
      </c>
      <c r="AE263" s="70">
        <v>9.0385249999999999</v>
      </c>
      <c r="AF263" s="70">
        <v>0</v>
      </c>
      <c r="AG263" s="70">
        <v>0</v>
      </c>
      <c r="AH263" s="70">
        <v>0</v>
      </c>
      <c r="AI263" s="70">
        <v>10.139322</v>
      </c>
      <c r="AJ263" s="70">
        <v>109.306128</v>
      </c>
      <c r="AK263" s="70">
        <v>109.306128</v>
      </c>
      <c r="AL263" s="68">
        <v>3407418.89</v>
      </c>
      <c r="AM263" s="68">
        <v>2172854.48</v>
      </c>
      <c r="AN263" s="68">
        <v>471123.15</v>
      </c>
      <c r="AO263" s="68">
        <v>18691.330000000002</v>
      </c>
      <c r="AP263" s="68">
        <v>185051.99</v>
      </c>
      <c r="AQ263" s="68">
        <v>42770.81</v>
      </c>
      <c r="AR263" s="68">
        <v>7372.33</v>
      </c>
      <c r="AS263" s="68">
        <v>49919.17</v>
      </c>
      <c r="AT263" s="68">
        <v>167317.51999999999</v>
      </c>
      <c r="AU263" s="68">
        <v>60663.13</v>
      </c>
      <c r="AV263" s="68">
        <v>4334.09</v>
      </c>
      <c r="AW263" s="68">
        <v>0</v>
      </c>
      <c r="AX263" s="68">
        <v>3942.25</v>
      </c>
      <c r="AY263" s="68">
        <v>391.84</v>
      </c>
      <c r="AZ263" s="68">
        <v>51066.41</v>
      </c>
      <c r="BA263" s="68">
        <v>5068.16</v>
      </c>
      <c r="BB263" s="68">
        <v>986.92</v>
      </c>
      <c r="BC263" s="68">
        <v>1128.83</v>
      </c>
      <c r="BD263" s="68">
        <v>43882.5</v>
      </c>
      <c r="BE263" s="68">
        <v>19364.240000000002</v>
      </c>
      <c r="BF263" s="68">
        <v>12766.72</v>
      </c>
      <c r="BG263" s="68">
        <v>11751.54</v>
      </c>
      <c r="BH263" s="68">
        <v>34649.910000000003</v>
      </c>
      <c r="BI263" s="68">
        <v>25057.29</v>
      </c>
      <c r="BJ263" s="68">
        <v>0</v>
      </c>
      <c r="BK263" s="68">
        <v>0</v>
      </c>
      <c r="BL263" s="68">
        <v>0</v>
      </c>
      <c r="BM263" s="68">
        <v>7083.65</v>
      </c>
      <c r="BN263" s="68">
        <v>2508.9699999999998</v>
      </c>
      <c r="BO263" s="68">
        <v>6124596.5700000003</v>
      </c>
      <c r="BP263" s="68">
        <v>6202110.0599999996</v>
      </c>
      <c r="BQ263" s="68">
        <v>5737122.1600000001</v>
      </c>
      <c r="BR263" s="68">
        <v>33686.089999999997</v>
      </c>
      <c r="BS263" s="68">
        <v>5703436.0700000003</v>
      </c>
      <c r="BT263" s="68">
        <v>0</v>
      </c>
      <c r="BU263" s="68">
        <v>0</v>
      </c>
      <c r="BV263" s="71">
        <v>20</v>
      </c>
      <c r="BW263" s="68">
        <v>0</v>
      </c>
      <c r="BX263" s="68">
        <v>626181.5</v>
      </c>
      <c r="BY263" s="68">
        <v>0</v>
      </c>
      <c r="BZ263" s="68">
        <v>6643163.1600000001</v>
      </c>
      <c r="CA263" s="68">
        <v>6750778.0700000003</v>
      </c>
    </row>
    <row r="264" spans="1:79" x14ac:dyDescent="0.25">
      <c r="A264" s="67" t="s">
        <v>732</v>
      </c>
      <c r="B264" s="67" t="s">
        <v>733</v>
      </c>
      <c r="C264" s="67" t="s">
        <v>201</v>
      </c>
      <c r="D264" s="68">
        <v>8241.61</v>
      </c>
      <c r="E264" s="68">
        <v>9855.6200000000008</v>
      </c>
      <c r="F264" s="69">
        <v>0.64</v>
      </c>
      <c r="G264" s="70">
        <v>1014.962833</v>
      </c>
      <c r="H264" s="70">
        <v>580.04313400000001</v>
      </c>
      <c r="I264" s="68">
        <v>4651.09</v>
      </c>
      <c r="J264" s="68">
        <v>8478.14</v>
      </c>
      <c r="K264" s="68">
        <v>3827.05</v>
      </c>
      <c r="L264" s="83">
        <v>0.45140209999999997</v>
      </c>
      <c r="M264" s="70">
        <v>153.552618</v>
      </c>
      <c r="N264" s="70">
        <v>22.698989000000001</v>
      </c>
      <c r="O264" s="70">
        <v>106.582413</v>
      </c>
      <c r="P264" s="70">
        <v>4.5961569999999998</v>
      </c>
      <c r="Q264" s="70">
        <v>1</v>
      </c>
      <c r="R264" s="70">
        <v>7.8768549999999999</v>
      </c>
      <c r="S264" s="70">
        <v>10.798204</v>
      </c>
      <c r="T264" s="70">
        <v>580.65505900000005</v>
      </c>
      <c r="U264" s="69">
        <v>0.57209489859999996</v>
      </c>
      <c r="V264" s="71">
        <v>0.79905413319999996</v>
      </c>
      <c r="W264" s="70">
        <v>13.444549</v>
      </c>
      <c r="X264" s="70">
        <v>3.1558290000000002</v>
      </c>
      <c r="Y264" s="70">
        <v>9.2887199999999996</v>
      </c>
      <c r="Z264" s="70">
        <v>1</v>
      </c>
      <c r="AA264" s="70">
        <v>109.878826</v>
      </c>
      <c r="AB264" s="70">
        <v>59.222529000000002</v>
      </c>
      <c r="AC264" s="70">
        <v>50.656297000000002</v>
      </c>
      <c r="AD264" s="70">
        <v>25.830074</v>
      </c>
      <c r="AE264" s="70">
        <v>15.317365000000001</v>
      </c>
      <c r="AF264" s="70">
        <v>9.5172229999999995</v>
      </c>
      <c r="AG264" s="70">
        <v>0</v>
      </c>
      <c r="AH264" s="70">
        <v>0.99548599999999998</v>
      </c>
      <c r="AI264" s="70">
        <v>0</v>
      </c>
      <c r="AJ264" s="70">
        <v>292.39351099999999</v>
      </c>
      <c r="AK264" s="70">
        <v>292.39351099999999</v>
      </c>
      <c r="AL264" s="68">
        <v>3884313.51</v>
      </c>
      <c r="AM264" s="68">
        <v>1872486</v>
      </c>
      <c r="AN264" s="68">
        <v>535844.93000000005</v>
      </c>
      <c r="AO264" s="68">
        <v>20562.75</v>
      </c>
      <c r="AP264" s="68">
        <v>245007.5</v>
      </c>
      <c r="AQ264" s="68">
        <v>25383.45</v>
      </c>
      <c r="AR264" s="68">
        <v>7370.62</v>
      </c>
      <c r="AS264" s="68">
        <v>78622.92</v>
      </c>
      <c r="AT264" s="68">
        <v>158897.69</v>
      </c>
      <c r="AU264" s="68">
        <v>195797.38</v>
      </c>
      <c r="AV264" s="68">
        <v>8311.5499999999993</v>
      </c>
      <c r="AW264" s="68">
        <v>2470.2199999999998</v>
      </c>
      <c r="AX264" s="68">
        <v>5449.58</v>
      </c>
      <c r="AY264" s="68">
        <v>391.75</v>
      </c>
      <c r="AZ264" s="68">
        <v>58470.31</v>
      </c>
      <c r="BA264" s="68">
        <v>6283.98</v>
      </c>
      <c r="BB264" s="68">
        <v>1145.3900000000001</v>
      </c>
      <c r="BC264" s="68">
        <v>1388.79</v>
      </c>
      <c r="BD264" s="68">
        <v>49652.15</v>
      </c>
      <c r="BE264" s="68">
        <v>19359.73</v>
      </c>
      <c r="BF264" s="68">
        <v>17066.84</v>
      </c>
      <c r="BG264" s="68">
        <v>13225.58</v>
      </c>
      <c r="BH264" s="68">
        <v>71645.2</v>
      </c>
      <c r="BI264" s="68">
        <v>42454.1</v>
      </c>
      <c r="BJ264" s="68">
        <v>25002.17</v>
      </c>
      <c r="BK264" s="68">
        <v>0</v>
      </c>
      <c r="BL264" s="68">
        <v>810.46</v>
      </c>
      <c r="BM264" s="68">
        <v>0</v>
      </c>
      <c r="BN264" s="68">
        <v>3378.47</v>
      </c>
      <c r="BO264" s="68">
        <v>6471184.3600000003</v>
      </c>
      <c r="BP264" s="68">
        <v>6626868.8799999999</v>
      </c>
      <c r="BQ264" s="68">
        <v>5692948.6399999997</v>
      </c>
      <c r="BR264" s="68">
        <v>144668.66</v>
      </c>
      <c r="BS264" s="68">
        <v>5548279.9800000004</v>
      </c>
      <c r="BT264" s="68">
        <v>0</v>
      </c>
      <c r="BU264" s="68">
        <v>0</v>
      </c>
      <c r="BV264" s="71">
        <v>29.239350999999999</v>
      </c>
      <c r="BW264" s="68">
        <v>0</v>
      </c>
      <c r="BX264" s="68">
        <v>916053.9</v>
      </c>
      <c r="BY264" s="68">
        <v>0</v>
      </c>
      <c r="BZ264" s="68">
        <v>6827097.4400000004</v>
      </c>
      <c r="CA264" s="68">
        <v>7387238.2599999998</v>
      </c>
    </row>
    <row r="265" spans="1:79" x14ac:dyDescent="0.25">
      <c r="A265" s="67" t="s">
        <v>734</v>
      </c>
      <c r="B265" s="67" t="s">
        <v>735</v>
      </c>
      <c r="C265" s="67" t="s">
        <v>510</v>
      </c>
      <c r="D265" s="68">
        <v>8241.61</v>
      </c>
      <c r="E265" s="68">
        <v>9855.6200000000008</v>
      </c>
      <c r="F265" s="69">
        <v>0.64</v>
      </c>
      <c r="G265" s="70">
        <v>1664.003514</v>
      </c>
      <c r="H265" s="70">
        <v>955.19313299999999</v>
      </c>
      <c r="I265" s="68">
        <v>4485.5</v>
      </c>
      <c r="J265" s="68">
        <v>8126.77</v>
      </c>
      <c r="K265" s="68">
        <v>3641.27</v>
      </c>
      <c r="L265" s="83">
        <v>0.44805869999999998</v>
      </c>
      <c r="M265" s="70">
        <v>322.56429600000001</v>
      </c>
      <c r="N265" s="70">
        <v>35.444946999999999</v>
      </c>
      <c r="O265" s="70">
        <v>204.68855199999999</v>
      </c>
      <c r="P265" s="70">
        <v>21.090968</v>
      </c>
      <c r="Q265" s="70">
        <v>2.8386450000000001</v>
      </c>
      <c r="R265" s="70">
        <v>17.993309</v>
      </c>
      <c r="S265" s="70">
        <v>40.507874999999999</v>
      </c>
      <c r="T265" s="70">
        <v>957.36269600000003</v>
      </c>
      <c r="U265" s="69">
        <v>0.57533694369999999</v>
      </c>
      <c r="V265" s="71">
        <v>0.80813622740000002</v>
      </c>
      <c r="W265" s="70">
        <v>5.8268649999999997</v>
      </c>
      <c r="X265" s="70">
        <v>2.8050540000000002</v>
      </c>
      <c r="Y265" s="70">
        <v>1</v>
      </c>
      <c r="Z265" s="70">
        <v>2.021811</v>
      </c>
      <c r="AA265" s="70">
        <v>66.208366999999996</v>
      </c>
      <c r="AB265" s="70">
        <v>22.618905000000002</v>
      </c>
      <c r="AC265" s="70">
        <v>43.589461999999997</v>
      </c>
      <c r="AD265" s="70">
        <v>34.535077999999999</v>
      </c>
      <c r="AE265" s="70">
        <v>23.129619000000002</v>
      </c>
      <c r="AF265" s="70">
        <v>0</v>
      </c>
      <c r="AG265" s="70">
        <v>0</v>
      </c>
      <c r="AH265" s="70">
        <v>11.405459</v>
      </c>
      <c r="AI265" s="70">
        <v>0</v>
      </c>
      <c r="AJ265" s="70">
        <v>110.202776</v>
      </c>
      <c r="AK265" s="70">
        <v>110.202776</v>
      </c>
      <c r="AL265" s="68">
        <v>6059086.0800000001</v>
      </c>
      <c r="AM265" s="68">
        <v>1827321.51</v>
      </c>
      <c r="AN265" s="68">
        <v>1405237.95</v>
      </c>
      <c r="AO265" s="68">
        <v>31871.34</v>
      </c>
      <c r="AP265" s="68">
        <v>467045</v>
      </c>
      <c r="AQ265" s="68">
        <v>115617.53</v>
      </c>
      <c r="AR265" s="68">
        <v>20767.599999999999</v>
      </c>
      <c r="AS265" s="68">
        <v>178270.17</v>
      </c>
      <c r="AT265" s="68">
        <v>591666.31000000006</v>
      </c>
      <c r="AU265" s="68">
        <v>326492.74</v>
      </c>
      <c r="AV265" s="68">
        <v>3547.89</v>
      </c>
      <c r="AW265" s="68">
        <v>2179.38</v>
      </c>
      <c r="AX265" s="68">
        <v>582.34</v>
      </c>
      <c r="AY265" s="68">
        <v>786.17</v>
      </c>
      <c r="AZ265" s="68">
        <v>56912.76</v>
      </c>
      <c r="BA265" s="68">
        <v>10271.58</v>
      </c>
      <c r="BB265" s="68">
        <v>1863.93</v>
      </c>
      <c r="BC265" s="68">
        <v>2087.6</v>
      </c>
      <c r="BD265" s="68">
        <v>42689.65</v>
      </c>
      <c r="BE265" s="68">
        <v>19379.43</v>
      </c>
      <c r="BF265" s="68">
        <v>12013.98</v>
      </c>
      <c r="BG265" s="68">
        <v>11296.24</v>
      </c>
      <c r="BH265" s="68">
        <v>77332.42</v>
      </c>
      <c r="BI265" s="68">
        <v>63631.97</v>
      </c>
      <c r="BJ265" s="68">
        <v>0</v>
      </c>
      <c r="BK265" s="68">
        <v>0</v>
      </c>
      <c r="BL265" s="68">
        <v>9216.85</v>
      </c>
      <c r="BM265" s="68">
        <v>0</v>
      </c>
      <c r="BN265" s="68">
        <v>4483.6000000000004</v>
      </c>
      <c r="BO265" s="68">
        <v>9611891.7899999991</v>
      </c>
      <c r="BP265" s="68">
        <v>9755931.3499999996</v>
      </c>
      <c r="BQ265" s="68">
        <v>8891866.8000000007</v>
      </c>
      <c r="BR265" s="68">
        <v>274469.76000000001</v>
      </c>
      <c r="BS265" s="68">
        <v>8617397.0399999991</v>
      </c>
      <c r="BT265" s="68">
        <v>0</v>
      </c>
      <c r="BU265" s="68">
        <v>0</v>
      </c>
      <c r="BV265" s="71">
        <v>20</v>
      </c>
      <c r="BW265" s="68">
        <v>0</v>
      </c>
      <c r="BX265" s="68">
        <v>659524.48</v>
      </c>
      <c r="BY265" s="68">
        <v>0</v>
      </c>
      <c r="BZ265" s="68">
        <v>10081911.029999999</v>
      </c>
      <c r="CA265" s="68">
        <v>10271416.27</v>
      </c>
    </row>
    <row r="266" spans="1:79" x14ac:dyDescent="0.25">
      <c r="A266" s="62" t="s">
        <v>736</v>
      </c>
      <c r="B266" s="62" t="s">
        <v>737</v>
      </c>
      <c r="C266" s="62" t="s">
        <v>176</v>
      </c>
      <c r="D266" s="63">
        <v>8241.61</v>
      </c>
      <c r="E266" s="63">
        <v>9855.6200000000008</v>
      </c>
      <c r="F266" s="64">
        <v>0.64</v>
      </c>
      <c r="G266" s="65">
        <v>2694.5528199999999</v>
      </c>
      <c r="H266" s="65">
        <v>1559.487631</v>
      </c>
      <c r="I266" s="63">
        <v>4471.51</v>
      </c>
      <c r="J266" s="63">
        <v>8097.56</v>
      </c>
      <c r="K266" s="63">
        <v>3626.05</v>
      </c>
      <c r="L266" s="83">
        <v>0.44779540000000001</v>
      </c>
      <c r="M266" s="65">
        <v>298.12487599999997</v>
      </c>
      <c r="N266" s="65">
        <v>13.747147999999999</v>
      </c>
      <c r="O266" s="65">
        <v>211.03863799999999</v>
      </c>
      <c r="P266" s="65">
        <v>16.585622999999998</v>
      </c>
      <c r="Q266" s="65">
        <v>4.909796</v>
      </c>
      <c r="R266" s="65">
        <v>7.9400500000000003</v>
      </c>
      <c r="S266" s="65">
        <v>43.903621000000001</v>
      </c>
      <c r="T266" s="65">
        <v>1011.294752</v>
      </c>
      <c r="U266" s="64">
        <v>0.37531079160000003</v>
      </c>
      <c r="V266" s="66">
        <v>0.34389206620000001</v>
      </c>
      <c r="W266" s="65">
        <v>280.03953100000001</v>
      </c>
      <c r="X266" s="65">
        <v>42.002782000000003</v>
      </c>
      <c r="Y266" s="65">
        <v>180.69406599999999</v>
      </c>
      <c r="Z266" s="65">
        <v>57.342683000000001</v>
      </c>
      <c r="AA266" s="65">
        <v>369.39140099999997</v>
      </c>
      <c r="AB266" s="65">
        <v>227.735489</v>
      </c>
      <c r="AC266" s="65">
        <v>141.655912</v>
      </c>
      <c r="AD266" s="65">
        <v>0</v>
      </c>
      <c r="AE266" s="65">
        <v>0</v>
      </c>
      <c r="AF266" s="65">
        <v>0</v>
      </c>
      <c r="AG266" s="65">
        <v>0</v>
      </c>
      <c r="AH266" s="65">
        <v>0</v>
      </c>
      <c r="AI266" s="65">
        <v>0</v>
      </c>
      <c r="AJ266" s="65">
        <v>53.391936999999999</v>
      </c>
      <c r="AK266" s="65">
        <v>53.391936999999999</v>
      </c>
      <c r="AL266" s="63">
        <v>9770583.25</v>
      </c>
      <c r="AM266" s="63">
        <v>3619793.95</v>
      </c>
      <c r="AN266" s="63">
        <v>1339879.58</v>
      </c>
      <c r="AO266" s="63">
        <v>12353.88</v>
      </c>
      <c r="AP266" s="63">
        <v>481251.24</v>
      </c>
      <c r="AQ266" s="63">
        <v>90866.47</v>
      </c>
      <c r="AR266" s="63">
        <v>35899.089999999997</v>
      </c>
      <c r="AS266" s="63">
        <v>78620.460000000006</v>
      </c>
      <c r="AT266" s="63">
        <v>640888.43999999994</v>
      </c>
      <c r="AU266" s="63">
        <v>146761.57</v>
      </c>
      <c r="AV266" s="63">
        <v>160063.15</v>
      </c>
      <c r="AW266" s="63">
        <v>32614.86</v>
      </c>
      <c r="AX266" s="63">
        <v>105164.04</v>
      </c>
      <c r="AY266" s="63">
        <v>22284.25</v>
      </c>
      <c r="AZ266" s="63">
        <v>157564.49</v>
      </c>
      <c r="BA266" s="63">
        <v>16759.95</v>
      </c>
      <c r="BB266" s="63">
        <v>3016.52</v>
      </c>
      <c r="BC266" s="63">
        <v>4631.53</v>
      </c>
      <c r="BD266" s="63">
        <v>133156.49</v>
      </c>
      <c r="BE266" s="63">
        <v>31363.040000000001</v>
      </c>
      <c r="BF266" s="63">
        <v>65104.79</v>
      </c>
      <c r="BG266" s="63">
        <v>36688.660000000003</v>
      </c>
      <c r="BH266" s="63">
        <v>0</v>
      </c>
      <c r="BI266" s="63">
        <v>0</v>
      </c>
      <c r="BJ266" s="63">
        <v>0</v>
      </c>
      <c r="BK266" s="63">
        <v>0</v>
      </c>
      <c r="BL266" s="63">
        <v>0</v>
      </c>
      <c r="BM266" s="63">
        <v>0</v>
      </c>
      <c r="BN266" s="63">
        <v>0</v>
      </c>
      <c r="BO266" s="63">
        <v>13689971.539999999</v>
      </c>
      <c r="BP266" s="63">
        <v>15194645.99</v>
      </c>
      <c r="BQ266" s="63">
        <v>6168404.54</v>
      </c>
      <c r="BR266" s="63">
        <v>22873.56</v>
      </c>
      <c r="BS266" s="63">
        <v>6145530.9800000004</v>
      </c>
      <c r="BT266" s="63">
        <v>0</v>
      </c>
      <c r="BU266" s="63">
        <v>0</v>
      </c>
      <c r="BV266" s="66">
        <v>20</v>
      </c>
      <c r="BW266" s="63">
        <v>0</v>
      </c>
      <c r="BX266" s="63">
        <v>1092473.8899999999</v>
      </c>
      <c r="BY266" s="63">
        <v>0</v>
      </c>
      <c r="BZ266" s="63">
        <v>7287977.6600000001</v>
      </c>
      <c r="CA266" s="63">
        <v>14782445.43</v>
      </c>
    </row>
    <row r="267" spans="1:79" x14ac:dyDescent="0.25">
      <c r="A267" s="62" t="s">
        <v>738</v>
      </c>
      <c r="B267" s="62" t="s">
        <v>739</v>
      </c>
      <c r="C267" s="62" t="s">
        <v>277</v>
      </c>
      <c r="D267" s="63">
        <v>8241.61</v>
      </c>
      <c r="E267" s="63">
        <v>9855.6200000000008</v>
      </c>
      <c r="F267" s="64">
        <v>0.64</v>
      </c>
      <c r="G267" s="65">
        <v>1227.3996850000001</v>
      </c>
      <c r="H267" s="65">
        <v>666.14434500000004</v>
      </c>
      <c r="I267" s="63">
        <v>4550</v>
      </c>
      <c r="J267" s="63">
        <v>8237.56</v>
      </c>
      <c r="K267" s="63">
        <v>3687.56</v>
      </c>
      <c r="L267" s="83">
        <v>0.44765199999999999</v>
      </c>
      <c r="M267" s="65">
        <v>80.863840999999994</v>
      </c>
      <c r="N267" s="65">
        <v>23.896747000000001</v>
      </c>
      <c r="O267" s="65">
        <v>31.621203000000001</v>
      </c>
      <c r="P267" s="65">
        <v>4.8597960000000002</v>
      </c>
      <c r="Q267" s="65">
        <v>1</v>
      </c>
      <c r="R267" s="65">
        <v>7</v>
      </c>
      <c r="S267" s="65">
        <v>12.486095000000001</v>
      </c>
      <c r="T267" s="65">
        <v>168.586645</v>
      </c>
      <c r="U267" s="64">
        <v>0.13735268719999999</v>
      </c>
      <c r="V267" s="66">
        <v>4.6058986000000003E-2</v>
      </c>
      <c r="W267" s="65">
        <v>2.2649010000000001</v>
      </c>
      <c r="X267" s="65">
        <v>0.264901</v>
      </c>
      <c r="Y267" s="65">
        <v>2</v>
      </c>
      <c r="Z267" s="65">
        <v>0</v>
      </c>
      <c r="AA267" s="65">
        <v>368.33261599999997</v>
      </c>
      <c r="AB267" s="65">
        <v>253.383297</v>
      </c>
      <c r="AC267" s="65">
        <v>114.949319</v>
      </c>
      <c r="AD267" s="65">
        <v>36.063355999999999</v>
      </c>
      <c r="AE267" s="65">
        <v>28.632563999999999</v>
      </c>
      <c r="AF267" s="65">
        <v>0</v>
      </c>
      <c r="AG267" s="65">
        <v>0</v>
      </c>
      <c r="AH267" s="65">
        <v>0</v>
      </c>
      <c r="AI267" s="65">
        <v>7.4307920000000003</v>
      </c>
      <c r="AJ267" s="65">
        <v>30.455335999999999</v>
      </c>
      <c r="AK267" s="65">
        <v>30.455335999999999</v>
      </c>
      <c r="AL267" s="63">
        <v>4526109.9800000004</v>
      </c>
      <c r="AM267" s="63">
        <v>2213008.69</v>
      </c>
      <c r="AN267" s="63">
        <v>378978.57</v>
      </c>
      <c r="AO267" s="63">
        <v>21467.94</v>
      </c>
      <c r="AP267" s="63">
        <v>72085.710000000006</v>
      </c>
      <c r="AQ267" s="63">
        <v>26616.49</v>
      </c>
      <c r="AR267" s="63">
        <v>7309.39</v>
      </c>
      <c r="AS267" s="63">
        <v>69290.12</v>
      </c>
      <c r="AT267" s="63">
        <v>182208.92</v>
      </c>
      <c r="AU267" s="63">
        <v>3276.8</v>
      </c>
      <c r="AV267" s="63">
        <v>1369.26</v>
      </c>
      <c r="AW267" s="63">
        <v>205.63</v>
      </c>
      <c r="AX267" s="63">
        <v>1163.6300000000001</v>
      </c>
      <c r="AY267" s="63">
        <v>0</v>
      </c>
      <c r="AZ267" s="63">
        <v>134522.04</v>
      </c>
      <c r="BA267" s="63">
        <v>7156.82</v>
      </c>
      <c r="BB267" s="63">
        <v>1373.62</v>
      </c>
      <c r="BC267" s="63">
        <v>4616.78</v>
      </c>
      <c r="BD267" s="63">
        <v>121374.82</v>
      </c>
      <c r="BE267" s="63">
        <v>19198.900000000001</v>
      </c>
      <c r="BF267" s="63">
        <v>72413.759999999995</v>
      </c>
      <c r="BG267" s="63">
        <v>29762.16</v>
      </c>
      <c r="BH267" s="63">
        <v>88524.46</v>
      </c>
      <c r="BI267" s="63">
        <v>78699.64</v>
      </c>
      <c r="BJ267" s="63">
        <v>0</v>
      </c>
      <c r="BK267" s="63">
        <v>0</v>
      </c>
      <c r="BL267" s="63">
        <v>0</v>
      </c>
      <c r="BM267" s="63">
        <v>5147.0600000000004</v>
      </c>
      <c r="BN267" s="63">
        <v>4677.76</v>
      </c>
      <c r="BO267" s="63">
        <v>7424048.6299999999</v>
      </c>
      <c r="BP267" s="63">
        <v>7345789.7999999998</v>
      </c>
      <c r="BQ267" s="63">
        <v>7815248.8300000001</v>
      </c>
      <c r="BR267" s="63">
        <v>2019.58</v>
      </c>
      <c r="BS267" s="63">
        <v>7813229.25</v>
      </c>
      <c r="BT267" s="63">
        <v>391200.2</v>
      </c>
      <c r="BU267" s="63">
        <v>0</v>
      </c>
      <c r="BV267" s="66">
        <v>20</v>
      </c>
      <c r="BW267" s="63">
        <v>0</v>
      </c>
      <c r="BX267" s="63">
        <v>474984.15</v>
      </c>
      <c r="BY267" s="63">
        <v>0</v>
      </c>
      <c r="BZ267" s="63">
        <v>8280580.0700000003</v>
      </c>
      <c r="CA267" s="63">
        <v>8290232.9800000004</v>
      </c>
    </row>
    <row r="268" spans="1:79" x14ac:dyDescent="0.25">
      <c r="A268" s="62" t="s">
        <v>740</v>
      </c>
      <c r="B268" s="62" t="s">
        <v>741</v>
      </c>
      <c r="C268" s="62" t="s">
        <v>708</v>
      </c>
      <c r="D268" s="63">
        <v>8241.61</v>
      </c>
      <c r="E268" s="63">
        <v>9855.6200000000008</v>
      </c>
      <c r="F268" s="64">
        <v>0.64</v>
      </c>
      <c r="G268" s="65">
        <v>11185.598479</v>
      </c>
      <c r="H268" s="65">
        <v>5822.1052909999999</v>
      </c>
      <c r="I268" s="63">
        <v>4470.51</v>
      </c>
      <c r="J268" s="63">
        <v>8082.4</v>
      </c>
      <c r="K268" s="63">
        <v>3611.89</v>
      </c>
      <c r="L268" s="83">
        <v>0.44688339999999999</v>
      </c>
      <c r="M268" s="65">
        <v>1554.841987</v>
      </c>
      <c r="N268" s="65">
        <v>186.063425</v>
      </c>
      <c r="O268" s="65">
        <v>918.23067100000003</v>
      </c>
      <c r="P268" s="65">
        <v>52.819707000000001</v>
      </c>
      <c r="Q268" s="65">
        <v>4.6479280000000003</v>
      </c>
      <c r="R268" s="65">
        <v>58.561463000000003</v>
      </c>
      <c r="S268" s="65">
        <v>334.51879300000002</v>
      </c>
      <c r="T268" s="65">
        <v>11123.819314</v>
      </c>
      <c r="U268" s="64">
        <v>0.99447690119999999</v>
      </c>
      <c r="V268" s="66">
        <v>2.4145124684999999</v>
      </c>
      <c r="W268" s="65">
        <v>1247.222591</v>
      </c>
      <c r="X268" s="65">
        <v>173.31629799999999</v>
      </c>
      <c r="Y268" s="65">
        <v>731.90896399999997</v>
      </c>
      <c r="Z268" s="65">
        <v>341.99732899999998</v>
      </c>
      <c r="AA268" s="65">
        <v>2711.048276</v>
      </c>
      <c r="AB268" s="65">
        <v>1699.9342160000001</v>
      </c>
      <c r="AC268" s="65">
        <v>1011.11406</v>
      </c>
      <c r="AD268" s="65">
        <v>121.06841799999999</v>
      </c>
      <c r="AE268" s="65">
        <v>115.214736</v>
      </c>
      <c r="AF268" s="65">
        <v>5.8536820000000001</v>
      </c>
      <c r="AG268" s="65">
        <v>0</v>
      </c>
      <c r="AH268" s="65">
        <v>0</v>
      </c>
      <c r="AI268" s="65">
        <v>0</v>
      </c>
      <c r="AJ268" s="65">
        <v>0</v>
      </c>
      <c r="AK268" s="65">
        <v>0</v>
      </c>
      <c r="AL268" s="63">
        <v>40401151.289999999</v>
      </c>
      <c r="AM268" s="63">
        <v>14836831.33</v>
      </c>
      <c r="AN268" s="63">
        <v>8031147.79</v>
      </c>
      <c r="AO268" s="63">
        <v>166865.39000000001</v>
      </c>
      <c r="AP268" s="63">
        <v>2089663.09</v>
      </c>
      <c r="AQ268" s="63">
        <v>288790.21000000002</v>
      </c>
      <c r="AR268" s="63">
        <v>33915.17</v>
      </c>
      <c r="AS268" s="63">
        <v>578680.53</v>
      </c>
      <c r="AT268" s="63">
        <v>4873233.4000000004</v>
      </c>
      <c r="AU268" s="63">
        <v>11334329.380000001</v>
      </c>
      <c r="AV268" s="63">
        <v>692043.38</v>
      </c>
      <c r="AW268" s="63">
        <v>134304.76999999999</v>
      </c>
      <c r="AX268" s="63">
        <v>425103.85</v>
      </c>
      <c r="AY268" s="63">
        <v>132634.76</v>
      </c>
      <c r="AZ268" s="63">
        <v>985120.63</v>
      </c>
      <c r="BA268" s="63">
        <v>62443.25</v>
      </c>
      <c r="BB268" s="63">
        <v>12496.65</v>
      </c>
      <c r="BC268" s="63">
        <v>33922.629999999997</v>
      </c>
      <c r="BD268" s="63">
        <v>876258.1</v>
      </c>
      <c r="BE268" s="63">
        <v>129928.76</v>
      </c>
      <c r="BF268" s="63">
        <v>484985.7</v>
      </c>
      <c r="BG268" s="63">
        <v>261343.64</v>
      </c>
      <c r="BH268" s="63">
        <v>347036.91</v>
      </c>
      <c r="BI268" s="63">
        <v>316136.21000000002</v>
      </c>
      <c r="BJ268" s="63">
        <v>15223.94</v>
      </c>
      <c r="BK268" s="63">
        <v>0</v>
      </c>
      <c r="BL268" s="63">
        <v>0</v>
      </c>
      <c r="BM268" s="63">
        <v>0</v>
      </c>
      <c r="BN268" s="63">
        <v>15676.76</v>
      </c>
      <c r="BO268" s="63">
        <v>72186707.200000003</v>
      </c>
      <c r="BP268" s="63">
        <v>76627660.709999993</v>
      </c>
      <c r="BQ268" s="63">
        <v>49987267.689999998</v>
      </c>
      <c r="BR268" s="63">
        <v>278788.21000000002</v>
      </c>
      <c r="BS268" s="63">
        <v>49708479.479999997</v>
      </c>
      <c r="BT268" s="63">
        <v>0</v>
      </c>
      <c r="BU268" s="63">
        <v>0</v>
      </c>
      <c r="BV268" s="66">
        <v>20</v>
      </c>
      <c r="BW268" s="63">
        <v>0</v>
      </c>
      <c r="BX268" s="63">
        <v>3586087.84</v>
      </c>
      <c r="BY268" s="63">
        <v>0</v>
      </c>
      <c r="BZ268" s="63">
        <v>52849607.049999997</v>
      </c>
      <c r="CA268" s="63">
        <v>75772795.040000007</v>
      </c>
    </row>
    <row r="269" spans="1:79" x14ac:dyDescent="0.25">
      <c r="A269" s="67" t="s">
        <v>742</v>
      </c>
      <c r="B269" s="67" t="s">
        <v>743</v>
      </c>
      <c r="C269" s="67" t="s">
        <v>337</v>
      </c>
      <c r="D269" s="68">
        <v>8241.61</v>
      </c>
      <c r="E269" s="68">
        <v>9855.6200000000008</v>
      </c>
      <c r="F269" s="69">
        <v>0.64</v>
      </c>
      <c r="G269" s="70">
        <v>1068.807585</v>
      </c>
      <c r="H269" s="70">
        <v>554.02911400000005</v>
      </c>
      <c r="I269" s="68">
        <v>4610.92</v>
      </c>
      <c r="J269" s="68">
        <v>8324.06</v>
      </c>
      <c r="K269" s="68">
        <v>3713.14</v>
      </c>
      <c r="L269" s="83">
        <v>0.4460732</v>
      </c>
      <c r="M269" s="70">
        <v>139.94725199999999</v>
      </c>
      <c r="N269" s="70">
        <v>18.556374000000002</v>
      </c>
      <c r="O269" s="70">
        <v>95.648031000000003</v>
      </c>
      <c r="P269" s="70">
        <v>7.2930549999999998</v>
      </c>
      <c r="Q269" s="70">
        <v>1.8971119999999999</v>
      </c>
      <c r="R269" s="70">
        <v>5</v>
      </c>
      <c r="S269" s="70">
        <v>11.552680000000001</v>
      </c>
      <c r="T269" s="70">
        <v>448.50753400000002</v>
      </c>
      <c r="U269" s="69">
        <v>0.41963356200000002</v>
      </c>
      <c r="V269" s="71">
        <v>0.4299129062</v>
      </c>
      <c r="W269" s="70">
        <v>21.820430999999999</v>
      </c>
      <c r="X269" s="70">
        <v>2.0917249999999998</v>
      </c>
      <c r="Y269" s="70">
        <v>16.728705999999999</v>
      </c>
      <c r="Z269" s="70">
        <v>3</v>
      </c>
      <c r="AA269" s="70">
        <v>168.244654</v>
      </c>
      <c r="AB269" s="70">
        <v>77.001861000000005</v>
      </c>
      <c r="AC269" s="70">
        <v>91.242793000000006</v>
      </c>
      <c r="AD269" s="70">
        <v>23.492902999999998</v>
      </c>
      <c r="AE269" s="70">
        <v>14.086212</v>
      </c>
      <c r="AF269" s="70">
        <v>0</v>
      </c>
      <c r="AG269" s="70">
        <v>0</v>
      </c>
      <c r="AH269" s="70">
        <v>0</v>
      </c>
      <c r="AI269" s="70">
        <v>9.4066910000000004</v>
      </c>
      <c r="AJ269" s="70">
        <v>82.115290000000002</v>
      </c>
      <c r="AK269" s="70">
        <v>82.115290000000002</v>
      </c>
      <c r="AL269" s="68">
        <v>3968632.2</v>
      </c>
      <c r="AM269" s="68">
        <v>2241746.36</v>
      </c>
      <c r="AN269" s="68">
        <v>504819.42</v>
      </c>
      <c r="AO269" s="68">
        <v>16611.55</v>
      </c>
      <c r="AP269" s="68">
        <v>217276.33</v>
      </c>
      <c r="AQ269" s="68">
        <v>39802.269999999997</v>
      </c>
      <c r="AR269" s="68">
        <v>13817.82</v>
      </c>
      <c r="AS269" s="68">
        <v>49318.39</v>
      </c>
      <c r="AT269" s="68">
        <v>167993.06</v>
      </c>
      <c r="AU269" s="68">
        <v>81369.69</v>
      </c>
      <c r="AV269" s="68">
        <v>12477.99</v>
      </c>
      <c r="AW269" s="68">
        <v>1617.96</v>
      </c>
      <c r="AX269" s="68">
        <v>9698.67</v>
      </c>
      <c r="AY269" s="68">
        <v>1161.3599999999999</v>
      </c>
      <c r="AZ269" s="68">
        <v>73825.2</v>
      </c>
      <c r="BA269" s="68">
        <v>5931.3</v>
      </c>
      <c r="BB269" s="68">
        <v>1191.92</v>
      </c>
      <c r="BC269" s="68">
        <v>2101.38</v>
      </c>
      <c r="BD269" s="68">
        <v>64600.6</v>
      </c>
      <c r="BE269" s="68">
        <v>19131.189999999999</v>
      </c>
      <c r="BF269" s="68">
        <v>21928.55</v>
      </c>
      <c r="BG269" s="68">
        <v>23540.86</v>
      </c>
      <c r="BH269" s="68">
        <v>48110.13</v>
      </c>
      <c r="BI269" s="68">
        <v>38580.9</v>
      </c>
      <c r="BJ269" s="68">
        <v>0</v>
      </c>
      <c r="BK269" s="68">
        <v>0</v>
      </c>
      <c r="BL269" s="68">
        <v>0</v>
      </c>
      <c r="BM269" s="68">
        <v>6492.72</v>
      </c>
      <c r="BN269" s="68">
        <v>3036.51</v>
      </c>
      <c r="BO269" s="68">
        <v>6768947.1799999997</v>
      </c>
      <c r="BP269" s="68">
        <v>6930980.9900000002</v>
      </c>
      <c r="BQ269" s="68">
        <v>5958972.6500000004</v>
      </c>
      <c r="BR269" s="68">
        <v>59937.97</v>
      </c>
      <c r="BS269" s="68">
        <v>5899034.6799999997</v>
      </c>
      <c r="BT269" s="68">
        <v>0</v>
      </c>
      <c r="BU269" s="68">
        <v>0</v>
      </c>
      <c r="BV269" s="71">
        <v>20</v>
      </c>
      <c r="BW269" s="68">
        <v>0</v>
      </c>
      <c r="BX269" s="68">
        <v>511742.98</v>
      </c>
      <c r="BY269" s="68">
        <v>0</v>
      </c>
      <c r="BZ269" s="68">
        <v>6313824.1100000003</v>
      </c>
      <c r="CA269" s="68">
        <v>7280690.1600000001</v>
      </c>
    </row>
    <row r="270" spans="1:79" x14ac:dyDescent="0.25">
      <c r="A270" s="62" t="s">
        <v>744</v>
      </c>
      <c r="B270" s="62" t="s">
        <v>745</v>
      </c>
      <c r="C270" s="62" t="s">
        <v>399</v>
      </c>
      <c r="D270" s="63">
        <v>8241.61</v>
      </c>
      <c r="E270" s="63">
        <v>9855.6200000000008</v>
      </c>
      <c r="F270" s="64">
        <v>0.64</v>
      </c>
      <c r="G270" s="65">
        <v>2536.0013979999999</v>
      </c>
      <c r="H270" s="65">
        <v>1350.1060829999999</v>
      </c>
      <c r="I270" s="63">
        <v>4489.22</v>
      </c>
      <c r="J270" s="63">
        <v>8100.77</v>
      </c>
      <c r="K270" s="63">
        <v>3611.55</v>
      </c>
      <c r="L270" s="83">
        <v>0.445828</v>
      </c>
      <c r="M270" s="65">
        <v>307.42266899999998</v>
      </c>
      <c r="N270" s="65">
        <v>50.627037000000001</v>
      </c>
      <c r="O270" s="65">
        <v>212.00380799999999</v>
      </c>
      <c r="P270" s="65">
        <v>4.641254</v>
      </c>
      <c r="Q270" s="65">
        <v>0.86862899999999998</v>
      </c>
      <c r="R270" s="65">
        <v>6.449579</v>
      </c>
      <c r="S270" s="65">
        <v>32.832362000000003</v>
      </c>
      <c r="T270" s="65">
        <v>2509.288133</v>
      </c>
      <c r="U270" s="64">
        <v>0.98946638399999998</v>
      </c>
      <c r="V270" s="66">
        <v>2.3902434692000001</v>
      </c>
      <c r="W270" s="65">
        <v>495.78651500000001</v>
      </c>
      <c r="X270" s="65">
        <v>243.66753800000001</v>
      </c>
      <c r="Y270" s="65">
        <v>210.96182200000001</v>
      </c>
      <c r="Z270" s="65">
        <v>41.157155000000003</v>
      </c>
      <c r="AA270" s="65">
        <v>266.70482299999998</v>
      </c>
      <c r="AB270" s="65">
        <v>112.283272</v>
      </c>
      <c r="AC270" s="65">
        <v>154.42155099999999</v>
      </c>
      <c r="AD270" s="65">
        <v>17.596513999999999</v>
      </c>
      <c r="AE270" s="65">
        <v>17.596513999999999</v>
      </c>
      <c r="AF270" s="65">
        <v>0</v>
      </c>
      <c r="AG270" s="65">
        <v>0</v>
      </c>
      <c r="AH270" s="65">
        <v>0</v>
      </c>
      <c r="AI270" s="65">
        <v>0</v>
      </c>
      <c r="AJ270" s="65">
        <v>164.38913500000001</v>
      </c>
      <c r="AK270" s="65">
        <v>164.38913500000001</v>
      </c>
      <c r="AL270" s="63">
        <v>9158895.8499999996</v>
      </c>
      <c r="AM270" s="63">
        <v>2726432.77</v>
      </c>
      <c r="AN270" s="63">
        <v>1099013.8</v>
      </c>
      <c r="AO270" s="63">
        <v>45296.11</v>
      </c>
      <c r="AP270" s="63">
        <v>481328.14</v>
      </c>
      <c r="AQ270" s="63">
        <v>25315.99</v>
      </c>
      <c r="AR270" s="63">
        <v>6323.27</v>
      </c>
      <c r="AS270" s="63">
        <v>63581.599999999999</v>
      </c>
      <c r="AT270" s="63">
        <v>477168.69</v>
      </c>
      <c r="AU270" s="63">
        <v>2531075.64</v>
      </c>
      <c r="AV270" s="63">
        <v>326539.28999999998</v>
      </c>
      <c r="AW270" s="63">
        <v>188374.8</v>
      </c>
      <c r="AX270" s="63">
        <v>122240.46</v>
      </c>
      <c r="AY270" s="63">
        <v>15924.03</v>
      </c>
      <c r="AZ270" s="63">
        <v>121767.38</v>
      </c>
      <c r="BA270" s="63">
        <v>14445.96</v>
      </c>
      <c r="BB270" s="63">
        <v>2826.55</v>
      </c>
      <c r="BC270" s="63">
        <v>3329.33</v>
      </c>
      <c r="BD270" s="63">
        <v>101165.54</v>
      </c>
      <c r="BE270" s="63">
        <v>29387.91</v>
      </c>
      <c r="BF270" s="63">
        <v>31958.400000000001</v>
      </c>
      <c r="BG270" s="63">
        <v>39819.230000000003</v>
      </c>
      <c r="BH270" s="63">
        <v>50441.96</v>
      </c>
      <c r="BI270" s="63">
        <v>48168.82</v>
      </c>
      <c r="BJ270" s="63">
        <v>0</v>
      </c>
      <c r="BK270" s="63">
        <v>0</v>
      </c>
      <c r="BL270" s="63">
        <v>0</v>
      </c>
      <c r="BM270" s="63">
        <v>0</v>
      </c>
      <c r="BN270" s="63">
        <v>2273.14</v>
      </c>
      <c r="BO270" s="63">
        <v>14623382.460000001</v>
      </c>
      <c r="BP270" s="63">
        <v>16014166.689999999</v>
      </c>
      <c r="BQ270" s="63">
        <v>7671129.8600000003</v>
      </c>
      <c r="BR270" s="63">
        <v>79555.490000000005</v>
      </c>
      <c r="BS270" s="63">
        <v>7591574.3700000001</v>
      </c>
      <c r="BT270" s="63">
        <v>0</v>
      </c>
      <c r="BU270" s="63">
        <v>0</v>
      </c>
      <c r="BV270" s="66">
        <v>20</v>
      </c>
      <c r="BW270" s="63">
        <v>0</v>
      </c>
      <c r="BX270" s="63">
        <v>654942.76</v>
      </c>
      <c r="BY270" s="63">
        <v>0</v>
      </c>
      <c r="BZ270" s="63">
        <v>8446876.6999999993</v>
      </c>
      <c r="CA270" s="63">
        <v>15278325.220000001</v>
      </c>
    </row>
    <row r="271" spans="1:79" x14ac:dyDescent="0.25">
      <c r="A271" s="62" t="s">
        <v>746</v>
      </c>
      <c r="B271" s="62" t="s">
        <v>747</v>
      </c>
      <c r="C271" s="62" t="s">
        <v>563</v>
      </c>
      <c r="D271" s="63">
        <v>8241.61</v>
      </c>
      <c r="E271" s="63">
        <v>9855.6200000000008</v>
      </c>
      <c r="F271" s="64">
        <v>0.64</v>
      </c>
      <c r="G271" s="65">
        <v>1547.528468</v>
      </c>
      <c r="H271" s="65">
        <v>857.932413</v>
      </c>
      <c r="I271" s="63">
        <v>4522.6099999999997</v>
      </c>
      <c r="J271" s="63">
        <v>8146.55</v>
      </c>
      <c r="K271" s="63">
        <v>3623.94</v>
      </c>
      <c r="L271" s="83">
        <v>0.4448435</v>
      </c>
      <c r="M271" s="65">
        <v>105.44603600000001</v>
      </c>
      <c r="N271" s="65">
        <v>24.546035</v>
      </c>
      <c r="O271" s="65">
        <v>59.335287999999998</v>
      </c>
      <c r="P271" s="65">
        <v>1</v>
      </c>
      <c r="Q271" s="65">
        <v>0</v>
      </c>
      <c r="R271" s="65">
        <v>7.3810659999999997</v>
      </c>
      <c r="S271" s="65">
        <v>13.183647000000001</v>
      </c>
      <c r="T271" s="65">
        <v>377.61103100000003</v>
      </c>
      <c r="U271" s="64">
        <v>0.24400910149999999</v>
      </c>
      <c r="V271" s="66">
        <v>0.1453624063</v>
      </c>
      <c r="W271" s="65">
        <v>28.921769999999999</v>
      </c>
      <c r="X271" s="65">
        <v>8.9464159999999993</v>
      </c>
      <c r="Y271" s="65">
        <v>15.975353999999999</v>
      </c>
      <c r="Z271" s="65">
        <v>4</v>
      </c>
      <c r="AA271" s="65">
        <v>374.08506599999998</v>
      </c>
      <c r="AB271" s="65">
        <v>215.409009</v>
      </c>
      <c r="AC271" s="65">
        <v>158.67605699999999</v>
      </c>
      <c r="AD271" s="65">
        <v>28.06316</v>
      </c>
      <c r="AE271" s="65">
        <v>17.232361999999998</v>
      </c>
      <c r="AF271" s="65">
        <v>7.694922</v>
      </c>
      <c r="AG271" s="65">
        <v>0</v>
      </c>
      <c r="AH271" s="65">
        <v>3.1358760000000001</v>
      </c>
      <c r="AI271" s="65">
        <v>0</v>
      </c>
      <c r="AJ271" s="65">
        <v>383.13830999999999</v>
      </c>
      <c r="AK271" s="65">
        <v>383.13830999999999</v>
      </c>
      <c r="AL271" s="63">
        <v>5608150.3200000003</v>
      </c>
      <c r="AM271" s="63">
        <v>1306294.3600000001</v>
      </c>
      <c r="AN271" s="63">
        <v>425556.26</v>
      </c>
      <c r="AO271" s="63">
        <v>21912.89</v>
      </c>
      <c r="AP271" s="63">
        <v>134415.87</v>
      </c>
      <c r="AQ271" s="63">
        <v>5442.51</v>
      </c>
      <c r="AR271" s="63">
        <v>0</v>
      </c>
      <c r="AS271" s="63">
        <v>72603.75</v>
      </c>
      <c r="AT271" s="63">
        <v>191181.24</v>
      </c>
      <c r="AU271" s="63">
        <v>23163.77</v>
      </c>
      <c r="AV271" s="63">
        <v>17681.61</v>
      </c>
      <c r="AW271" s="63">
        <v>6901.03</v>
      </c>
      <c r="AX271" s="63">
        <v>9236.3700000000008</v>
      </c>
      <c r="AY271" s="63">
        <v>1544.21</v>
      </c>
      <c r="AZ271" s="63">
        <v>136619.32999999999</v>
      </c>
      <c r="BA271" s="63">
        <v>9159.5</v>
      </c>
      <c r="BB271" s="63">
        <v>1721.02</v>
      </c>
      <c r="BC271" s="63">
        <v>4659.46</v>
      </c>
      <c r="BD271" s="63">
        <v>121079.35</v>
      </c>
      <c r="BE271" s="63">
        <v>19078.45</v>
      </c>
      <c r="BF271" s="63">
        <v>61174.96</v>
      </c>
      <c r="BG271" s="63">
        <v>40825.94</v>
      </c>
      <c r="BH271" s="63">
        <v>73122.179999999993</v>
      </c>
      <c r="BI271" s="63">
        <v>47067.82</v>
      </c>
      <c r="BJ271" s="63">
        <v>19921.189999999999</v>
      </c>
      <c r="BK271" s="63">
        <v>0</v>
      </c>
      <c r="BL271" s="63">
        <v>2515.9499999999998</v>
      </c>
      <c r="BM271" s="63">
        <v>0</v>
      </c>
      <c r="BN271" s="63">
        <v>3617.22</v>
      </c>
      <c r="BO271" s="63">
        <v>7315364.3300000001</v>
      </c>
      <c r="BP271" s="63">
        <v>7590587.8300000001</v>
      </c>
      <c r="BQ271" s="63">
        <v>5939577.0300000003</v>
      </c>
      <c r="BR271" s="63">
        <v>12190.38</v>
      </c>
      <c r="BS271" s="63">
        <v>5927386.6500000004</v>
      </c>
      <c r="BT271" s="63">
        <v>0</v>
      </c>
      <c r="BU271" s="63">
        <v>0</v>
      </c>
      <c r="BV271" s="66">
        <v>38.313831</v>
      </c>
      <c r="BW271" s="63">
        <v>0</v>
      </c>
      <c r="BX271" s="63">
        <v>505161.14</v>
      </c>
      <c r="BY271" s="63">
        <v>0</v>
      </c>
      <c r="BZ271" s="63">
        <v>6674952.3099999996</v>
      </c>
      <c r="CA271" s="63">
        <v>7820525.4699999997</v>
      </c>
    </row>
    <row r="272" spans="1:79" x14ac:dyDescent="0.25">
      <c r="A272" s="62" t="s">
        <v>748</v>
      </c>
      <c r="B272" s="62" t="s">
        <v>749</v>
      </c>
      <c r="C272" s="62" t="s">
        <v>435</v>
      </c>
      <c r="D272" s="63">
        <v>8241.61</v>
      </c>
      <c r="E272" s="63">
        <v>9855.6200000000008</v>
      </c>
      <c r="F272" s="64">
        <v>0.64</v>
      </c>
      <c r="G272" s="65">
        <v>1435.856098</v>
      </c>
      <c r="H272" s="65">
        <v>782.37474299999997</v>
      </c>
      <c r="I272" s="63">
        <v>4563.6499999999996</v>
      </c>
      <c r="J272" s="63">
        <v>8216.7199999999993</v>
      </c>
      <c r="K272" s="63">
        <v>3653.07</v>
      </c>
      <c r="L272" s="83">
        <v>0.44458979999999998</v>
      </c>
      <c r="M272" s="65">
        <v>215.02050199999999</v>
      </c>
      <c r="N272" s="65">
        <v>15.947732999999999</v>
      </c>
      <c r="O272" s="65">
        <v>159.61366200000001</v>
      </c>
      <c r="P272" s="65">
        <v>3.56637</v>
      </c>
      <c r="Q272" s="65">
        <v>0</v>
      </c>
      <c r="R272" s="65">
        <v>6.3725959999999997</v>
      </c>
      <c r="S272" s="65">
        <v>29.520140999999999</v>
      </c>
      <c r="T272" s="65">
        <v>1414.2080559999999</v>
      </c>
      <c r="U272" s="64">
        <v>0.984923251</v>
      </c>
      <c r="V272" s="66">
        <v>2.3683442635</v>
      </c>
      <c r="W272" s="65">
        <v>0</v>
      </c>
      <c r="X272" s="65">
        <v>0</v>
      </c>
      <c r="Y272" s="65">
        <v>0</v>
      </c>
      <c r="Z272" s="65">
        <v>0</v>
      </c>
      <c r="AA272" s="65">
        <v>69.153965999999997</v>
      </c>
      <c r="AB272" s="65">
        <v>19.649736999999998</v>
      </c>
      <c r="AC272" s="65">
        <v>49.504229000000002</v>
      </c>
      <c r="AD272" s="65">
        <v>37.146349000000001</v>
      </c>
      <c r="AE272" s="65">
        <v>21.309246000000002</v>
      </c>
      <c r="AF272" s="65">
        <v>6.6625629999999996</v>
      </c>
      <c r="AG272" s="65">
        <v>0</v>
      </c>
      <c r="AH272" s="65">
        <v>9.1745400000000004</v>
      </c>
      <c r="AI272" s="65">
        <v>0</v>
      </c>
      <c r="AJ272" s="65">
        <v>154.013293</v>
      </c>
      <c r="AK272" s="65">
        <v>154.013293</v>
      </c>
      <c r="AL272" s="63">
        <v>5245282.84</v>
      </c>
      <c r="AM272" s="63">
        <v>1381114.4</v>
      </c>
      <c r="AN272" s="63">
        <v>885491.43</v>
      </c>
      <c r="AO272" s="63">
        <v>14228.84</v>
      </c>
      <c r="AP272" s="63">
        <v>361376.42</v>
      </c>
      <c r="AQ272" s="63">
        <v>19398.95</v>
      </c>
      <c r="AR272" s="63">
        <v>0</v>
      </c>
      <c r="AS272" s="63">
        <v>62648.2</v>
      </c>
      <c r="AT272" s="63">
        <v>427839.02</v>
      </c>
      <c r="AU272" s="63">
        <v>1413417.91</v>
      </c>
      <c r="AV272" s="63">
        <v>0</v>
      </c>
      <c r="AW272" s="63">
        <v>0</v>
      </c>
      <c r="AX272" s="63">
        <v>0</v>
      </c>
      <c r="AY272" s="63">
        <v>0</v>
      </c>
      <c r="AZ272" s="63">
        <v>55449.67</v>
      </c>
      <c r="BA272" s="63">
        <v>8348.06</v>
      </c>
      <c r="BB272" s="63">
        <v>1595.92</v>
      </c>
      <c r="BC272" s="63">
        <v>1787.43</v>
      </c>
      <c r="BD272" s="63">
        <v>43718.26</v>
      </c>
      <c r="BE272" s="63">
        <v>19067.57</v>
      </c>
      <c r="BF272" s="63">
        <v>11920.96</v>
      </c>
      <c r="BG272" s="63">
        <v>12729.73</v>
      </c>
      <c r="BH272" s="63">
        <v>87550.69</v>
      </c>
      <c r="BI272" s="63">
        <v>58170.07</v>
      </c>
      <c r="BJ272" s="63">
        <v>17238.71</v>
      </c>
      <c r="BK272" s="63">
        <v>0</v>
      </c>
      <c r="BL272" s="63">
        <v>7356.63</v>
      </c>
      <c r="BM272" s="63">
        <v>0</v>
      </c>
      <c r="BN272" s="63">
        <v>4785.28</v>
      </c>
      <c r="BO272" s="63">
        <v>8890476.5199999996</v>
      </c>
      <c r="BP272" s="63">
        <v>9068306.9399999995</v>
      </c>
      <c r="BQ272" s="63">
        <v>8001537.8200000003</v>
      </c>
      <c r="BR272" s="63">
        <v>590466.43999999994</v>
      </c>
      <c r="BS272" s="63">
        <v>7411071.3799999999</v>
      </c>
      <c r="BT272" s="63">
        <v>0</v>
      </c>
      <c r="BU272" s="63">
        <v>0</v>
      </c>
      <c r="BV272" s="66">
        <v>20</v>
      </c>
      <c r="BW272" s="63">
        <v>0</v>
      </c>
      <c r="BX272" s="63">
        <v>640180.02</v>
      </c>
      <c r="BY272" s="63">
        <v>0</v>
      </c>
      <c r="BZ272" s="63">
        <v>9281616.1400000006</v>
      </c>
      <c r="CA272" s="63">
        <v>9530656.5399999991</v>
      </c>
    </row>
    <row r="273" spans="1:79" x14ac:dyDescent="0.25">
      <c r="A273" s="62" t="s">
        <v>750</v>
      </c>
      <c r="B273" s="62" t="s">
        <v>751</v>
      </c>
      <c r="C273" s="62" t="s">
        <v>302</v>
      </c>
      <c r="D273" s="63">
        <v>8241.61</v>
      </c>
      <c r="E273" s="63">
        <v>9855.6200000000008</v>
      </c>
      <c r="F273" s="64">
        <v>0.64</v>
      </c>
      <c r="G273" s="65">
        <v>940.09306800000002</v>
      </c>
      <c r="H273" s="65">
        <v>582.82153200000005</v>
      </c>
      <c r="I273" s="63">
        <v>4752.41</v>
      </c>
      <c r="J273" s="63">
        <v>8498.73</v>
      </c>
      <c r="K273" s="63">
        <v>3746.32</v>
      </c>
      <c r="L273" s="83">
        <v>0.44080940000000002</v>
      </c>
      <c r="M273" s="65">
        <v>134.685407</v>
      </c>
      <c r="N273" s="65">
        <v>17.113033999999999</v>
      </c>
      <c r="O273" s="65">
        <v>87.864474999999999</v>
      </c>
      <c r="P273" s="65">
        <v>5.603192</v>
      </c>
      <c r="Q273" s="65">
        <v>0</v>
      </c>
      <c r="R273" s="65">
        <v>6.8051589999999997</v>
      </c>
      <c r="S273" s="65">
        <v>17.299547</v>
      </c>
      <c r="T273" s="65">
        <v>470.91638899999998</v>
      </c>
      <c r="U273" s="64">
        <v>0.50092528599999997</v>
      </c>
      <c r="V273" s="66">
        <v>0.61261265190000003</v>
      </c>
      <c r="W273" s="65">
        <v>2.5787800000000001</v>
      </c>
      <c r="X273" s="65">
        <v>0</v>
      </c>
      <c r="Y273" s="65">
        <v>2.5787800000000001</v>
      </c>
      <c r="Z273" s="65">
        <v>0</v>
      </c>
      <c r="AA273" s="65">
        <v>183.83589799999999</v>
      </c>
      <c r="AB273" s="65">
        <v>129.777027</v>
      </c>
      <c r="AC273" s="65">
        <v>54.058871000000003</v>
      </c>
      <c r="AD273" s="65">
        <v>0.5</v>
      </c>
      <c r="AE273" s="65">
        <v>0.5</v>
      </c>
      <c r="AF273" s="65">
        <v>0</v>
      </c>
      <c r="AG273" s="65">
        <v>0</v>
      </c>
      <c r="AH273" s="65">
        <v>0</v>
      </c>
      <c r="AI273" s="65">
        <v>0</v>
      </c>
      <c r="AJ273" s="65">
        <v>242.898223</v>
      </c>
      <c r="AK273" s="65">
        <v>242.898223</v>
      </c>
      <c r="AL273" s="63">
        <v>3521889.46</v>
      </c>
      <c r="AM273" s="63">
        <v>1544000.71</v>
      </c>
      <c r="AN273" s="63">
        <v>557521.67000000004</v>
      </c>
      <c r="AO273" s="63">
        <v>15138.71</v>
      </c>
      <c r="AP273" s="63">
        <v>197239.74</v>
      </c>
      <c r="AQ273" s="63">
        <v>30218.9</v>
      </c>
      <c r="AR273" s="63">
        <v>0</v>
      </c>
      <c r="AS273" s="63">
        <v>66331.81</v>
      </c>
      <c r="AT273" s="63">
        <v>248592.51</v>
      </c>
      <c r="AU273" s="63">
        <v>121742.5</v>
      </c>
      <c r="AV273" s="63">
        <v>1477.44</v>
      </c>
      <c r="AW273" s="63">
        <v>0</v>
      </c>
      <c r="AX273" s="63">
        <v>1477.44</v>
      </c>
      <c r="AY273" s="63">
        <v>0</v>
      </c>
      <c r="AZ273" s="63">
        <v>78680.820000000007</v>
      </c>
      <c r="BA273" s="63">
        <v>6165.92</v>
      </c>
      <c r="BB273" s="63">
        <v>1036</v>
      </c>
      <c r="BC273" s="63">
        <v>2269.02</v>
      </c>
      <c r="BD273" s="63">
        <v>69209.88</v>
      </c>
      <c r="BE273" s="63">
        <v>18905.43</v>
      </c>
      <c r="BF273" s="63">
        <v>36521.72</v>
      </c>
      <c r="BG273" s="63">
        <v>13782.73</v>
      </c>
      <c r="BH273" s="63">
        <v>1417.16</v>
      </c>
      <c r="BI273" s="63">
        <v>1353.3</v>
      </c>
      <c r="BJ273" s="63">
        <v>0</v>
      </c>
      <c r="BK273" s="63">
        <v>0</v>
      </c>
      <c r="BL273" s="63">
        <v>0</v>
      </c>
      <c r="BM273" s="63">
        <v>0</v>
      </c>
      <c r="BN273" s="63">
        <v>63.86</v>
      </c>
      <c r="BO273" s="63">
        <v>5813019.3700000001</v>
      </c>
      <c r="BP273" s="63">
        <v>5826729.7599999998</v>
      </c>
      <c r="BQ273" s="63">
        <v>5744483.8799999999</v>
      </c>
      <c r="BR273" s="63">
        <v>52558.07</v>
      </c>
      <c r="BS273" s="63">
        <v>5691925.8099999996</v>
      </c>
      <c r="BT273" s="63">
        <v>0</v>
      </c>
      <c r="BU273" s="63">
        <v>0</v>
      </c>
      <c r="BV273" s="66">
        <v>24.289822000000001</v>
      </c>
      <c r="BW273" s="63">
        <v>0</v>
      </c>
      <c r="BX273" s="63">
        <v>1042225.8</v>
      </c>
      <c r="BY273" s="63">
        <v>145706.59000000099</v>
      </c>
      <c r="BZ273" s="63">
        <v>7000951.7599999998</v>
      </c>
      <c r="CA273" s="63">
        <v>7000951.7599999998</v>
      </c>
    </row>
    <row r="274" spans="1:79" x14ac:dyDescent="0.25">
      <c r="A274" s="62" t="s">
        <v>752</v>
      </c>
      <c r="B274" s="62" t="s">
        <v>753</v>
      </c>
      <c r="C274" s="62" t="s">
        <v>417</v>
      </c>
      <c r="D274" s="63">
        <v>8241.61</v>
      </c>
      <c r="E274" s="63">
        <v>9855.6200000000008</v>
      </c>
      <c r="F274" s="64">
        <v>0.64</v>
      </c>
      <c r="G274" s="65">
        <v>1116.524345</v>
      </c>
      <c r="H274" s="65">
        <v>634.69253000000003</v>
      </c>
      <c r="I274" s="63">
        <v>4641.49</v>
      </c>
      <c r="J274" s="63">
        <v>8299.86</v>
      </c>
      <c r="K274" s="63">
        <v>3658.37</v>
      </c>
      <c r="L274" s="83">
        <v>0.44077490000000003</v>
      </c>
      <c r="M274" s="65">
        <v>155.115106</v>
      </c>
      <c r="N274" s="65">
        <v>22.944580999999999</v>
      </c>
      <c r="O274" s="65">
        <v>109.795586</v>
      </c>
      <c r="P274" s="65">
        <v>4.0192769999999998</v>
      </c>
      <c r="Q274" s="65">
        <v>0.82457800000000003</v>
      </c>
      <c r="R274" s="65">
        <v>7.1754220000000002</v>
      </c>
      <c r="S274" s="65">
        <v>10.355662000000001</v>
      </c>
      <c r="T274" s="65">
        <v>418.741016</v>
      </c>
      <c r="U274" s="64">
        <v>0.37503975430000003</v>
      </c>
      <c r="V274" s="66">
        <v>0.34339554999999999</v>
      </c>
      <c r="W274" s="65">
        <v>1</v>
      </c>
      <c r="X274" s="65">
        <v>0</v>
      </c>
      <c r="Y274" s="65">
        <v>0</v>
      </c>
      <c r="Z274" s="65">
        <v>1</v>
      </c>
      <c r="AA274" s="65">
        <v>125.280243</v>
      </c>
      <c r="AB274" s="65">
        <v>77.955905000000001</v>
      </c>
      <c r="AC274" s="65">
        <v>47.324337999999997</v>
      </c>
      <c r="AD274" s="65">
        <v>18.081956000000002</v>
      </c>
      <c r="AE274" s="65">
        <v>12.201301000000001</v>
      </c>
      <c r="AF274" s="65">
        <v>0</v>
      </c>
      <c r="AG274" s="65">
        <v>0</v>
      </c>
      <c r="AH274" s="65">
        <v>5.880655</v>
      </c>
      <c r="AI274" s="65">
        <v>0</v>
      </c>
      <c r="AJ274" s="65">
        <v>225.89081899999999</v>
      </c>
      <c r="AK274" s="65">
        <v>225.89081899999999</v>
      </c>
      <c r="AL274" s="63">
        <v>4084659.17</v>
      </c>
      <c r="AM274" s="63">
        <v>1631480.58</v>
      </c>
      <c r="AN274" s="63">
        <v>513090.59</v>
      </c>
      <c r="AO274" s="63">
        <v>20295.89</v>
      </c>
      <c r="AP274" s="63">
        <v>246451.8</v>
      </c>
      <c r="AQ274" s="63">
        <v>21674.9</v>
      </c>
      <c r="AR274" s="63">
        <v>5934.57</v>
      </c>
      <c r="AS274" s="63">
        <v>69935.399999999994</v>
      </c>
      <c r="AT274" s="63">
        <v>148798.03</v>
      </c>
      <c r="AU274" s="63">
        <v>60680.98</v>
      </c>
      <c r="AV274" s="63">
        <v>382.52</v>
      </c>
      <c r="AW274" s="63">
        <v>0</v>
      </c>
      <c r="AX274" s="63">
        <v>0</v>
      </c>
      <c r="AY274" s="63">
        <v>382.52</v>
      </c>
      <c r="AZ274" s="63">
        <v>62395.95</v>
      </c>
      <c r="BA274" s="63">
        <v>6714.16</v>
      </c>
      <c r="BB274" s="63">
        <v>1230.3399999999999</v>
      </c>
      <c r="BC274" s="63">
        <v>1546.17</v>
      </c>
      <c r="BD274" s="63">
        <v>52905.279999999999</v>
      </c>
      <c r="BE274" s="63">
        <v>18903.95</v>
      </c>
      <c r="BF274" s="63">
        <v>21936.560000000001</v>
      </c>
      <c r="BG274" s="63">
        <v>12064.77</v>
      </c>
      <c r="BH274" s="63">
        <v>40005.69</v>
      </c>
      <c r="BI274" s="63">
        <v>33021.360000000001</v>
      </c>
      <c r="BJ274" s="63">
        <v>0</v>
      </c>
      <c r="BK274" s="63">
        <v>0</v>
      </c>
      <c r="BL274" s="63">
        <v>4674.96</v>
      </c>
      <c r="BM274" s="63">
        <v>0</v>
      </c>
      <c r="BN274" s="63">
        <v>2309.37</v>
      </c>
      <c r="BO274" s="63">
        <v>6356673.2300000004</v>
      </c>
      <c r="BP274" s="63">
        <v>6392695.4800000004</v>
      </c>
      <c r="BQ274" s="63">
        <v>6176605.1500000004</v>
      </c>
      <c r="BR274" s="63">
        <v>43450.18</v>
      </c>
      <c r="BS274" s="63">
        <v>6133154.9699999997</v>
      </c>
      <c r="BT274" s="63">
        <v>0</v>
      </c>
      <c r="BU274" s="63">
        <v>0</v>
      </c>
      <c r="BV274" s="66">
        <v>22.589082000000001</v>
      </c>
      <c r="BW274" s="63">
        <v>0</v>
      </c>
      <c r="BX274" s="63">
        <v>531816.54</v>
      </c>
      <c r="BY274" s="63">
        <v>0</v>
      </c>
      <c r="BZ274" s="63">
        <v>6650131.96</v>
      </c>
      <c r="CA274" s="63">
        <v>6888489.7699999996</v>
      </c>
    </row>
    <row r="275" spans="1:79" x14ac:dyDescent="0.25">
      <c r="A275" s="67" t="s">
        <v>754</v>
      </c>
      <c r="B275" s="67" t="s">
        <v>755</v>
      </c>
      <c r="C275" s="67" t="s">
        <v>756</v>
      </c>
      <c r="D275" s="68">
        <v>8241.61</v>
      </c>
      <c r="E275" s="68">
        <v>9855.6200000000008</v>
      </c>
      <c r="F275" s="69">
        <v>0.64</v>
      </c>
      <c r="G275" s="70">
        <v>1485.044846</v>
      </c>
      <c r="H275" s="70">
        <v>762.21189000000004</v>
      </c>
      <c r="I275" s="68">
        <v>4612.62</v>
      </c>
      <c r="J275" s="68">
        <v>8233.19</v>
      </c>
      <c r="K275" s="68">
        <v>3620.57</v>
      </c>
      <c r="L275" s="83">
        <v>0.439753</v>
      </c>
      <c r="M275" s="70">
        <v>251.53480300000001</v>
      </c>
      <c r="N275" s="70">
        <v>24.778762</v>
      </c>
      <c r="O275" s="70">
        <v>164.462773</v>
      </c>
      <c r="P275" s="70">
        <v>10.438276999999999</v>
      </c>
      <c r="Q275" s="70">
        <v>3.8404910000000001</v>
      </c>
      <c r="R275" s="70">
        <v>16.280035999999999</v>
      </c>
      <c r="S275" s="70">
        <v>31.734463999999999</v>
      </c>
      <c r="T275" s="70">
        <v>1479.844846</v>
      </c>
      <c r="U275" s="69">
        <v>0.99649842219999996</v>
      </c>
      <c r="V275" s="71">
        <v>2.4243386365999999</v>
      </c>
      <c r="W275" s="70">
        <v>3.9812500000000002</v>
      </c>
      <c r="X275" s="70">
        <v>0</v>
      </c>
      <c r="Y275" s="70">
        <v>2.9812500000000002</v>
      </c>
      <c r="Z275" s="70">
        <v>1</v>
      </c>
      <c r="AA275" s="70">
        <v>207.695357</v>
      </c>
      <c r="AB275" s="70">
        <v>94.413954000000004</v>
      </c>
      <c r="AC275" s="70">
        <v>113.281403</v>
      </c>
      <c r="AD275" s="70">
        <v>88.288929999999993</v>
      </c>
      <c r="AE275" s="70">
        <v>79.758483999999996</v>
      </c>
      <c r="AF275" s="70">
        <v>8.5304459999999995</v>
      </c>
      <c r="AG275" s="70">
        <v>0</v>
      </c>
      <c r="AH275" s="70">
        <v>0</v>
      </c>
      <c r="AI275" s="70">
        <v>0</v>
      </c>
      <c r="AJ275" s="70">
        <v>25.026222000000001</v>
      </c>
      <c r="AK275" s="70">
        <v>25.026222000000001</v>
      </c>
      <c r="AL275" s="68">
        <v>5376708.8200000003</v>
      </c>
      <c r="AM275" s="68">
        <v>1499580.67</v>
      </c>
      <c r="AN275" s="68">
        <v>1087141.98</v>
      </c>
      <c r="AO275" s="68">
        <v>21867.52</v>
      </c>
      <c r="AP275" s="68">
        <v>368304.2</v>
      </c>
      <c r="AQ275" s="68">
        <v>56160.36</v>
      </c>
      <c r="AR275" s="68">
        <v>27576.3</v>
      </c>
      <c r="AS275" s="68">
        <v>158305.82999999999</v>
      </c>
      <c r="AT275" s="68">
        <v>454927.77</v>
      </c>
      <c r="AU275" s="68">
        <v>1513986.21</v>
      </c>
      <c r="AV275" s="68">
        <v>2085.5700000000002</v>
      </c>
      <c r="AW275" s="68">
        <v>0</v>
      </c>
      <c r="AX275" s="68">
        <v>1703.93</v>
      </c>
      <c r="AY275" s="68">
        <v>381.64</v>
      </c>
      <c r="AZ275" s="68">
        <v>86413.55</v>
      </c>
      <c r="BA275" s="68">
        <v>8044.44</v>
      </c>
      <c r="BB275" s="68">
        <v>1632.63</v>
      </c>
      <c r="BC275" s="68">
        <v>2557.37</v>
      </c>
      <c r="BD275" s="68">
        <v>74179.11</v>
      </c>
      <c r="BE275" s="68">
        <v>18860.13</v>
      </c>
      <c r="BF275" s="68">
        <v>26506.21</v>
      </c>
      <c r="BG275" s="68">
        <v>28812.77</v>
      </c>
      <c r="BH275" s="68">
        <v>248437.74</v>
      </c>
      <c r="BI275" s="68">
        <v>215356.36</v>
      </c>
      <c r="BJ275" s="68">
        <v>21831.54</v>
      </c>
      <c r="BK275" s="68">
        <v>0</v>
      </c>
      <c r="BL275" s="68">
        <v>0</v>
      </c>
      <c r="BM275" s="68">
        <v>0</v>
      </c>
      <c r="BN275" s="68">
        <v>11249.84</v>
      </c>
      <c r="BO275" s="68">
        <v>10090416.279999999</v>
      </c>
      <c r="BP275" s="68">
        <v>9814354.5399999991</v>
      </c>
      <c r="BQ275" s="68">
        <v>11470393.83</v>
      </c>
      <c r="BR275" s="68">
        <v>1998707.57</v>
      </c>
      <c r="BS275" s="68">
        <v>9471686.2599999998</v>
      </c>
      <c r="BT275" s="68">
        <v>1379977.55</v>
      </c>
      <c r="BU275" s="68">
        <v>0</v>
      </c>
      <c r="BV275" s="71">
        <v>20</v>
      </c>
      <c r="BW275" s="68">
        <v>0</v>
      </c>
      <c r="BX275" s="68">
        <v>2111065.3199999998</v>
      </c>
      <c r="BY275" s="68">
        <v>786406.78999999899</v>
      </c>
      <c r="BZ275" s="68">
        <v>14367865.939999999</v>
      </c>
      <c r="CA275" s="68">
        <v>14367865.939999999</v>
      </c>
    </row>
    <row r="276" spans="1:79" x14ac:dyDescent="0.25">
      <c r="A276" s="62" t="s">
        <v>757</v>
      </c>
      <c r="B276" s="62" t="s">
        <v>758</v>
      </c>
      <c r="C276" s="62" t="s">
        <v>759</v>
      </c>
      <c r="D276" s="63">
        <v>8241.61</v>
      </c>
      <c r="E276" s="63">
        <v>9855.6200000000008</v>
      </c>
      <c r="F276" s="64">
        <v>0.64</v>
      </c>
      <c r="G276" s="65">
        <v>873.33286499999997</v>
      </c>
      <c r="H276" s="65">
        <v>474.40586300000001</v>
      </c>
      <c r="I276" s="63">
        <v>4850.42</v>
      </c>
      <c r="J276" s="63">
        <v>8653.77</v>
      </c>
      <c r="K276" s="63">
        <v>3803.35</v>
      </c>
      <c r="L276" s="83">
        <v>0.43950210000000001</v>
      </c>
      <c r="M276" s="65">
        <v>156.44220799999999</v>
      </c>
      <c r="N276" s="65">
        <v>27.844722000000001</v>
      </c>
      <c r="O276" s="65">
        <v>89.624249000000006</v>
      </c>
      <c r="P276" s="65">
        <v>7.4493590000000003</v>
      </c>
      <c r="Q276" s="65">
        <v>2.4052639999999998</v>
      </c>
      <c r="R276" s="65">
        <v>6.4281249999999996</v>
      </c>
      <c r="S276" s="65">
        <v>22.690488999999999</v>
      </c>
      <c r="T276" s="65">
        <v>861.96871599999997</v>
      </c>
      <c r="U276" s="64">
        <v>0.98698760870000002</v>
      </c>
      <c r="V276" s="66">
        <v>2.3782825675999999</v>
      </c>
      <c r="W276" s="65">
        <v>1.552791</v>
      </c>
      <c r="X276" s="65">
        <v>0.65789500000000001</v>
      </c>
      <c r="Y276" s="65">
        <v>0.89489600000000002</v>
      </c>
      <c r="Z276" s="65">
        <v>0</v>
      </c>
      <c r="AA276" s="65">
        <v>92.449209999999994</v>
      </c>
      <c r="AB276" s="65">
        <v>56.636034000000002</v>
      </c>
      <c r="AC276" s="65">
        <v>35.813175999999999</v>
      </c>
      <c r="AD276" s="65">
        <v>48.472572999999997</v>
      </c>
      <c r="AE276" s="65">
        <v>38.751469</v>
      </c>
      <c r="AF276" s="65">
        <v>1.6427229999999999</v>
      </c>
      <c r="AG276" s="65">
        <v>0</v>
      </c>
      <c r="AH276" s="65">
        <v>8.0783810000000003</v>
      </c>
      <c r="AI276" s="65">
        <v>0</v>
      </c>
      <c r="AJ276" s="65">
        <v>94.335365999999993</v>
      </c>
      <c r="AK276" s="65">
        <v>94.335365999999993</v>
      </c>
      <c r="AL276" s="63">
        <v>3321590.55</v>
      </c>
      <c r="AM276" s="63">
        <v>2216503.91</v>
      </c>
      <c r="AN276" s="63">
        <v>670033.72</v>
      </c>
      <c r="AO276" s="63">
        <v>24559.24</v>
      </c>
      <c r="AP276" s="63">
        <v>200593.45</v>
      </c>
      <c r="AQ276" s="63">
        <v>40056.42</v>
      </c>
      <c r="AR276" s="63">
        <v>17260.93</v>
      </c>
      <c r="AS276" s="63">
        <v>62470.93</v>
      </c>
      <c r="AT276" s="63">
        <v>325092.75</v>
      </c>
      <c r="AU276" s="63">
        <v>865102.18</v>
      </c>
      <c r="AV276" s="63">
        <v>1012.57</v>
      </c>
      <c r="AW276" s="63">
        <v>501.39</v>
      </c>
      <c r="AX276" s="63">
        <v>511.18</v>
      </c>
      <c r="AY276" s="63">
        <v>0</v>
      </c>
      <c r="AZ276" s="63">
        <v>52518.36</v>
      </c>
      <c r="BA276" s="63">
        <v>5004.0600000000004</v>
      </c>
      <c r="BB276" s="63">
        <v>959.58</v>
      </c>
      <c r="BC276" s="63">
        <v>1137.69</v>
      </c>
      <c r="BD276" s="63">
        <v>45417.03</v>
      </c>
      <c r="BE276" s="63">
        <v>18849.37</v>
      </c>
      <c r="BF276" s="63">
        <v>15891.19</v>
      </c>
      <c r="BG276" s="63">
        <v>10676.47</v>
      </c>
      <c r="BH276" s="63">
        <v>121351.54</v>
      </c>
      <c r="BI276" s="63">
        <v>104573.37</v>
      </c>
      <c r="BJ276" s="63">
        <v>4201.74</v>
      </c>
      <c r="BK276" s="63">
        <v>0</v>
      </c>
      <c r="BL276" s="63">
        <v>6403.54</v>
      </c>
      <c r="BM276" s="63">
        <v>0</v>
      </c>
      <c r="BN276" s="63">
        <v>6172.89</v>
      </c>
      <c r="BO276" s="63">
        <v>7091838.96</v>
      </c>
      <c r="BP276" s="63">
        <v>7248112.8300000001</v>
      </c>
      <c r="BQ276" s="63">
        <v>6310657.0999999996</v>
      </c>
      <c r="BR276" s="63">
        <v>111840.61</v>
      </c>
      <c r="BS276" s="63">
        <v>6198816.4900000002</v>
      </c>
      <c r="BT276" s="63">
        <v>0</v>
      </c>
      <c r="BU276" s="63">
        <v>0</v>
      </c>
      <c r="BV276" s="66">
        <v>20</v>
      </c>
      <c r="BW276" s="63">
        <v>0</v>
      </c>
      <c r="BX276" s="63">
        <v>322927.23</v>
      </c>
      <c r="BY276" s="63">
        <v>0</v>
      </c>
      <c r="BZ276" s="63">
        <v>6860822.4699999997</v>
      </c>
      <c r="CA276" s="63">
        <v>7414766.1900000004</v>
      </c>
    </row>
    <row r="277" spans="1:79" x14ac:dyDescent="0.25">
      <c r="A277" s="67" t="s">
        <v>760</v>
      </c>
      <c r="B277" s="67" t="s">
        <v>761</v>
      </c>
      <c r="C277" s="67" t="s">
        <v>297</v>
      </c>
      <c r="D277" s="68">
        <v>8241.61</v>
      </c>
      <c r="E277" s="68">
        <v>9855.6200000000008</v>
      </c>
      <c r="F277" s="69">
        <v>0.64</v>
      </c>
      <c r="G277" s="70">
        <v>2018.8138730000001</v>
      </c>
      <c r="H277" s="70">
        <v>1115.371443</v>
      </c>
      <c r="I277" s="68">
        <v>4567.37</v>
      </c>
      <c r="J277" s="68">
        <v>8127.98</v>
      </c>
      <c r="K277" s="68">
        <v>3560.61</v>
      </c>
      <c r="L277" s="83">
        <v>0.43806830000000002</v>
      </c>
      <c r="M277" s="70">
        <v>303.33796899999999</v>
      </c>
      <c r="N277" s="70">
        <v>63.451698999999998</v>
      </c>
      <c r="O277" s="70">
        <v>191.71953500000001</v>
      </c>
      <c r="P277" s="70">
        <v>5.5109760000000003</v>
      </c>
      <c r="Q277" s="70">
        <v>1</v>
      </c>
      <c r="R277" s="70">
        <v>16.560542999999999</v>
      </c>
      <c r="S277" s="70">
        <v>25.095216000000001</v>
      </c>
      <c r="T277" s="70">
        <v>1962.2036430000001</v>
      </c>
      <c r="U277" s="69">
        <v>0.97195866799999997</v>
      </c>
      <c r="V277" s="71">
        <v>2.3064054013000002</v>
      </c>
      <c r="W277" s="70">
        <v>2.7186729999999999</v>
      </c>
      <c r="X277" s="70">
        <v>0.71867300000000001</v>
      </c>
      <c r="Y277" s="70">
        <v>1</v>
      </c>
      <c r="Z277" s="70">
        <v>1</v>
      </c>
      <c r="AA277" s="70">
        <v>277.49113799999998</v>
      </c>
      <c r="AB277" s="70">
        <v>159.83998700000001</v>
      </c>
      <c r="AC277" s="70">
        <v>117.651151</v>
      </c>
      <c r="AD277" s="70">
        <v>50.677557</v>
      </c>
      <c r="AE277" s="70">
        <v>14.902143000000001</v>
      </c>
      <c r="AF277" s="70">
        <v>6.4673369999999997</v>
      </c>
      <c r="AG277" s="70">
        <v>0</v>
      </c>
      <c r="AH277" s="70">
        <v>15.980126</v>
      </c>
      <c r="AI277" s="70">
        <v>13.327951000000001</v>
      </c>
      <c r="AJ277" s="70">
        <v>279.05160799999999</v>
      </c>
      <c r="AK277" s="70">
        <v>279.05160799999999</v>
      </c>
      <c r="AL277" s="68">
        <v>7188208.8600000003</v>
      </c>
      <c r="AM277" s="68">
        <v>1852776.4</v>
      </c>
      <c r="AN277" s="68">
        <v>1038960.61</v>
      </c>
      <c r="AO277" s="68">
        <v>55782.26</v>
      </c>
      <c r="AP277" s="68">
        <v>427699.21</v>
      </c>
      <c r="AQ277" s="68">
        <v>29536.74</v>
      </c>
      <c r="AR277" s="68">
        <v>7152.9</v>
      </c>
      <c r="AS277" s="68">
        <v>160416.54</v>
      </c>
      <c r="AT277" s="68">
        <v>358372.96</v>
      </c>
      <c r="AU277" s="68">
        <v>1909818.85</v>
      </c>
      <c r="AV277" s="68">
        <v>1495.45</v>
      </c>
      <c r="AW277" s="68">
        <v>545.91999999999996</v>
      </c>
      <c r="AX277" s="68">
        <v>569.36</v>
      </c>
      <c r="AY277" s="68">
        <v>380.17</v>
      </c>
      <c r="AZ277" s="68">
        <v>114840.51</v>
      </c>
      <c r="BA277" s="68">
        <v>11726.61</v>
      </c>
      <c r="BB277" s="68">
        <v>2210.9499999999998</v>
      </c>
      <c r="BC277" s="68">
        <v>3403.68</v>
      </c>
      <c r="BD277" s="68">
        <v>97499.27</v>
      </c>
      <c r="BE277" s="68">
        <v>22987.41</v>
      </c>
      <c r="BF277" s="68">
        <v>44702.3</v>
      </c>
      <c r="BG277" s="68">
        <v>29809.56</v>
      </c>
      <c r="BH277" s="68">
        <v>84663.9</v>
      </c>
      <c r="BI277" s="68">
        <v>40083.22</v>
      </c>
      <c r="BJ277" s="68">
        <v>16488.12</v>
      </c>
      <c r="BK277" s="68">
        <v>0</v>
      </c>
      <c r="BL277" s="68">
        <v>12625.75</v>
      </c>
      <c r="BM277" s="68">
        <v>9034.18</v>
      </c>
      <c r="BN277" s="68">
        <v>6432.63</v>
      </c>
      <c r="BO277" s="68">
        <v>11597635.17</v>
      </c>
      <c r="BP277" s="68">
        <v>12190764.58</v>
      </c>
      <c r="BQ277" s="68">
        <v>8632699.7799999993</v>
      </c>
      <c r="BR277" s="68">
        <v>109107.63</v>
      </c>
      <c r="BS277" s="68">
        <v>8523592.1500000004</v>
      </c>
      <c r="BT277" s="68">
        <v>0</v>
      </c>
      <c r="BU277" s="68">
        <v>0</v>
      </c>
      <c r="BV277" s="71">
        <v>27.905161</v>
      </c>
      <c r="BW277" s="68">
        <v>0</v>
      </c>
      <c r="BX277" s="68">
        <v>1456463.06</v>
      </c>
      <c r="BY277" s="68">
        <v>0</v>
      </c>
      <c r="BZ277" s="68">
        <v>10144239.83</v>
      </c>
      <c r="CA277" s="68">
        <v>13054098.23</v>
      </c>
    </row>
    <row r="278" spans="1:79" x14ac:dyDescent="0.25">
      <c r="A278" s="67" t="s">
        <v>762</v>
      </c>
      <c r="B278" s="67" t="s">
        <v>763</v>
      </c>
      <c r="C278" s="67" t="s">
        <v>158</v>
      </c>
      <c r="D278" s="68">
        <v>8241.61</v>
      </c>
      <c r="E278" s="68">
        <v>9855.6200000000008</v>
      </c>
      <c r="F278" s="69">
        <v>0.64</v>
      </c>
      <c r="G278" s="70">
        <v>1345.8277419999999</v>
      </c>
      <c r="H278" s="70">
        <v>751.94422299999997</v>
      </c>
      <c r="I278" s="68">
        <v>4613.12</v>
      </c>
      <c r="J278" s="68">
        <v>8187.3</v>
      </c>
      <c r="K278" s="68">
        <v>3574.18</v>
      </c>
      <c r="L278" s="83">
        <v>0.43655169999999999</v>
      </c>
      <c r="M278" s="70">
        <v>235.43438499999999</v>
      </c>
      <c r="N278" s="70">
        <v>19.983654000000001</v>
      </c>
      <c r="O278" s="70">
        <v>185.11659900000001</v>
      </c>
      <c r="P278" s="70">
        <v>1.176463</v>
      </c>
      <c r="Q278" s="70">
        <v>0</v>
      </c>
      <c r="R278" s="70">
        <v>4.4311100000000003</v>
      </c>
      <c r="S278" s="70">
        <v>24.726559000000002</v>
      </c>
      <c r="T278" s="70">
        <v>1330.029162</v>
      </c>
      <c r="U278" s="69">
        <v>0.98826106830000005</v>
      </c>
      <c r="V278" s="71">
        <v>2.3844236793000002</v>
      </c>
      <c r="W278" s="70">
        <v>0</v>
      </c>
      <c r="X278" s="70">
        <v>0</v>
      </c>
      <c r="Y278" s="70">
        <v>0</v>
      </c>
      <c r="Z278" s="70">
        <v>0</v>
      </c>
      <c r="AA278" s="70">
        <v>189.029293</v>
      </c>
      <c r="AB278" s="70">
        <v>101.108518</v>
      </c>
      <c r="AC278" s="70">
        <v>87.920775000000006</v>
      </c>
      <c r="AD278" s="70">
        <v>39.877299000000001</v>
      </c>
      <c r="AE278" s="70">
        <v>21.424429</v>
      </c>
      <c r="AF278" s="70">
        <v>0</v>
      </c>
      <c r="AG278" s="70">
        <v>0</v>
      </c>
      <c r="AH278" s="70">
        <v>6.2262839999999997</v>
      </c>
      <c r="AI278" s="70">
        <v>12.226585999999999</v>
      </c>
      <c r="AJ278" s="70">
        <v>211.12965299999999</v>
      </c>
      <c r="AK278" s="70">
        <v>211.12965299999999</v>
      </c>
      <c r="AL278" s="68">
        <v>4810230.5999999996</v>
      </c>
      <c r="AM278" s="68">
        <v>1204083.4099999999</v>
      </c>
      <c r="AN278" s="68">
        <v>829990.25</v>
      </c>
      <c r="AO278" s="68">
        <v>17507.400000000001</v>
      </c>
      <c r="AP278" s="68">
        <v>411539.29</v>
      </c>
      <c r="AQ278" s="68">
        <v>6283.57</v>
      </c>
      <c r="AR278" s="68">
        <v>0</v>
      </c>
      <c r="AS278" s="68">
        <v>42774.11</v>
      </c>
      <c r="AT278" s="68">
        <v>351885.88</v>
      </c>
      <c r="AU278" s="68">
        <v>1338310.98</v>
      </c>
      <c r="AV278" s="68">
        <v>0</v>
      </c>
      <c r="AW278" s="68">
        <v>0</v>
      </c>
      <c r="AX278" s="68">
        <v>0</v>
      </c>
      <c r="AY278" s="68">
        <v>0</v>
      </c>
      <c r="AZ278" s="68">
        <v>80759.14</v>
      </c>
      <c r="BA278" s="68">
        <v>7878.3</v>
      </c>
      <c r="BB278" s="68">
        <v>1468.81</v>
      </c>
      <c r="BC278" s="68">
        <v>2310.59</v>
      </c>
      <c r="BD278" s="68">
        <v>69101.440000000002</v>
      </c>
      <c r="BE278" s="68">
        <v>18722.830000000002</v>
      </c>
      <c r="BF278" s="68">
        <v>28179.03</v>
      </c>
      <c r="BG278" s="68">
        <v>22199.58</v>
      </c>
      <c r="BH278" s="68">
        <v>75632.55</v>
      </c>
      <c r="BI278" s="68">
        <v>57427.11</v>
      </c>
      <c r="BJ278" s="68">
        <v>0</v>
      </c>
      <c r="BK278" s="68">
        <v>0</v>
      </c>
      <c r="BL278" s="68">
        <v>4902.3</v>
      </c>
      <c r="BM278" s="68">
        <v>8258.94</v>
      </c>
      <c r="BN278" s="68">
        <v>5044.2</v>
      </c>
      <c r="BO278" s="68">
        <v>8337122.6100000003</v>
      </c>
      <c r="BP278" s="68">
        <v>8339006.9299999997</v>
      </c>
      <c r="BQ278" s="68">
        <v>8327703.2300000004</v>
      </c>
      <c r="BR278" s="68">
        <v>161260.93</v>
      </c>
      <c r="BS278" s="68">
        <v>8166442.2999999998</v>
      </c>
      <c r="BT278" s="68">
        <v>0</v>
      </c>
      <c r="BU278" s="68">
        <v>0</v>
      </c>
      <c r="BV278" s="71">
        <v>21.112964999999999</v>
      </c>
      <c r="BW278" s="68">
        <v>0</v>
      </c>
      <c r="BX278" s="68">
        <v>1043129.98</v>
      </c>
      <c r="BY278" s="68">
        <v>286485.33</v>
      </c>
      <c r="BZ278" s="68">
        <v>9666737.9199999999</v>
      </c>
      <c r="CA278" s="68">
        <v>9666737.9199999999</v>
      </c>
    </row>
    <row r="279" spans="1:79" x14ac:dyDescent="0.25">
      <c r="A279" s="67" t="s">
        <v>764</v>
      </c>
      <c r="B279" s="67" t="s">
        <v>765</v>
      </c>
      <c r="C279" s="67" t="s">
        <v>353</v>
      </c>
      <c r="D279" s="68">
        <v>8241.61</v>
      </c>
      <c r="E279" s="68">
        <v>9855.6200000000008</v>
      </c>
      <c r="F279" s="69">
        <v>0.64</v>
      </c>
      <c r="G279" s="70">
        <v>499.20707599999997</v>
      </c>
      <c r="H279" s="70">
        <v>258.01664899999997</v>
      </c>
      <c r="I279" s="68">
        <v>5697.02</v>
      </c>
      <c r="J279" s="68">
        <v>10090.26</v>
      </c>
      <c r="K279" s="68">
        <v>4393.24</v>
      </c>
      <c r="L279" s="83">
        <v>0.43539410000000001</v>
      </c>
      <c r="M279" s="70">
        <v>72.014425000000003</v>
      </c>
      <c r="N279" s="70">
        <v>5.8692989999999998</v>
      </c>
      <c r="O279" s="70">
        <v>56.485014999999997</v>
      </c>
      <c r="P279" s="70">
        <v>2</v>
      </c>
      <c r="Q279" s="70">
        <v>0</v>
      </c>
      <c r="R279" s="70">
        <v>1.5</v>
      </c>
      <c r="S279" s="70">
        <v>6.1601109999999997</v>
      </c>
      <c r="T279" s="70">
        <v>486.640894</v>
      </c>
      <c r="U279" s="69">
        <v>0.9748277166</v>
      </c>
      <c r="V279" s="71">
        <v>2.3200416919000002</v>
      </c>
      <c r="W279" s="70">
        <v>0</v>
      </c>
      <c r="X279" s="70">
        <v>0</v>
      </c>
      <c r="Y279" s="70">
        <v>0</v>
      </c>
      <c r="Z279" s="70">
        <v>0</v>
      </c>
      <c r="AA279" s="70">
        <v>51.483907000000002</v>
      </c>
      <c r="AB279" s="70">
        <v>33.483908999999997</v>
      </c>
      <c r="AC279" s="70">
        <v>17.999998000000001</v>
      </c>
      <c r="AD279" s="70">
        <v>11.507807</v>
      </c>
      <c r="AE279" s="70">
        <v>6.6006799999999997</v>
      </c>
      <c r="AF279" s="70">
        <v>0</v>
      </c>
      <c r="AG279" s="70">
        <v>0</v>
      </c>
      <c r="AH279" s="70">
        <v>0</v>
      </c>
      <c r="AI279" s="70">
        <v>4.907127</v>
      </c>
      <c r="AJ279" s="70">
        <v>121.62832400000001</v>
      </c>
      <c r="AK279" s="70">
        <v>121.62832400000001</v>
      </c>
      <c r="AL279" s="68">
        <v>2193136.4900000002</v>
      </c>
      <c r="AM279" s="68">
        <v>960125.43999999994</v>
      </c>
      <c r="AN279" s="68">
        <v>242896.99</v>
      </c>
      <c r="AO279" s="68">
        <v>5128.38</v>
      </c>
      <c r="AP279" s="68">
        <v>125240.86</v>
      </c>
      <c r="AQ279" s="68">
        <v>10653.81</v>
      </c>
      <c r="AR279" s="68">
        <v>0</v>
      </c>
      <c r="AS279" s="68">
        <v>14441.31</v>
      </c>
      <c r="AT279" s="68">
        <v>87432.63</v>
      </c>
      <c r="AU279" s="68">
        <v>476449.46</v>
      </c>
      <c r="AV279" s="68">
        <v>0</v>
      </c>
      <c r="AW279" s="68">
        <v>0</v>
      </c>
      <c r="AX279" s="68">
        <v>0</v>
      </c>
      <c r="AY279" s="68">
        <v>0</v>
      </c>
      <c r="AZ279" s="68">
        <v>44791.41</v>
      </c>
      <c r="BA279" s="68">
        <v>2696.13</v>
      </c>
      <c r="BB279" s="68">
        <v>543.38</v>
      </c>
      <c r="BC279" s="68">
        <v>627.64</v>
      </c>
      <c r="BD279" s="68">
        <v>40924.26</v>
      </c>
      <c r="BE279" s="68">
        <v>18673.18</v>
      </c>
      <c r="BF279" s="68">
        <v>11674.4</v>
      </c>
      <c r="BG279" s="68">
        <v>10576.68</v>
      </c>
      <c r="BH279" s="68">
        <v>22403.61</v>
      </c>
      <c r="BI279" s="68">
        <v>17645.88</v>
      </c>
      <c r="BJ279" s="68">
        <v>0</v>
      </c>
      <c r="BK279" s="68">
        <v>0</v>
      </c>
      <c r="BL279" s="68">
        <v>0</v>
      </c>
      <c r="BM279" s="68">
        <v>3305.93</v>
      </c>
      <c r="BN279" s="68">
        <v>1451.8</v>
      </c>
      <c r="BO279" s="68">
        <v>3786694.08</v>
      </c>
      <c r="BP279" s="68">
        <v>3939803.4</v>
      </c>
      <c r="BQ279" s="68">
        <v>3021331.15</v>
      </c>
      <c r="BR279" s="68">
        <v>17005.54</v>
      </c>
      <c r="BS279" s="68">
        <v>3004325.61</v>
      </c>
      <c r="BT279" s="68">
        <v>0</v>
      </c>
      <c r="BU279" s="68">
        <v>0</v>
      </c>
      <c r="BV279" s="71">
        <v>20</v>
      </c>
      <c r="BW279" s="68">
        <v>0</v>
      </c>
      <c r="BX279" s="68">
        <v>253744.46</v>
      </c>
      <c r="BY279" s="68">
        <v>0</v>
      </c>
      <c r="BZ279" s="68">
        <v>3363125.15</v>
      </c>
      <c r="CA279" s="68">
        <v>4040438.54</v>
      </c>
    </row>
    <row r="280" spans="1:79" x14ac:dyDescent="0.25">
      <c r="A280" s="62" t="s">
        <v>766</v>
      </c>
      <c r="B280" s="62" t="s">
        <v>767</v>
      </c>
      <c r="C280" s="62" t="s">
        <v>179</v>
      </c>
      <c r="D280" s="63">
        <v>8241.61</v>
      </c>
      <c r="E280" s="63">
        <v>9855.6200000000008</v>
      </c>
      <c r="F280" s="64">
        <v>0.64</v>
      </c>
      <c r="G280" s="65">
        <v>2430.3569170000001</v>
      </c>
      <c r="H280" s="65">
        <v>1283.3358189999999</v>
      </c>
      <c r="I280" s="63">
        <v>4578.0200000000004</v>
      </c>
      <c r="J280" s="63">
        <v>8096.38</v>
      </c>
      <c r="K280" s="63">
        <v>3518.36</v>
      </c>
      <c r="L280" s="83">
        <v>0.43455959999999999</v>
      </c>
      <c r="M280" s="65">
        <v>348.98119400000002</v>
      </c>
      <c r="N280" s="65">
        <v>25.005880000000001</v>
      </c>
      <c r="O280" s="65">
        <v>232.20213000000001</v>
      </c>
      <c r="P280" s="65">
        <v>24.119145</v>
      </c>
      <c r="Q280" s="65">
        <v>0.15171299999999999</v>
      </c>
      <c r="R280" s="65">
        <v>15.569629000000001</v>
      </c>
      <c r="S280" s="65">
        <v>51.932696999999997</v>
      </c>
      <c r="T280" s="65">
        <v>1172.1414360000001</v>
      </c>
      <c r="U280" s="64">
        <v>0.48229189210000001</v>
      </c>
      <c r="V280" s="66">
        <v>0.56788444630000001</v>
      </c>
      <c r="W280" s="65">
        <v>50.572665000000001</v>
      </c>
      <c r="X280" s="65">
        <v>4.9426100000000002</v>
      </c>
      <c r="Y280" s="65">
        <v>33.630054999999999</v>
      </c>
      <c r="Z280" s="65">
        <v>12</v>
      </c>
      <c r="AA280" s="65">
        <v>131.92458199999999</v>
      </c>
      <c r="AB280" s="65">
        <v>78.424424999999999</v>
      </c>
      <c r="AC280" s="65">
        <v>53.500157000000002</v>
      </c>
      <c r="AD280" s="65">
        <v>18.023872000000001</v>
      </c>
      <c r="AE280" s="65">
        <v>7.2833579999999998</v>
      </c>
      <c r="AF280" s="65">
        <v>0</v>
      </c>
      <c r="AG280" s="65">
        <v>0</v>
      </c>
      <c r="AH280" s="65">
        <v>0</v>
      </c>
      <c r="AI280" s="65">
        <v>10.740513999999999</v>
      </c>
      <c r="AJ280" s="65">
        <v>170.88538199999999</v>
      </c>
      <c r="AK280" s="65">
        <v>170.88538199999999</v>
      </c>
      <c r="AL280" s="63">
        <v>8550870.5600000005</v>
      </c>
      <c r="AM280" s="63">
        <v>2223823.0299999998</v>
      </c>
      <c r="AN280" s="63">
        <v>1550275.34</v>
      </c>
      <c r="AO280" s="63">
        <v>21807.33</v>
      </c>
      <c r="AP280" s="63">
        <v>513861.17</v>
      </c>
      <c r="AQ280" s="63">
        <v>128234.1</v>
      </c>
      <c r="AR280" s="63">
        <v>1076.5</v>
      </c>
      <c r="AS280" s="63">
        <v>149609.9</v>
      </c>
      <c r="AT280" s="63">
        <v>735686.34</v>
      </c>
      <c r="AU280" s="63">
        <v>280900.46000000002</v>
      </c>
      <c r="AV280" s="63">
        <v>27244.2</v>
      </c>
      <c r="AW280" s="63">
        <v>3724.46</v>
      </c>
      <c r="AX280" s="63">
        <v>18994.189999999999</v>
      </c>
      <c r="AY280" s="63">
        <v>4525.55</v>
      </c>
      <c r="AZ280" s="63">
        <v>81637.91</v>
      </c>
      <c r="BA280" s="63">
        <v>13384.46</v>
      </c>
      <c r="BB280" s="63">
        <v>2640.34</v>
      </c>
      <c r="BC280" s="63">
        <v>2957.18</v>
      </c>
      <c r="BD280" s="63">
        <v>62655.93</v>
      </c>
      <c r="BE280" s="63">
        <v>27451.83</v>
      </c>
      <c r="BF280" s="63">
        <v>21757.21</v>
      </c>
      <c r="BG280" s="63">
        <v>13446.89</v>
      </c>
      <c r="BH280" s="63">
        <v>28925.09</v>
      </c>
      <c r="BI280" s="63">
        <v>19433.59</v>
      </c>
      <c r="BJ280" s="63">
        <v>0</v>
      </c>
      <c r="BK280" s="63">
        <v>0</v>
      </c>
      <c r="BL280" s="63">
        <v>0</v>
      </c>
      <c r="BM280" s="63">
        <v>7222.01</v>
      </c>
      <c r="BN280" s="63">
        <v>2269.4899999999998</v>
      </c>
      <c r="BO280" s="63">
        <v>12709102.109999999</v>
      </c>
      <c r="BP280" s="63">
        <v>12743676.59</v>
      </c>
      <c r="BQ280" s="63">
        <v>12536271.300000001</v>
      </c>
      <c r="BR280" s="63">
        <v>171396.33</v>
      </c>
      <c r="BS280" s="63">
        <v>12364874.970000001</v>
      </c>
      <c r="BT280" s="63">
        <v>0</v>
      </c>
      <c r="BU280" s="63">
        <v>0</v>
      </c>
      <c r="BV280" s="66">
        <v>20</v>
      </c>
      <c r="BW280" s="63">
        <v>0</v>
      </c>
      <c r="BX280" s="63">
        <v>773836.61</v>
      </c>
      <c r="BY280" s="63">
        <v>253207.150000002</v>
      </c>
      <c r="BZ280" s="63">
        <v>13736145.869999999</v>
      </c>
      <c r="CA280" s="63">
        <v>13736145.869999999</v>
      </c>
    </row>
    <row r="281" spans="1:79" x14ac:dyDescent="0.25">
      <c r="A281" s="67" t="s">
        <v>768</v>
      </c>
      <c r="B281" s="67" t="s">
        <v>769</v>
      </c>
      <c r="C281" s="67" t="s">
        <v>477</v>
      </c>
      <c r="D281" s="68">
        <v>8241.61</v>
      </c>
      <c r="E281" s="68">
        <v>9855.6200000000008</v>
      </c>
      <c r="F281" s="69">
        <v>0.64</v>
      </c>
      <c r="G281" s="70">
        <v>819.12456299999997</v>
      </c>
      <c r="H281" s="70">
        <v>443.66832799999997</v>
      </c>
      <c r="I281" s="68">
        <v>4974.62</v>
      </c>
      <c r="J281" s="68">
        <v>8776.6299999999992</v>
      </c>
      <c r="K281" s="68">
        <v>3802.01</v>
      </c>
      <c r="L281" s="83">
        <v>0.433197</v>
      </c>
      <c r="M281" s="70">
        <v>70.622971000000007</v>
      </c>
      <c r="N281" s="70">
        <v>2.412696</v>
      </c>
      <c r="O281" s="70">
        <v>61.739750999999998</v>
      </c>
      <c r="P281" s="70">
        <v>2</v>
      </c>
      <c r="Q281" s="70">
        <v>0</v>
      </c>
      <c r="R281" s="70">
        <v>3</v>
      </c>
      <c r="S281" s="70">
        <v>1.4705239999999999</v>
      </c>
      <c r="T281" s="70">
        <v>121.652637</v>
      </c>
      <c r="U281" s="69">
        <v>0.14851543040000001</v>
      </c>
      <c r="V281" s="71">
        <v>5.38496901E-2</v>
      </c>
      <c r="W281" s="70">
        <v>5</v>
      </c>
      <c r="X281" s="70">
        <v>3</v>
      </c>
      <c r="Y281" s="70">
        <v>2</v>
      </c>
      <c r="Z281" s="70">
        <v>0</v>
      </c>
      <c r="AA281" s="70">
        <v>179.68596099999999</v>
      </c>
      <c r="AB281" s="70">
        <v>112.27734700000001</v>
      </c>
      <c r="AC281" s="70">
        <v>67.408614</v>
      </c>
      <c r="AD281" s="70">
        <v>22.559317</v>
      </c>
      <c r="AE281" s="70">
        <v>20.415638000000001</v>
      </c>
      <c r="AF281" s="70">
        <v>1.310344</v>
      </c>
      <c r="AG281" s="70">
        <v>0</v>
      </c>
      <c r="AH281" s="70">
        <v>0.83333500000000005</v>
      </c>
      <c r="AI281" s="70">
        <v>0</v>
      </c>
      <c r="AJ281" s="70">
        <v>106.305813</v>
      </c>
      <c r="AK281" s="70">
        <v>106.305813</v>
      </c>
      <c r="AL281" s="68">
        <v>3114319.78</v>
      </c>
      <c r="AM281" s="68">
        <v>1928708.56</v>
      </c>
      <c r="AN281" s="68">
        <v>198401.83</v>
      </c>
      <c r="AO281" s="68">
        <v>2097.4899999999998</v>
      </c>
      <c r="AP281" s="68">
        <v>136201.09</v>
      </c>
      <c r="AQ281" s="68">
        <v>10600.04</v>
      </c>
      <c r="AR281" s="68">
        <v>0</v>
      </c>
      <c r="AS281" s="68">
        <v>28736.87</v>
      </c>
      <c r="AT281" s="68">
        <v>20766.34</v>
      </c>
      <c r="AU281" s="68">
        <v>2764.5</v>
      </c>
      <c r="AV281" s="68">
        <v>3379.59</v>
      </c>
      <c r="AW281" s="68">
        <v>2253.54</v>
      </c>
      <c r="AX281" s="68">
        <v>1126.05</v>
      </c>
      <c r="AY281" s="68">
        <v>0</v>
      </c>
      <c r="AZ281" s="68">
        <v>74199.149999999994</v>
      </c>
      <c r="BA281" s="68">
        <v>4612.7</v>
      </c>
      <c r="BB281" s="68">
        <v>887.11</v>
      </c>
      <c r="BC281" s="68">
        <v>2179.5</v>
      </c>
      <c r="BD281" s="68">
        <v>66519.839999999997</v>
      </c>
      <c r="BE281" s="68">
        <v>18578.95</v>
      </c>
      <c r="BF281" s="68">
        <v>31051.33</v>
      </c>
      <c r="BG281" s="68">
        <v>16889.560000000001</v>
      </c>
      <c r="BH281" s="68">
        <v>61088.83</v>
      </c>
      <c r="BI281" s="68">
        <v>54302.57</v>
      </c>
      <c r="BJ281" s="68">
        <v>3303.5</v>
      </c>
      <c r="BK281" s="68">
        <v>0</v>
      </c>
      <c r="BL281" s="68">
        <v>651.09</v>
      </c>
      <c r="BM281" s="68">
        <v>0</v>
      </c>
      <c r="BN281" s="68">
        <v>2831.67</v>
      </c>
      <c r="BO281" s="68">
        <v>5044274.8099999996</v>
      </c>
      <c r="BP281" s="68">
        <v>5382862.2400000002</v>
      </c>
      <c r="BQ281" s="68">
        <v>3351743.86</v>
      </c>
      <c r="BR281" s="68">
        <v>261.5</v>
      </c>
      <c r="BS281" s="68">
        <v>3351482.36</v>
      </c>
      <c r="BT281" s="68">
        <v>0</v>
      </c>
      <c r="BU281" s="68">
        <v>0</v>
      </c>
      <c r="BV281" s="71">
        <v>20</v>
      </c>
      <c r="BW281" s="68">
        <v>0</v>
      </c>
      <c r="BX281" s="68">
        <v>207612.19</v>
      </c>
      <c r="BY281" s="68">
        <v>0</v>
      </c>
      <c r="BZ281" s="68">
        <v>3546652.03</v>
      </c>
      <c r="CA281" s="68">
        <v>5251887</v>
      </c>
    </row>
    <row r="282" spans="1:79" x14ac:dyDescent="0.25">
      <c r="A282" s="67" t="s">
        <v>770</v>
      </c>
      <c r="B282" s="67" t="s">
        <v>771</v>
      </c>
      <c r="C282" s="67" t="s">
        <v>266</v>
      </c>
      <c r="D282" s="68">
        <v>8241.61</v>
      </c>
      <c r="E282" s="68">
        <v>9855.6200000000008</v>
      </c>
      <c r="F282" s="69">
        <v>0.64</v>
      </c>
      <c r="G282" s="70">
        <v>1072.440994</v>
      </c>
      <c r="H282" s="70">
        <v>601.81507699999997</v>
      </c>
      <c r="I282" s="68">
        <v>4774.05</v>
      </c>
      <c r="J282" s="68">
        <v>8411.4</v>
      </c>
      <c r="K282" s="68">
        <v>3637.35</v>
      </c>
      <c r="L282" s="83">
        <v>0.43243100000000001</v>
      </c>
      <c r="M282" s="70">
        <v>127.18507200000001</v>
      </c>
      <c r="N282" s="70">
        <v>39.374482999999998</v>
      </c>
      <c r="O282" s="70">
        <v>61.419870000000003</v>
      </c>
      <c r="P282" s="70">
        <v>0.75</v>
      </c>
      <c r="Q282" s="70">
        <v>1</v>
      </c>
      <c r="R282" s="70">
        <v>14.458774999999999</v>
      </c>
      <c r="S282" s="70">
        <v>10.181944</v>
      </c>
      <c r="T282" s="70">
        <v>210.893911</v>
      </c>
      <c r="U282" s="69">
        <v>0.1966484983</v>
      </c>
      <c r="V282" s="71">
        <v>9.4410722399999994E-2</v>
      </c>
      <c r="W282" s="70">
        <v>2.886228</v>
      </c>
      <c r="X282" s="70">
        <v>0.88622800000000002</v>
      </c>
      <c r="Y282" s="70">
        <v>1</v>
      </c>
      <c r="Z282" s="70">
        <v>1</v>
      </c>
      <c r="AA282" s="70">
        <v>249.10440600000001</v>
      </c>
      <c r="AB282" s="70">
        <v>136.10593800000001</v>
      </c>
      <c r="AC282" s="70">
        <v>112.998468</v>
      </c>
      <c r="AD282" s="70">
        <v>41.763697000000001</v>
      </c>
      <c r="AE282" s="70">
        <v>27.571957000000001</v>
      </c>
      <c r="AF282" s="70">
        <v>0</v>
      </c>
      <c r="AG282" s="70">
        <v>0</v>
      </c>
      <c r="AH282" s="70">
        <v>0</v>
      </c>
      <c r="AI282" s="70">
        <v>14.191739999999999</v>
      </c>
      <c r="AJ282" s="70">
        <v>254.08822499999999</v>
      </c>
      <c r="AK282" s="70">
        <v>254.08822499999999</v>
      </c>
      <c r="AL282" s="68">
        <v>3900843.25</v>
      </c>
      <c r="AM282" s="68">
        <v>1828072.09</v>
      </c>
      <c r="AN282" s="68">
        <v>462241.97</v>
      </c>
      <c r="AO282" s="68">
        <v>34169.82</v>
      </c>
      <c r="AP282" s="68">
        <v>135255.82</v>
      </c>
      <c r="AQ282" s="68">
        <v>3967.99</v>
      </c>
      <c r="AR282" s="68">
        <v>7060.85</v>
      </c>
      <c r="AS282" s="68">
        <v>138255.07</v>
      </c>
      <c r="AT282" s="68">
        <v>143532.42000000001</v>
      </c>
      <c r="AU282" s="68">
        <v>8402.2900000000009</v>
      </c>
      <c r="AV282" s="68">
        <v>1601.85</v>
      </c>
      <c r="AW282" s="68">
        <v>664.54</v>
      </c>
      <c r="AX282" s="68">
        <v>562.03</v>
      </c>
      <c r="AY282" s="68">
        <v>375.28</v>
      </c>
      <c r="AZ282" s="68">
        <v>94804.54</v>
      </c>
      <c r="BA282" s="68">
        <v>6245.84</v>
      </c>
      <c r="BB282" s="68">
        <v>1159.3900000000001</v>
      </c>
      <c r="BC282" s="68">
        <v>3016.17</v>
      </c>
      <c r="BD282" s="68">
        <v>84383.14</v>
      </c>
      <c r="BE282" s="68">
        <v>18546.099999999999</v>
      </c>
      <c r="BF282" s="68">
        <v>37574.78</v>
      </c>
      <c r="BG282" s="68">
        <v>28262.26</v>
      </c>
      <c r="BH282" s="68">
        <v>87936.5</v>
      </c>
      <c r="BI282" s="68">
        <v>73207.64</v>
      </c>
      <c r="BJ282" s="68">
        <v>0</v>
      </c>
      <c r="BK282" s="68">
        <v>0</v>
      </c>
      <c r="BL282" s="68">
        <v>0</v>
      </c>
      <c r="BM282" s="68">
        <v>9495.9</v>
      </c>
      <c r="BN282" s="68">
        <v>5232.96</v>
      </c>
      <c r="BO282" s="68">
        <v>6329080.7300000004</v>
      </c>
      <c r="BP282" s="68">
        <v>6383902.4900000002</v>
      </c>
      <c r="BQ282" s="68">
        <v>6055037.7400000002</v>
      </c>
      <c r="BR282" s="68">
        <v>1857.27</v>
      </c>
      <c r="BS282" s="68">
        <v>6053180.4699999997</v>
      </c>
      <c r="BT282" s="68">
        <v>0</v>
      </c>
      <c r="BU282" s="68">
        <v>0</v>
      </c>
      <c r="BV282" s="71">
        <v>25.408823000000002</v>
      </c>
      <c r="BW282" s="68">
        <v>0</v>
      </c>
      <c r="BX282" s="68">
        <v>332560.57</v>
      </c>
      <c r="BY282" s="68">
        <v>0</v>
      </c>
      <c r="BZ282" s="68">
        <v>6514850.9699999997</v>
      </c>
      <c r="CA282" s="68">
        <v>6661641.2999999998</v>
      </c>
    </row>
    <row r="283" spans="1:79" x14ac:dyDescent="0.25">
      <c r="A283" s="67" t="s">
        <v>772</v>
      </c>
      <c r="B283" s="67" t="s">
        <v>773</v>
      </c>
      <c r="C283" s="67" t="s">
        <v>161</v>
      </c>
      <c r="D283" s="68">
        <v>8241.61</v>
      </c>
      <c r="E283" s="68">
        <v>9855.6200000000008</v>
      </c>
      <c r="F283" s="69">
        <v>0.64</v>
      </c>
      <c r="G283" s="70">
        <v>1642.6444349999999</v>
      </c>
      <c r="H283" s="70">
        <v>867.59908499999995</v>
      </c>
      <c r="I283" s="68">
        <v>4624.42</v>
      </c>
      <c r="J283" s="68">
        <v>8141.6</v>
      </c>
      <c r="K283" s="68">
        <v>3517.18</v>
      </c>
      <c r="L283" s="83">
        <v>0.43200110000000003</v>
      </c>
      <c r="M283" s="70">
        <v>245.279955</v>
      </c>
      <c r="N283" s="70">
        <v>28.985552999999999</v>
      </c>
      <c r="O283" s="70">
        <v>175.88958</v>
      </c>
      <c r="P283" s="70">
        <v>10.198608</v>
      </c>
      <c r="Q283" s="70">
        <v>0</v>
      </c>
      <c r="R283" s="70">
        <v>4.863518</v>
      </c>
      <c r="S283" s="70">
        <v>25.342696</v>
      </c>
      <c r="T283" s="70">
        <v>713.70997699999998</v>
      </c>
      <c r="U283" s="69">
        <v>0.43448841500000002</v>
      </c>
      <c r="V283" s="71">
        <v>0.46088911809999999</v>
      </c>
      <c r="W283" s="70">
        <v>14.987469000000001</v>
      </c>
      <c r="X283" s="70">
        <v>2.6273070000000001</v>
      </c>
      <c r="Y283" s="70">
        <v>10.360162000000001</v>
      </c>
      <c r="Z283" s="70">
        <v>2</v>
      </c>
      <c r="AA283" s="70">
        <v>230.64484300000001</v>
      </c>
      <c r="AB283" s="70">
        <v>143.258962</v>
      </c>
      <c r="AC283" s="70">
        <v>87.385880999999998</v>
      </c>
      <c r="AD283" s="70">
        <v>56.931871000000001</v>
      </c>
      <c r="AE283" s="70">
        <v>30.594025999999999</v>
      </c>
      <c r="AF283" s="70">
        <v>10.261701</v>
      </c>
      <c r="AG283" s="70">
        <v>4.781453</v>
      </c>
      <c r="AH283" s="70">
        <v>0</v>
      </c>
      <c r="AI283" s="70">
        <v>11.294691</v>
      </c>
      <c r="AJ283" s="70">
        <v>243.77138099999999</v>
      </c>
      <c r="AK283" s="70">
        <v>243.77138099999999</v>
      </c>
      <c r="AL283" s="68">
        <v>5777476.1500000004</v>
      </c>
      <c r="AM283" s="68">
        <v>1098952.72</v>
      </c>
      <c r="AN283" s="68">
        <v>869336.63</v>
      </c>
      <c r="AO283" s="68">
        <v>25129.13</v>
      </c>
      <c r="AP283" s="68">
        <v>386950.33</v>
      </c>
      <c r="AQ283" s="68">
        <v>53903.63</v>
      </c>
      <c r="AR283" s="68">
        <v>0</v>
      </c>
      <c r="AS283" s="68">
        <v>46458.81</v>
      </c>
      <c r="AT283" s="68">
        <v>356894.73</v>
      </c>
      <c r="AU283" s="68">
        <v>138813.17000000001</v>
      </c>
      <c r="AV283" s="68">
        <v>8534.9</v>
      </c>
      <c r="AW283" s="68">
        <v>1968.13</v>
      </c>
      <c r="AX283" s="68">
        <v>5816.95</v>
      </c>
      <c r="AY283" s="68">
        <v>749.82</v>
      </c>
      <c r="AZ283" s="68">
        <v>93431.62</v>
      </c>
      <c r="BA283" s="68">
        <v>8995.2900000000009</v>
      </c>
      <c r="BB283" s="68">
        <v>1774.06</v>
      </c>
      <c r="BC283" s="68">
        <v>2789.89</v>
      </c>
      <c r="BD283" s="68">
        <v>79872.38</v>
      </c>
      <c r="BE283" s="68">
        <v>18527.66</v>
      </c>
      <c r="BF283" s="68">
        <v>39510.199999999997</v>
      </c>
      <c r="BG283" s="68">
        <v>21834.52</v>
      </c>
      <c r="BH283" s="68">
        <v>126011.64</v>
      </c>
      <c r="BI283" s="68">
        <v>81150.929999999993</v>
      </c>
      <c r="BJ283" s="68">
        <v>25799.31</v>
      </c>
      <c r="BK283" s="68">
        <v>4385.05</v>
      </c>
      <c r="BL283" s="68">
        <v>0</v>
      </c>
      <c r="BM283" s="68">
        <v>7549.93</v>
      </c>
      <c r="BN283" s="68">
        <v>7126.42</v>
      </c>
      <c r="BO283" s="68">
        <v>8560993.0999999996</v>
      </c>
      <c r="BP283" s="68">
        <v>8112556.8300000001</v>
      </c>
      <c r="BQ283" s="68">
        <v>10802636.380000001</v>
      </c>
      <c r="BR283" s="68">
        <v>109693.4</v>
      </c>
      <c r="BS283" s="68">
        <v>10692942.98</v>
      </c>
      <c r="BT283" s="68">
        <v>2241643.2799999998</v>
      </c>
      <c r="BU283" s="68">
        <v>0</v>
      </c>
      <c r="BV283" s="71">
        <v>24.377137999999999</v>
      </c>
      <c r="BW283" s="68">
        <v>0</v>
      </c>
      <c r="BX283" s="68">
        <v>1093593.46</v>
      </c>
      <c r="BY283" s="68">
        <v>215138.16</v>
      </c>
      <c r="BZ283" s="68">
        <v>12111368</v>
      </c>
      <c r="CA283" s="68">
        <v>12111368</v>
      </c>
    </row>
    <row r="284" spans="1:79" x14ac:dyDescent="0.25">
      <c r="A284" s="62" t="s">
        <v>774</v>
      </c>
      <c r="B284" s="62" t="s">
        <v>775</v>
      </c>
      <c r="C284" s="62" t="s">
        <v>631</v>
      </c>
      <c r="D284" s="63">
        <v>8241.61</v>
      </c>
      <c r="E284" s="63">
        <v>9855.6200000000008</v>
      </c>
      <c r="F284" s="64">
        <v>0.64</v>
      </c>
      <c r="G284" s="65">
        <v>5019.6805860000004</v>
      </c>
      <c r="H284" s="65">
        <v>2811.9256879999998</v>
      </c>
      <c r="I284" s="63">
        <v>4629.45</v>
      </c>
      <c r="J284" s="63">
        <v>8145.51</v>
      </c>
      <c r="K284" s="63">
        <v>3516.06</v>
      </c>
      <c r="L284" s="83">
        <v>0.43165619999999999</v>
      </c>
      <c r="M284" s="65">
        <v>623.93670399999996</v>
      </c>
      <c r="N284" s="65">
        <v>67.140358000000006</v>
      </c>
      <c r="O284" s="65">
        <v>365.92165199999999</v>
      </c>
      <c r="P284" s="65">
        <v>13.878532</v>
      </c>
      <c r="Q284" s="65">
        <v>6.2332330000000002</v>
      </c>
      <c r="R284" s="65">
        <v>27.870971999999998</v>
      </c>
      <c r="S284" s="65">
        <v>142.89195699999999</v>
      </c>
      <c r="T284" s="65">
        <v>2853.8628859999999</v>
      </c>
      <c r="U284" s="64">
        <v>0.56853475779999996</v>
      </c>
      <c r="V284" s="66">
        <v>0.78914006540000003</v>
      </c>
      <c r="W284" s="65">
        <v>1208.5038050000001</v>
      </c>
      <c r="X284" s="65">
        <v>147.24024399999999</v>
      </c>
      <c r="Y284" s="65">
        <v>709.22480199999995</v>
      </c>
      <c r="Z284" s="65">
        <v>352.03875900000003</v>
      </c>
      <c r="AA284" s="65">
        <v>534.64742999999999</v>
      </c>
      <c r="AB284" s="65">
        <v>338.08712100000002</v>
      </c>
      <c r="AC284" s="65">
        <v>196.56030899999999</v>
      </c>
      <c r="AD284" s="65">
        <v>24.526363</v>
      </c>
      <c r="AE284" s="65">
        <v>6.6527310000000002</v>
      </c>
      <c r="AF284" s="65">
        <v>17.873632000000001</v>
      </c>
      <c r="AG284" s="65">
        <v>0</v>
      </c>
      <c r="AH284" s="65">
        <v>0</v>
      </c>
      <c r="AI284" s="65">
        <v>0</v>
      </c>
      <c r="AJ284" s="65">
        <v>44.685833000000002</v>
      </c>
      <c r="AK284" s="65">
        <v>44.685833000000002</v>
      </c>
      <c r="AL284" s="63">
        <v>17649498.120000001</v>
      </c>
      <c r="AM284" s="63">
        <v>5886163.2699999996</v>
      </c>
      <c r="AN284" s="63">
        <v>3256489.66</v>
      </c>
      <c r="AO284" s="63">
        <v>58161.11</v>
      </c>
      <c r="AP284" s="63">
        <v>804370.89</v>
      </c>
      <c r="AQ284" s="63">
        <v>73294.899999999994</v>
      </c>
      <c r="AR284" s="63">
        <v>43933.09</v>
      </c>
      <c r="AS284" s="63">
        <v>266025.23</v>
      </c>
      <c r="AT284" s="63">
        <v>2010704.44</v>
      </c>
      <c r="AU284" s="63">
        <v>950385.16</v>
      </c>
      <c r="AV284" s="63">
        <v>639979.68999999994</v>
      </c>
      <c r="AW284" s="63">
        <v>110210.33</v>
      </c>
      <c r="AX284" s="63">
        <v>397892.41</v>
      </c>
      <c r="AY284" s="63">
        <v>131876.95000000001</v>
      </c>
      <c r="AZ284" s="63">
        <v>239572.66</v>
      </c>
      <c r="BA284" s="63">
        <v>29130.84</v>
      </c>
      <c r="BB284" s="63">
        <v>5416.94</v>
      </c>
      <c r="BC284" s="63">
        <v>6461.95</v>
      </c>
      <c r="BD284" s="63">
        <v>198562.93</v>
      </c>
      <c r="BE284" s="63">
        <v>56320.42</v>
      </c>
      <c r="BF284" s="63">
        <v>93168.52</v>
      </c>
      <c r="BG284" s="63">
        <v>49073.99</v>
      </c>
      <c r="BH284" s="63">
        <v>65600.83</v>
      </c>
      <c r="BI284" s="63">
        <v>17632.34</v>
      </c>
      <c r="BJ284" s="63">
        <v>44900.86</v>
      </c>
      <c r="BK284" s="63">
        <v>0</v>
      </c>
      <c r="BL284" s="63">
        <v>0</v>
      </c>
      <c r="BM284" s="63">
        <v>0</v>
      </c>
      <c r="BN284" s="63">
        <v>3067.63</v>
      </c>
      <c r="BO284" s="63">
        <v>25372195.5</v>
      </c>
      <c r="BP284" s="63">
        <v>28687689.390000001</v>
      </c>
      <c r="BQ284" s="63">
        <v>8798703.8800000008</v>
      </c>
      <c r="BR284" s="63">
        <v>140730.44</v>
      </c>
      <c r="BS284" s="63">
        <v>8657973.4399999995</v>
      </c>
      <c r="BT284" s="63">
        <v>0</v>
      </c>
      <c r="BU284" s="63">
        <v>0</v>
      </c>
      <c r="BV284" s="66">
        <v>20</v>
      </c>
      <c r="BW284" s="63">
        <v>0</v>
      </c>
      <c r="BX284" s="63">
        <v>2735451.2</v>
      </c>
      <c r="BY284" s="63">
        <v>0</v>
      </c>
      <c r="BZ284" s="63">
        <v>10786308.460000001</v>
      </c>
      <c r="CA284" s="63">
        <v>28107646.699999999</v>
      </c>
    </row>
    <row r="285" spans="1:79" x14ac:dyDescent="0.25">
      <c r="A285" s="67" t="s">
        <v>776</v>
      </c>
      <c r="B285" s="67" t="s">
        <v>777</v>
      </c>
      <c r="C285" s="67" t="s">
        <v>708</v>
      </c>
      <c r="D285" s="68">
        <v>8241.61</v>
      </c>
      <c r="E285" s="68">
        <v>9855.6200000000008</v>
      </c>
      <c r="F285" s="69">
        <v>0.64</v>
      </c>
      <c r="G285" s="70">
        <v>1423.9471160000001</v>
      </c>
      <c r="H285" s="70">
        <v>819.51483900000005</v>
      </c>
      <c r="I285" s="68">
        <v>4645.5600000000004</v>
      </c>
      <c r="J285" s="68">
        <v>8171.16</v>
      </c>
      <c r="K285" s="68">
        <v>3525.6</v>
      </c>
      <c r="L285" s="83">
        <v>0.43146869999999998</v>
      </c>
      <c r="M285" s="70">
        <v>241.535381</v>
      </c>
      <c r="N285" s="70">
        <v>16.812798999999998</v>
      </c>
      <c r="O285" s="70">
        <v>178.716993</v>
      </c>
      <c r="P285" s="70">
        <v>6.6324189999999996</v>
      </c>
      <c r="Q285" s="70">
        <v>3</v>
      </c>
      <c r="R285" s="70">
        <v>16.823806999999999</v>
      </c>
      <c r="S285" s="70">
        <v>19.549363</v>
      </c>
      <c r="T285" s="70">
        <v>605.91631199999995</v>
      </c>
      <c r="U285" s="69">
        <v>0.42551883089999998</v>
      </c>
      <c r="V285" s="71">
        <v>0.44205633649999998</v>
      </c>
      <c r="W285" s="70">
        <v>0</v>
      </c>
      <c r="X285" s="70">
        <v>0</v>
      </c>
      <c r="Y285" s="70">
        <v>0</v>
      </c>
      <c r="Z285" s="70">
        <v>0</v>
      </c>
      <c r="AA285" s="70">
        <v>89.086912999999996</v>
      </c>
      <c r="AB285" s="70">
        <v>47.025505000000003</v>
      </c>
      <c r="AC285" s="70">
        <v>42.061408</v>
      </c>
      <c r="AD285" s="70">
        <v>25.672643000000001</v>
      </c>
      <c r="AE285" s="70">
        <v>21.059612000000001</v>
      </c>
      <c r="AF285" s="70">
        <v>4.6130310000000003</v>
      </c>
      <c r="AG285" s="70">
        <v>0</v>
      </c>
      <c r="AH285" s="70">
        <v>0</v>
      </c>
      <c r="AI285" s="70">
        <v>0</v>
      </c>
      <c r="AJ285" s="70">
        <v>109.78720800000001</v>
      </c>
      <c r="AK285" s="70">
        <v>109.78720800000001</v>
      </c>
      <c r="AL285" s="68">
        <v>5020267.95</v>
      </c>
      <c r="AM285" s="68">
        <v>2055907.65</v>
      </c>
      <c r="AN285" s="68">
        <v>898872.05</v>
      </c>
      <c r="AO285" s="68">
        <v>14557.95</v>
      </c>
      <c r="AP285" s="68">
        <v>392685.98</v>
      </c>
      <c r="AQ285" s="68">
        <v>35011.730000000003</v>
      </c>
      <c r="AR285" s="68">
        <v>21135.42</v>
      </c>
      <c r="AS285" s="68">
        <v>160511.56</v>
      </c>
      <c r="AT285" s="68">
        <v>274969.40999999997</v>
      </c>
      <c r="AU285" s="68">
        <v>113032.34</v>
      </c>
      <c r="AV285" s="68">
        <v>0</v>
      </c>
      <c r="AW285" s="68">
        <v>0</v>
      </c>
      <c r="AX285" s="68">
        <v>0</v>
      </c>
      <c r="AY285" s="68">
        <v>0</v>
      </c>
      <c r="AZ285" s="68">
        <v>53697.47</v>
      </c>
      <c r="BA285" s="68">
        <v>8486.2800000000007</v>
      </c>
      <c r="BB285" s="68">
        <v>1535.97</v>
      </c>
      <c r="BC285" s="68">
        <v>1720.29</v>
      </c>
      <c r="BD285" s="68">
        <v>41954.93</v>
      </c>
      <c r="BE285" s="68">
        <v>18504.830000000002</v>
      </c>
      <c r="BF285" s="68">
        <v>12953.45</v>
      </c>
      <c r="BG285" s="68">
        <v>10496.65</v>
      </c>
      <c r="BH285" s="68">
        <v>70585.06</v>
      </c>
      <c r="BI285" s="68">
        <v>55791.97</v>
      </c>
      <c r="BJ285" s="68">
        <v>11583.49</v>
      </c>
      <c r="BK285" s="68">
        <v>0</v>
      </c>
      <c r="BL285" s="68">
        <v>0</v>
      </c>
      <c r="BM285" s="68">
        <v>0</v>
      </c>
      <c r="BN285" s="68">
        <v>3209.6</v>
      </c>
      <c r="BO285" s="68">
        <v>8295540.4800000004</v>
      </c>
      <c r="BP285" s="68">
        <v>8212362.5199999996</v>
      </c>
      <c r="BQ285" s="68">
        <v>8711330.5</v>
      </c>
      <c r="BR285" s="68">
        <v>91589.9</v>
      </c>
      <c r="BS285" s="68">
        <v>8619740.5999999996</v>
      </c>
      <c r="BT285" s="68">
        <v>415790.02</v>
      </c>
      <c r="BU285" s="68">
        <v>0</v>
      </c>
      <c r="BV285" s="71">
        <v>20</v>
      </c>
      <c r="BW285" s="68">
        <v>0</v>
      </c>
      <c r="BX285" s="68">
        <v>872711.06</v>
      </c>
      <c r="BY285" s="68">
        <v>325626.17</v>
      </c>
      <c r="BZ285" s="68">
        <v>9909667.7300000004</v>
      </c>
      <c r="CA285" s="68">
        <v>9909667.7300000004</v>
      </c>
    </row>
    <row r="286" spans="1:79" x14ac:dyDescent="0.25">
      <c r="A286" s="62" t="s">
        <v>778</v>
      </c>
      <c r="B286" s="62" t="s">
        <v>779</v>
      </c>
      <c r="C286" s="62" t="s">
        <v>201</v>
      </c>
      <c r="D286" s="63">
        <v>8241.61</v>
      </c>
      <c r="E286" s="63">
        <v>9855.6200000000008</v>
      </c>
      <c r="F286" s="64">
        <v>0.64</v>
      </c>
      <c r="G286" s="65">
        <v>1765.0670379999999</v>
      </c>
      <c r="H286" s="65">
        <v>997.42478100000005</v>
      </c>
      <c r="I286" s="63">
        <v>4645.49</v>
      </c>
      <c r="J286" s="63">
        <v>8128.34</v>
      </c>
      <c r="K286" s="63">
        <v>3482.85</v>
      </c>
      <c r="L286" s="83">
        <v>0.42848229999999998</v>
      </c>
      <c r="M286" s="65">
        <v>156.27465699999999</v>
      </c>
      <c r="N286" s="65">
        <v>31.159616</v>
      </c>
      <c r="O286" s="65">
        <v>93.619617000000005</v>
      </c>
      <c r="P286" s="65">
        <v>3.9042669999999999</v>
      </c>
      <c r="Q286" s="65">
        <v>1</v>
      </c>
      <c r="R286" s="65">
        <v>9.1073959999999996</v>
      </c>
      <c r="S286" s="65">
        <v>17.483761000000001</v>
      </c>
      <c r="T286" s="65">
        <v>1737.487177</v>
      </c>
      <c r="U286" s="64">
        <v>0.98437460990000003</v>
      </c>
      <c r="V286" s="66">
        <v>2.3657064762000002</v>
      </c>
      <c r="W286" s="65">
        <v>14.691386</v>
      </c>
      <c r="X286" s="65">
        <v>1.3479209999999999</v>
      </c>
      <c r="Y286" s="65">
        <v>11.343465</v>
      </c>
      <c r="Z286" s="65">
        <v>2</v>
      </c>
      <c r="AA286" s="65">
        <v>229.086265</v>
      </c>
      <c r="AB286" s="65">
        <v>154.20756499999999</v>
      </c>
      <c r="AC286" s="65">
        <v>74.878699999999995</v>
      </c>
      <c r="AD286" s="65">
        <v>63.613258999999999</v>
      </c>
      <c r="AE286" s="65">
        <v>42.311011999999998</v>
      </c>
      <c r="AF286" s="65">
        <v>3.0427019999999998</v>
      </c>
      <c r="AG286" s="65">
        <v>1.1759679999999999</v>
      </c>
      <c r="AH286" s="65">
        <v>17.083576999999998</v>
      </c>
      <c r="AI286" s="65">
        <v>0</v>
      </c>
      <c r="AJ286" s="65">
        <v>423.729962</v>
      </c>
      <c r="AK286" s="65">
        <v>423.729962</v>
      </c>
      <c r="AL286" s="63">
        <v>6147463.7300000004</v>
      </c>
      <c r="AM286" s="63">
        <v>1361657.22</v>
      </c>
      <c r="AN286" s="63">
        <v>589043.4</v>
      </c>
      <c r="AO286" s="63">
        <v>26793.9</v>
      </c>
      <c r="AP286" s="63">
        <v>204281.95</v>
      </c>
      <c r="AQ286" s="63">
        <v>20467.490000000002</v>
      </c>
      <c r="AR286" s="63">
        <v>6996.38</v>
      </c>
      <c r="AS286" s="63">
        <v>86289.87</v>
      </c>
      <c r="AT286" s="63">
        <v>244213.81</v>
      </c>
      <c r="AU286" s="63">
        <v>1734582.33</v>
      </c>
      <c r="AV286" s="63">
        <v>8062.39</v>
      </c>
      <c r="AW286" s="63">
        <v>1001.51</v>
      </c>
      <c r="AX286" s="63">
        <v>6317.17</v>
      </c>
      <c r="AY286" s="63">
        <v>743.71</v>
      </c>
      <c r="AZ286" s="63">
        <v>95295</v>
      </c>
      <c r="BA286" s="63">
        <v>10257.09</v>
      </c>
      <c r="BB286" s="63">
        <v>1890.75</v>
      </c>
      <c r="BC286" s="63">
        <v>2748.46</v>
      </c>
      <c r="BD286" s="63">
        <v>80398.7</v>
      </c>
      <c r="BE286" s="63">
        <v>19658.3</v>
      </c>
      <c r="BF286" s="63">
        <v>42183.360000000001</v>
      </c>
      <c r="BG286" s="63">
        <v>18557.04</v>
      </c>
      <c r="BH286" s="63">
        <v>141073.44</v>
      </c>
      <c r="BI286" s="63">
        <v>111316.18</v>
      </c>
      <c r="BJ286" s="63">
        <v>7587.46</v>
      </c>
      <c r="BK286" s="63">
        <v>1069.69</v>
      </c>
      <c r="BL286" s="63">
        <v>13202.21</v>
      </c>
      <c r="BM286" s="63">
        <v>0</v>
      </c>
      <c r="BN286" s="63">
        <v>7897.9</v>
      </c>
      <c r="BO286" s="63">
        <v>9612721.9700000007</v>
      </c>
      <c r="BP286" s="63">
        <v>10077177.51</v>
      </c>
      <c r="BQ286" s="63">
        <v>7291001.5099999998</v>
      </c>
      <c r="BR286" s="63">
        <v>115062.07</v>
      </c>
      <c r="BS286" s="63">
        <v>7175939.4400000004</v>
      </c>
      <c r="BT286" s="63">
        <v>0</v>
      </c>
      <c r="BU286" s="63">
        <v>0</v>
      </c>
      <c r="BV286" s="66">
        <v>42.372996000000001</v>
      </c>
      <c r="BW286" s="63">
        <v>0</v>
      </c>
      <c r="BX286" s="63">
        <v>1117027.58</v>
      </c>
      <c r="BY286" s="63">
        <v>0</v>
      </c>
      <c r="BZ286" s="63">
        <v>7962430.1100000003</v>
      </c>
      <c r="CA286" s="63">
        <v>10729749.550000001</v>
      </c>
    </row>
    <row r="287" spans="1:79" x14ac:dyDescent="0.25">
      <c r="A287" s="62" t="s">
        <v>780</v>
      </c>
      <c r="B287" s="62" t="s">
        <v>781</v>
      </c>
      <c r="C287" s="62" t="s">
        <v>313</v>
      </c>
      <c r="D287" s="63">
        <v>8241.61</v>
      </c>
      <c r="E287" s="63">
        <v>9855.6200000000008</v>
      </c>
      <c r="F287" s="64">
        <v>0.64</v>
      </c>
      <c r="G287" s="65">
        <v>1127.323629</v>
      </c>
      <c r="H287" s="65">
        <v>630.51974800000005</v>
      </c>
      <c r="I287" s="63">
        <v>4737.8999999999996</v>
      </c>
      <c r="J287" s="63">
        <v>8284.7999999999993</v>
      </c>
      <c r="K287" s="63">
        <v>3546.9</v>
      </c>
      <c r="L287" s="83">
        <v>0.42812139999999999</v>
      </c>
      <c r="M287" s="65">
        <v>256.27954299999999</v>
      </c>
      <c r="N287" s="65">
        <v>31.29081</v>
      </c>
      <c r="O287" s="65">
        <v>169.083506</v>
      </c>
      <c r="P287" s="65">
        <v>5.6685860000000003</v>
      </c>
      <c r="Q287" s="65">
        <v>2.713387</v>
      </c>
      <c r="R287" s="65">
        <v>6</v>
      </c>
      <c r="S287" s="65">
        <v>41.523254000000001</v>
      </c>
      <c r="T287" s="65">
        <v>805.384052</v>
      </c>
      <c r="U287" s="64">
        <v>0.71442133500000005</v>
      </c>
      <c r="V287" s="66">
        <v>1.2460884860999999</v>
      </c>
      <c r="W287" s="65">
        <v>0</v>
      </c>
      <c r="X287" s="65">
        <v>0</v>
      </c>
      <c r="Y287" s="65">
        <v>0</v>
      </c>
      <c r="Z287" s="65">
        <v>0</v>
      </c>
      <c r="AA287" s="65">
        <v>107.33163500000001</v>
      </c>
      <c r="AB287" s="65">
        <v>70.756506999999999</v>
      </c>
      <c r="AC287" s="65">
        <v>36.575127999999999</v>
      </c>
      <c r="AD287" s="65">
        <v>0</v>
      </c>
      <c r="AE287" s="65">
        <v>0</v>
      </c>
      <c r="AF287" s="65">
        <v>0</v>
      </c>
      <c r="AG287" s="65">
        <v>0</v>
      </c>
      <c r="AH287" s="65">
        <v>0</v>
      </c>
      <c r="AI287" s="65">
        <v>0</v>
      </c>
      <c r="AJ287" s="65">
        <v>157.19848300000001</v>
      </c>
      <c r="AK287" s="65">
        <v>157.19848300000001</v>
      </c>
      <c r="AL287" s="63">
        <v>3998504.18</v>
      </c>
      <c r="AM287" s="63">
        <v>1319104.1499999999</v>
      </c>
      <c r="AN287" s="63">
        <v>1080490.29</v>
      </c>
      <c r="AO287" s="63">
        <v>26884.05</v>
      </c>
      <c r="AP287" s="63">
        <v>368636.59</v>
      </c>
      <c r="AQ287" s="63">
        <v>29691.62</v>
      </c>
      <c r="AR287" s="63">
        <v>18967.89</v>
      </c>
      <c r="AS287" s="63">
        <v>56800.34</v>
      </c>
      <c r="AT287" s="63">
        <v>579509.80000000005</v>
      </c>
      <c r="AU287" s="63">
        <v>423510.67</v>
      </c>
      <c r="AV287" s="63">
        <v>0</v>
      </c>
      <c r="AW287" s="63">
        <v>0</v>
      </c>
      <c r="AX287" s="63">
        <v>0</v>
      </c>
      <c r="AY287" s="63">
        <v>0</v>
      </c>
      <c r="AZ287" s="63">
        <v>57136.85</v>
      </c>
      <c r="BA287" s="63">
        <v>6478.54</v>
      </c>
      <c r="BB287" s="63">
        <v>1206.58</v>
      </c>
      <c r="BC287" s="63">
        <v>1351.37</v>
      </c>
      <c r="BD287" s="63">
        <v>48100.36</v>
      </c>
      <c r="BE287" s="63">
        <v>18361.27</v>
      </c>
      <c r="BF287" s="63">
        <v>19339.080000000002</v>
      </c>
      <c r="BG287" s="63">
        <v>10400.01</v>
      </c>
      <c r="BH287" s="63">
        <v>0</v>
      </c>
      <c r="BI287" s="63">
        <v>0</v>
      </c>
      <c r="BJ287" s="63">
        <v>0</v>
      </c>
      <c r="BK287" s="63">
        <v>0</v>
      </c>
      <c r="BL287" s="63">
        <v>0</v>
      </c>
      <c r="BM287" s="63">
        <v>0</v>
      </c>
      <c r="BN287" s="63">
        <v>0</v>
      </c>
      <c r="BO287" s="63">
        <v>7032314.0199999996</v>
      </c>
      <c r="BP287" s="63">
        <v>6878746.1399999997</v>
      </c>
      <c r="BQ287" s="63">
        <v>7799969.1600000001</v>
      </c>
      <c r="BR287" s="63">
        <v>228429.8</v>
      </c>
      <c r="BS287" s="63">
        <v>7571539.3600000003</v>
      </c>
      <c r="BT287" s="63">
        <v>767655.14</v>
      </c>
      <c r="BU287" s="63">
        <v>0</v>
      </c>
      <c r="BV287" s="66">
        <v>20</v>
      </c>
      <c r="BW287" s="63">
        <v>0</v>
      </c>
      <c r="BX287" s="63">
        <v>726237.4</v>
      </c>
      <c r="BY287" s="63">
        <v>321187.57000000199</v>
      </c>
      <c r="BZ287" s="63">
        <v>8847394.1300000008</v>
      </c>
      <c r="CA287" s="63">
        <v>8847394.1300000008</v>
      </c>
    </row>
    <row r="288" spans="1:79" x14ac:dyDescent="0.25">
      <c r="A288" s="67" t="s">
        <v>782</v>
      </c>
      <c r="B288" s="67" t="s">
        <v>783</v>
      </c>
      <c r="C288" s="67" t="s">
        <v>477</v>
      </c>
      <c r="D288" s="68">
        <v>8241.61</v>
      </c>
      <c r="E288" s="68">
        <v>9855.6200000000008</v>
      </c>
      <c r="F288" s="69">
        <v>0.64</v>
      </c>
      <c r="G288" s="70">
        <v>2629.2502279999999</v>
      </c>
      <c r="H288" s="70">
        <v>1437.136722</v>
      </c>
      <c r="I288" s="68">
        <v>4656.79</v>
      </c>
      <c r="J288" s="68">
        <v>8122.64</v>
      </c>
      <c r="K288" s="68">
        <v>3465.85</v>
      </c>
      <c r="L288" s="83">
        <v>0.42669010000000002</v>
      </c>
      <c r="M288" s="70">
        <v>391.00462399999998</v>
      </c>
      <c r="N288" s="70">
        <v>52.805360999999998</v>
      </c>
      <c r="O288" s="70">
        <v>238.451774</v>
      </c>
      <c r="P288" s="70">
        <v>27.070233999999999</v>
      </c>
      <c r="Q288" s="70">
        <v>3.1187429999999998</v>
      </c>
      <c r="R288" s="70">
        <v>26.88533</v>
      </c>
      <c r="S288" s="70">
        <v>42.673181999999997</v>
      </c>
      <c r="T288" s="70">
        <v>988.22389099999998</v>
      </c>
      <c r="U288" s="69">
        <v>0.37585768009999998</v>
      </c>
      <c r="V288" s="71">
        <v>0.34489500890000002</v>
      </c>
      <c r="W288" s="70">
        <v>10.390307</v>
      </c>
      <c r="X288" s="70">
        <v>2.4494590000000001</v>
      </c>
      <c r="Y288" s="70">
        <v>6.9408479999999999</v>
      </c>
      <c r="Z288" s="70">
        <v>1</v>
      </c>
      <c r="AA288" s="70">
        <v>252.44232299999999</v>
      </c>
      <c r="AB288" s="70">
        <v>148.19043199999999</v>
      </c>
      <c r="AC288" s="70">
        <v>104.251891</v>
      </c>
      <c r="AD288" s="70">
        <v>31.523931999999999</v>
      </c>
      <c r="AE288" s="70">
        <v>27.713297000000001</v>
      </c>
      <c r="AF288" s="70">
        <v>0</v>
      </c>
      <c r="AG288" s="70">
        <v>0</v>
      </c>
      <c r="AH288" s="70">
        <v>3.810635</v>
      </c>
      <c r="AI288" s="70">
        <v>0</v>
      </c>
      <c r="AJ288" s="70">
        <v>179.70948100000001</v>
      </c>
      <c r="AK288" s="70">
        <v>179.70948100000001</v>
      </c>
      <c r="AL288" s="68">
        <v>9112586.9000000004</v>
      </c>
      <c r="AM288" s="68">
        <v>2936045.38</v>
      </c>
      <c r="AN288" s="68">
        <v>1573631.46</v>
      </c>
      <c r="AO288" s="68">
        <v>45216.99</v>
      </c>
      <c r="AP288" s="68">
        <v>518135.54</v>
      </c>
      <c r="AQ288" s="68">
        <v>141317.79</v>
      </c>
      <c r="AR288" s="68">
        <v>21728.639999999999</v>
      </c>
      <c r="AS288" s="68">
        <v>253665.07</v>
      </c>
      <c r="AT288" s="68">
        <v>593567.43000000005</v>
      </c>
      <c r="AU288" s="68">
        <v>143831.73000000001</v>
      </c>
      <c r="AV288" s="68">
        <v>6031.83</v>
      </c>
      <c r="AW288" s="68">
        <v>1812.34</v>
      </c>
      <c r="AX288" s="68">
        <v>3849.19</v>
      </c>
      <c r="AY288" s="68">
        <v>370.3</v>
      </c>
      <c r="AZ288" s="68">
        <v>115919.92</v>
      </c>
      <c r="BA288" s="68">
        <v>14717.09</v>
      </c>
      <c r="BB288" s="68">
        <v>2804.69</v>
      </c>
      <c r="BC288" s="68">
        <v>3141.25</v>
      </c>
      <c r="BD288" s="68">
        <v>95256.89</v>
      </c>
      <c r="BE288" s="68">
        <v>29160.59</v>
      </c>
      <c r="BF288" s="68">
        <v>40367.82</v>
      </c>
      <c r="BG288" s="68">
        <v>25728.48</v>
      </c>
      <c r="BH288" s="68">
        <v>79436.070000000007</v>
      </c>
      <c r="BI288" s="68">
        <v>72606.039999999994</v>
      </c>
      <c r="BJ288" s="68">
        <v>0</v>
      </c>
      <c r="BK288" s="68">
        <v>0</v>
      </c>
      <c r="BL288" s="68">
        <v>2932.55</v>
      </c>
      <c r="BM288" s="68">
        <v>0</v>
      </c>
      <c r="BN288" s="68">
        <v>3897.48</v>
      </c>
      <c r="BO288" s="68">
        <v>14164721.039999999</v>
      </c>
      <c r="BP288" s="68">
        <v>13967483.289999999</v>
      </c>
      <c r="BQ288" s="68">
        <v>15150673.15</v>
      </c>
      <c r="BR288" s="68">
        <v>184345.16</v>
      </c>
      <c r="BS288" s="68">
        <v>14966327.99</v>
      </c>
      <c r="BT288" s="68">
        <v>985952.11</v>
      </c>
      <c r="BU288" s="68">
        <v>0</v>
      </c>
      <c r="BV288" s="71">
        <v>20</v>
      </c>
      <c r="BW288" s="68">
        <v>0</v>
      </c>
      <c r="BX288" s="68">
        <v>1041977.47</v>
      </c>
      <c r="BY288" s="68">
        <v>458203.80999999901</v>
      </c>
      <c r="BZ288" s="68">
        <v>16650854.43</v>
      </c>
      <c r="CA288" s="68">
        <v>16650854.43</v>
      </c>
    </row>
    <row r="289" spans="1:79" x14ac:dyDescent="0.25">
      <c r="A289" s="67" t="s">
        <v>784</v>
      </c>
      <c r="B289" s="67" t="s">
        <v>785</v>
      </c>
      <c r="C289" s="67" t="s">
        <v>228</v>
      </c>
      <c r="D289" s="68">
        <v>8241.61</v>
      </c>
      <c r="E289" s="68">
        <v>9855.6200000000008</v>
      </c>
      <c r="F289" s="69">
        <v>0.64</v>
      </c>
      <c r="G289" s="70">
        <v>1116.9493640000001</v>
      </c>
      <c r="H289" s="70">
        <v>602.41177900000002</v>
      </c>
      <c r="I289" s="68">
        <v>4728.3</v>
      </c>
      <c r="J289" s="68">
        <v>8244.2199999999993</v>
      </c>
      <c r="K289" s="68">
        <v>3515.92</v>
      </c>
      <c r="L289" s="83">
        <v>0.42647089999999999</v>
      </c>
      <c r="M289" s="70">
        <v>161.11403799999999</v>
      </c>
      <c r="N289" s="70">
        <v>28.349304</v>
      </c>
      <c r="O289" s="70">
        <v>102.28117</v>
      </c>
      <c r="P289" s="70">
        <v>5.946428</v>
      </c>
      <c r="Q289" s="70">
        <v>0</v>
      </c>
      <c r="R289" s="70">
        <v>9</v>
      </c>
      <c r="S289" s="70">
        <v>15.537136</v>
      </c>
      <c r="T289" s="70">
        <v>468.64741099999998</v>
      </c>
      <c r="U289" s="69">
        <v>0.41957802750000001</v>
      </c>
      <c r="V289" s="71">
        <v>0.42979912399999998</v>
      </c>
      <c r="W289" s="70">
        <v>8.3028449999999996</v>
      </c>
      <c r="X289" s="70">
        <v>2.8623699999999999</v>
      </c>
      <c r="Y289" s="70">
        <v>3.4404750000000002</v>
      </c>
      <c r="Z289" s="70">
        <v>2</v>
      </c>
      <c r="AA289" s="70">
        <v>130.493471</v>
      </c>
      <c r="AB289" s="70">
        <v>61.342565999999998</v>
      </c>
      <c r="AC289" s="70">
        <v>69.150904999999995</v>
      </c>
      <c r="AD289" s="70">
        <v>6.8518999999999997E-2</v>
      </c>
      <c r="AE289" s="70">
        <v>0</v>
      </c>
      <c r="AF289" s="70">
        <v>0</v>
      </c>
      <c r="AG289" s="70">
        <v>0</v>
      </c>
      <c r="AH289" s="70">
        <v>0</v>
      </c>
      <c r="AI289" s="70">
        <v>6.8518999999999997E-2</v>
      </c>
      <c r="AJ289" s="70">
        <v>240.73084499999999</v>
      </c>
      <c r="AK289" s="70">
        <v>240.73084499999999</v>
      </c>
      <c r="AL289" s="68">
        <v>3927104.61</v>
      </c>
      <c r="AM289" s="68">
        <v>1341247.92</v>
      </c>
      <c r="AN289" s="68">
        <v>578300.49</v>
      </c>
      <c r="AO289" s="68">
        <v>24262.91</v>
      </c>
      <c r="AP289" s="68">
        <v>222134.16</v>
      </c>
      <c r="AQ289" s="68">
        <v>31026.86</v>
      </c>
      <c r="AR289" s="68">
        <v>0</v>
      </c>
      <c r="AS289" s="68">
        <v>84872.04</v>
      </c>
      <c r="AT289" s="68">
        <v>216004.52</v>
      </c>
      <c r="AU289" s="68">
        <v>85001.03</v>
      </c>
      <c r="AV289" s="68">
        <v>4763.99</v>
      </c>
      <c r="AW289" s="68">
        <v>2116.77</v>
      </c>
      <c r="AX289" s="68">
        <v>1907</v>
      </c>
      <c r="AY289" s="68">
        <v>740.22</v>
      </c>
      <c r="AZ289" s="68">
        <v>60964</v>
      </c>
      <c r="BA289" s="68">
        <v>6165.87</v>
      </c>
      <c r="BB289" s="68">
        <v>1190.8699999999999</v>
      </c>
      <c r="BC289" s="68">
        <v>1558.25</v>
      </c>
      <c r="BD289" s="68">
        <v>52049.01</v>
      </c>
      <c r="BE289" s="68">
        <v>18290.48</v>
      </c>
      <c r="BF289" s="68">
        <v>16701.439999999999</v>
      </c>
      <c r="BG289" s="68">
        <v>17057.09</v>
      </c>
      <c r="BH289" s="68">
        <v>53.69</v>
      </c>
      <c r="BI289" s="68">
        <v>0</v>
      </c>
      <c r="BJ289" s="68">
        <v>0</v>
      </c>
      <c r="BK289" s="68">
        <v>0</v>
      </c>
      <c r="BL289" s="68">
        <v>0</v>
      </c>
      <c r="BM289" s="68">
        <v>45.22</v>
      </c>
      <c r="BN289" s="68">
        <v>8.4700000000000006</v>
      </c>
      <c r="BO289" s="68">
        <v>6132932.1399999997</v>
      </c>
      <c r="BP289" s="68">
        <v>5997435.7300000004</v>
      </c>
      <c r="BQ289" s="68">
        <v>6810251.6200000001</v>
      </c>
      <c r="BR289" s="68">
        <v>48413.9</v>
      </c>
      <c r="BS289" s="68">
        <v>6761837.7199999997</v>
      </c>
      <c r="BT289" s="68">
        <v>677319.48</v>
      </c>
      <c r="BU289" s="68">
        <v>0</v>
      </c>
      <c r="BV289" s="71">
        <v>24.073084999999999</v>
      </c>
      <c r="BW289" s="68">
        <v>0</v>
      </c>
      <c r="BX289" s="68">
        <v>502088.28</v>
      </c>
      <c r="BY289" s="68">
        <v>125139.379999999</v>
      </c>
      <c r="BZ289" s="68">
        <v>7437479.2800000003</v>
      </c>
      <c r="CA289" s="68">
        <v>7437479.2800000003</v>
      </c>
    </row>
    <row r="290" spans="1:79" x14ac:dyDescent="0.25">
      <c r="A290" s="62" t="s">
        <v>786</v>
      </c>
      <c r="B290" s="62" t="s">
        <v>787</v>
      </c>
      <c r="C290" s="62" t="s">
        <v>173</v>
      </c>
      <c r="D290" s="63">
        <v>8241.61</v>
      </c>
      <c r="E290" s="63">
        <v>9855.6200000000008</v>
      </c>
      <c r="F290" s="64">
        <v>0.64</v>
      </c>
      <c r="G290" s="65">
        <v>2663.2618090000001</v>
      </c>
      <c r="H290" s="65">
        <v>1441.914726</v>
      </c>
      <c r="I290" s="63">
        <v>4676.7700000000004</v>
      </c>
      <c r="J290" s="63">
        <v>8111.18</v>
      </c>
      <c r="K290" s="63">
        <v>3434.41</v>
      </c>
      <c r="L290" s="83">
        <v>0.42341679999999998</v>
      </c>
      <c r="M290" s="65">
        <v>432.30882700000001</v>
      </c>
      <c r="N290" s="65">
        <v>58.136377000000003</v>
      </c>
      <c r="O290" s="65">
        <v>305.946281</v>
      </c>
      <c r="P290" s="65">
        <v>7.3294579999999998</v>
      </c>
      <c r="Q290" s="65">
        <v>2</v>
      </c>
      <c r="R290" s="65">
        <v>15.293009</v>
      </c>
      <c r="S290" s="65">
        <v>43.603701999999998</v>
      </c>
      <c r="T290" s="65">
        <v>2625.722773</v>
      </c>
      <c r="U290" s="64">
        <v>0.98590486450000003</v>
      </c>
      <c r="V290" s="66">
        <v>2.3730673873999999</v>
      </c>
      <c r="W290" s="65">
        <v>16.100908</v>
      </c>
      <c r="X290" s="65">
        <v>4.3809519999999997</v>
      </c>
      <c r="Y290" s="65">
        <v>11.719956</v>
      </c>
      <c r="Z290" s="65">
        <v>0</v>
      </c>
      <c r="AA290" s="65">
        <v>383.383284</v>
      </c>
      <c r="AB290" s="65">
        <v>216.38923600000001</v>
      </c>
      <c r="AC290" s="65">
        <v>166.99404799999999</v>
      </c>
      <c r="AD290" s="65">
        <v>27.631618</v>
      </c>
      <c r="AE290" s="65">
        <v>9.2620920000000009</v>
      </c>
      <c r="AF290" s="65">
        <v>18.097304000000001</v>
      </c>
      <c r="AG290" s="65">
        <v>0</v>
      </c>
      <c r="AH290" s="65">
        <v>0.27222200000000002</v>
      </c>
      <c r="AI290" s="65">
        <v>0</v>
      </c>
      <c r="AJ290" s="65">
        <v>154.54685900000001</v>
      </c>
      <c r="AK290" s="65">
        <v>154.54685900000001</v>
      </c>
      <c r="AL290" s="63">
        <v>9146732.9900000002</v>
      </c>
      <c r="AM290" s="63">
        <v>2852083.9</v>
      </c>
      <c r="AN290" s="63">
        <v>1505933.7</v>
      </c>
      <c r="AO290" s="63">
        <v>49400.01</v>
      </c>
      <c r="AP290" s="63">
        <v>659695.5</v>
      </c>
      <c r="AQ290" s="63">
        <v>37969.269999999997</v>
      </c>
      <c r="AR290" s="63">
        <v>13827.33</v>
      </c>
      <c r="AS290" s="63">
        <v>143183.76</v>
      </c>
      <c r="AT290" s="63">
        <v>601857.82999999996</v>
      </c>
      <c r="AU290" s="63">
        <v>2629489.21</v>
      </c>
      <c r="AV290" s="63">
        <v>9666.25</v>
      </c>
      <c r="AW290" s="63">
        <v>3216.58</v>
      </c>
      <c r="AX290" s="63">
        <v>6449.67</v>
      </c>
      <c r="AY290" s="63">
        <v>0</v>
      </c>
      <c r="AZ290" s="63">
        <v>150718.26999999999</v>
      </c>
      <c r="BA290" s="63">
        <v>14652.74</v>
      </c>
      <c r="BB290" s="63">
        <v>2819.17</v>
      </c>
      <c r="BC290" s="63">
        <v>4545.2700000000004</v>
      </c>
      <c r="BD290" s="63">
        <v>128701.09</v>
      </c>
      <c r="BE290" s="63">
        <v>29311.21</v>
      </c>
      <c r="BF290" s="63">
        <v>58493.33</v>
      </c>
      <c r="BG290" s="63">
        <v>40896.550000000003</v>
      </c>
      <c r="BH290" s="63">
        <v>72272.490000000005</v>
      </c>
      <c r="BI290" s="63">
        <v>24079.59</v>
      </c>
      <c r="BJ290" s="63">
        <v>44594.96</v>
      </c>
      <c r="BK290" s="63">
        <v>0</v>
      </c>
      <c r="BL290" s="63">
        <v>207.89</v>
      </c>
      <c r="BM290" s="63">
        <v>0</v>
      </c>
      <c r="BN290" s="63">
        <v>3390.05</v>
      </c>
      <c r="BO290" s="63">
        <v>15869600.640000001</v>
      </c>
      <c r="BP290" s="63">
        <v>16366896.810000001</v>
      </c>
      <c r="BQ290" s="63">
        <v>13383716.49</v>
      </c>
      <c r="BR290" s="63">
        <v>115103.66</v>
      </c>
      <c r="BS290" s="63">
        <v>13268612.83</v>
      </c>
      <c r="BT290" s="63">
        <v>0</v>
      </c>
      <c r="BU290" s="63">
        <v>0</v>
      </c>
      <c r="BV290" s="66">
        <v>20</v>
      </c>
      <c r="BW290" s="63">
        <v>0</v>
      </c>
      <c r="BX290" s="63">
        <v>715108.64</v>
      </c>
      <c r="BY290" s="63">
        <v>0</v>
      </c>
      <c r="BZ290" s="63">
        <v>14472623.039999999</v>
      </c>
      <c r="CA290" s="63">
        <v>16584709.279999999</v>
      </c>
    </row>
    <row r="291" spans="1:79" x14ac:dyDescent="0.25">
      <c r="A291" s="62" t="s">
        <v>788</v>
      </c>
      <c r="B291" s="62" t="s">
        <v>789</v>
      </c>
      <c r="C291" s="62" t="s">
        <v>544</v>
      </c>
      <c r="D291" s="63">
        <v>8241.61</v>
      </c>
      <c r="E291" s="63">
        <v>9855.6200000000008</v>
      </c>
      <c r="F291" s="64">
        <v>0.64</v>
      </c>
      <c r="G291" s="65">
        <v>811.30362500000001</v>
      </c>
      <c r="H291" s="65">
        <v>436.09073999999998</v>
      </c>
      <c r="I291" s="63">
        <v>5040.93</v>
      </c>
      <c r="J291" s="63">
        <v>8739.7800000000007</v>
      </c>
      <c r="K291" s="63">
        <v>3698.85</v>
      </c>
      <c r="L291" s="83">
        <v>0.42321999999999999</v>
      </c>
      <c r="M291" s="65">
        <v>115.993781</v>
      </c>
      <c r="N291" s="65">
        <v>24.403759000000001</v>
      </c>
      <c r="O291" s="65">
        <v>69.55395</v>
      </c>
      <c r="P291" s="65">
        <v>6.4183079999999997</v>
      </c>
      <c r="Q291" s="65">
        <v>1</v>
      </c>
      <c r="R291" s="65">
        <v>4.3239510000000001</v>
      </c>
      <c r="S291" s="65">
        <v>10.293813</v>
      </c>
      <c r="T291" s="65">
        <v>293.63684899999998</v>
      </c>
      <c r="U291" s="64">
        <v>0.36193212990000001</v>
      </c>
      <c r="V291" s="66">
        <v>0.3198116862</v>
      </c>
      <c r="W291" s="65">
        <v>1</v>
      </c>
      <c r="X291" s="65">
        <v>0</v>
      </c>
      <c r="Y291" s="65">
        <v>1</v>
      </c>
      <c r="Z291" s="65">
        <v>0</v>
      </c>
      <c r="AA291" s="65">
        <v>138.106201</v>
      </c>
      <c r="AB291" s="65">
        <v>95.260026999999994</v>
      </c>
      <c r="AC291" s="65">
        <v>42.846173999999998</v>
      </c>
      <c r="AD291" s="65">
        <v>10.081863</v>
      </c>
      <c r="AE291" s="65">
        <v>10.081863</v>
      </c>
      <c r="AF291" s="65">
        <v>0</v>
      </c>
      <c r="AG291" s="65">
        <v>0</v>
      </c>
      <c r="AH291" s="65">
        <v>0</v>
      </c>
      <c r="AI291" s="65">
        <v>0</v>
      </c>
      <c r="AJ291" s="65">
        <v>214.62133700000001</v>
      </c>
      <c r="AK291" s="65">
        <v>214.62133700000001</v>
      </c>
      <c r="AL291" s="63">
        <v>3000890.41</v>
      </c>
      <c r="AM291" s="63">
        <v>1836785.85</v>
      </c>
      <c r="AN291" s="63">
        <v>393260.29</v>
      </c>
      <c r="AO291" s="63">
        <v>20726.88</v>
      </c>
      <c r="AP291" s="63">
        <v>149905.73000000001</v>
      </c>
      <c r="AQ291" s="63">
        <v>33233.72</v>
      </c>
      <c r="AR291" s="63">
        <v>6910.45</v>
      </c>
      <c r="AS291" s="63">
        <v>40465.01</v>
      </c>
      <c r="AT291" s="63">
        <v>142018.5</v>
      </c>
      <c r="AU291" s="63">
        <v>39629.39</v>
      </c>
      <c r="AV291" s="63">
        <v>550.05999999999995</v>
      </c>
      <c r="AW291" s="63">
        <v>0</v>
      </c>
      <c r="AX291" s="63">
        <v>550.05999999999995</v>
      </c>
      <c r="AY291" s="63">
        <v>0</v>
      </c>
      <c r="AZ291" s="63">
        <v>61301.9</v>
      </c>
      <c r="BA291" s="63">
        <v>4429.5</v>
      </c>
      <c r="BB291" s="63">
        <v>858.4</v>
      </c>
      <c r="BC291" s="63">
        <v>1636.58</v>
      </c>
      <c r="BD291" s="63">
        <v>54377.42</v>
      </c>
      <c r="BE291" s="63">
        <v>18151.060000000001</v>
      </c>
      <c r="BF291" s="63">
        <v>25738.28</v>
      </c>
      <c r="BG291" s="63">
        <v>10488.08</v>
      </c>
      <c r="BH291" s="63">
        <v>27434.99</v>
      </c>
      <c r="BI291" s="63">
        <v>26198.65</v>
      </c>
      <c r="BJ291" s="63">
        <v>0</v>
      </c>
      <c r="BK291" s="63">
        <v>0</v>
      </c>
      <c r="BL291" s="63">
        <v>0</v>
      </c>
      <c r="BM291" s="63">
        <v>0</v>
      </c>
      <c r="BN291" s="63">
        <v>1236.3399999999999</v>
      </c>
      <c r="BO291" s="63">
        <v>5208156.8600000003</v>
      </c>
      <c r="BP291" s="63">
        <v>5359852.8899999997</v>
      </c>
      <c r="BQ291" s="63">
        <v>4449858.7300000004</v>
      </c>
      <c r="BR291" s="63">
        <v>30379.21</v>
      </c>
      <c r="BS291" s="63">
        <v>4419479.5199999996</v>
      </c>
      <c r="BT291" s="63">
        <v>0</v>
      </c>
      <c r="BU291" s="63">
        <v>0</v>
      </c>
      <c r="BV291" s="66">
        <v>21.462133999999999</v>
      </c>
      <c r="BW291" s="63">
        <v>0</v>
      </c>
      <c r="BX291" s="63">
        <v>432350.76</v>
      </c>
      <c r="BY291" s="63">
        <v>0</v>
      </c>
      <c r="BZ291" s="63">
        <v>4847184.5</v>
      </c>
      <c r="CA291" s="63">
        <v>5640507.6200000001</v>
      </c>
    </row>
    <row r="292" spans="1:79" x14ac:dyDescent="0.25">
      <c r="A292" s="67" t="s">
        <v>790</v>
      </c>
      <c r="B292" s="67" t="s">
        <v>791</v>
      </c>
      <c r="C292" s="67" t="s">
        <v>399</v>
      </c>
      <c r="D292" s="68">
        <v>8241.61</v>
      </c>
      <c r="E292" s="68">
        <v>9855.6200000000008</v>
      </c>
      <c r="F292" s="69">
        <v>0.64</v>
      </c>
      <c r="G292" s="70">
        <v>2664.1269550000002</v>
      </c>
      <c r="H292" s="70">
        <v>1481.5186409999999</v>
      </c>
      <c r="I292" s="68">
        <v>4688.57</v>
      </c>
      <c r="J292" s="68">
        <v>8128.74</v>
      </c>
      <c r="K292" s="68">
        <v>3440.17</v>
      </c>
      <c r="L292" s="83">
        <v>0.4232107</v>
      </c>
      <c r="M292" s="70">
        <v>344.02489400000002</v>
      </c>
      <c r="N292" s="70">
        <v>47.291983000000002</v>
      </c>
      <c r="O292" s="70">
        <v>223.82124200000001</v>
      </c>
      <c r="P292" s="70">
        <v>8.5776599999999998</v>
      </c>
      <c r="Q292" s="70">
        <v>2.5160849999999999</v>
      </c>
      <c r="R292" s="70">
        <v>19.533975999999999</v>
      </c>
      <c r="S292" s="70">
        <v>42.283948000000002</v>
      </c>
      <c r="T292" s="70">
        <v>2625.3394269999999</v>
      </c>
      <c r="U292" s="69">
        <v>0.98544081090000002</v>
      </c>
      <c r="V292" s="71">
        <v>2.3708339645000001</v>
      </c>
      <c r="W292" s="70">
        <v>490.81060200000002</v>
      </c>
      <c r="X292" s="70">
        <v>111.648113</v>
      </c>
      <c r="Y292" s="70">
        <v>345.16248899999999</v>
      </c>
      <c r="Z292" s="70">
        <v>34</v>
      </c>
      <c r="AA292" s="70">
        <v>316.46034200000003</v>
      </c>
      <c r="AB292" s="70">
        <v>170.62462199999999</v>
      </c>
      <c r="AC292" s="70">
        <v>145.83572000000001</v>
      </c>
      <c r="AD292" s="70">
        <v>41.711621999999998</v>
      </c>
      <c r="AE292" s="70">
        <v>23.575958</v>
      </c>
      <c r="AF292" s="70">
        <v>0</v>
      </c>
      <c r="AG292" s="70">
        <v>3.4698980000000001</v>
      </c>
      <c r="AH292" s="70">
        <v>0</v>
      </c>
      <c r="AI292" s="70">
        <v>14.665766</v>
      </c>
      <c r="AJ292" s="70">
        <v>112.27914</v>
      </c>
      <c r="AK292" s="70">
        <v>112.27914</v>
      </c>
      <c r="AL292" s="68">
        <v>9165049.6300000008</v>
      </c>
      <c r="AM292" s="68">
        <v>2434634.9500000002</v>
      </c>
      <c r="AN292" s="68">
        <v>1350504.07</v>
      </c>
      <c r="AO292" s="68">
        <v>40165.69</v>
      </c>
      <c r="AP292" s="68">
        <v>482378.78</v>
      </c>
      <c r="AQ292" s="68">
        <v>44413.78</v>
      </c>
      <c r="AR292" s="68">
        <v>17386.91</v>
      </c>
      <c r="AS292" s="68">
        <v>182801.61</v>
      </c>
      <c r="AT292" s="68">
        <v>583357.30000000005</v>
      </c>
      <c r="AU292" s="68">
        <v>2626630.92</v>
      </c>
      <c r="AV292" s="68">
        <v>284277.67</v>
      </c>
      <c r="AW292" s="68">
        <v>81934.31</v>
      </c>
      <c r="AX292" s="68">
        <v>189855.85</v>
      </c>
      <c r="AY292" s="68">
        <v>12487.51</v>
      </c>
      <c r="AZ292" s="68">
        <v>132720.6</v>
      </c>
      <c r="BA292" s="68">
        <v>15047.87</v>
      </c>
      <c r="BB292" s="68">
        <v>2818.72</v>
      </c>
      <c r="BC292" s="68">
        <v>3750.02</v>
      </c>
      <c r="BD292" s="68">
        <v>111103.99</v>
      </c>
      <c r="BE292" s="68">
        <v>29306.46</v>
      </c>
      <c r="BF292" s="68">
        <v>46100</v>
      </c>
      <c r="BG292" s="68">
        <v>35697.53</v>
      </c>
      <c r="BH292" s="68">
        <v>79099.27</v>
      </c>
      <c r="BI292" s="68">
        <v>61262.96</v>
      </c>
      <c r="BJ292" s="68">
        <v>0</v>
      </c>
      <c r="BK292" s="68">
        <v>3117.48</v>
      </c>
      <c r="BL292" s="68">
        <v>0</v>
      </c>
      <c r="BM292" s="68">
        <v>9603.84</v>
      </c>
      <c r="BN292" s="68">
        <v>5114.99</v>
      </c>
      <c r="BO292" s="68">
        <v>15217368.640000001</v>
      </c>
      <c r="BP292" s="68">
        <v>16072917.109999999</v>
      </c>
      <c r="BQ292" s="68">
        <v>10940652.74</v>
      </c>
      <c r="BR292" s="68">
        <v>155335.01</v>
      </c>
      <c r="BS292" s="68">
        <v>10785317.73</v>
      </c>
      <c r="BT292" s="68">
        <v>0</v>
      </c>
      <c r="BU292" s="68">
        <v>0</v>
      </c>
      <c r="BV292" s="71">
        <v>20</v>
      </c>
      <c r="BW292" s="68">
        <v>0</v>
      </c>
      <c r="BX292" s="68">
        <v>747021.61</v>
      </c>
      <c r="BY292" s="68">
        <v>0</v>
      </c>
      <c r="BZ292" s="68">
        <v>11802614.5</v>
      </c>
      <c r="CA292" s="68">
        <v>15964390.25</v>
      </c>
    </row>
    <row r="293" spans="1:79" x14ac:dyDescent="0.25">
      <c r="A293" s="67" t="s">
        <v>792</v>
      </c>
      <c r="B293" s="67" t="s">
        <v>793</v>
      </c>
      <c r="C293" s="67" t="s">
        <v>430</v>
      </c>
      <c r="D293" s="68">
        <v>8241.61</v>
      </c>
      <c r="E293" s="68">
        <v>9855.6200000000008</v>
      </c>
      <c r="F293" s="69">
        <v>0.64</v>
      </c>
      <c r="G293" s="70">
        <v>881.49926400000004</v>
      </c>
      <c r="H293" s="70">
        <v>483.10216300000002</v>
      </c>
      <c r="I293" s="68">
        <v>4980.8100000000004</v>
      </c>
      <c r="J293" s="68">
        <v>8618.39</v>
      </c>
      <c r="K293" s="68">
        <v>3637.58</v>
      </c>
      <c r="L293" s="83">
        <v>0.4220719</v>
      </c>
      <c r="M293" s="70">
        <v>169.77783600000001</v>
      </c>
      <c r="N293" s="70">
        <v>16.068297999999999</v>
      </c>
      <c r="O293" s="70">
        <v>118.043637</v>
      </c>
      <c r="P293" s="70">
        <v>1.906469</v>
      </c>
      <c r="Q293" s="70">
        <v>0</v>
      </c>
      <c r="R293" s="70">
        <v>3.9450630000000002</v>
      </c>
      <c r="S293" s="70">
        <v>29.814368999999999</v>
      </c>
      <c r="T293" s="70">
        <v>530.44719699999996</v>
      </c>
      <c r="U293" s="69">
        <v>0.60175568899999998</v>
      </c>
      <c r="V293" s="71">
        <v>0.88405739569999997</v>
      </c>
      <c r="W293" s="70">
        <v>0.50608399999999998</v>
      </c>
      <c r="X293" s="70">
        <v>0.49995800000000001</v>
      </c>
      <c r="Y293" s="70">
        <v>6.1260000000000004E-3</v>
      </c>
      <c r="Z293" s="70">
        <v>0</v>
      </c>
      <c r="AA293" s="70">
        <v>97.638953000000001</v>
      </c>
      <c r="AB293" s="70">
        <v>57.831445000000002</v>
      </c>
      <c r="AC293" s="70">
        <v>39.807507999999999</v>
      </c>
      <c r="AD293" s="70">
        <v>8.7974999999999998E-2</v>
      </c>
      <c r="AE293" s="70">
        <v>8.7974999999999998E-2</v>
      </c>
      <c r="AF293" s="70">
        <v>0</v>
      </c>
      <c r="AG293" s="70">
        <v>0</v>
      </c>
      <c r="AH293" s="70">
        <v>0</v>
      </c>
      <c r="AI293" s="70">
        <v>0</v>
      </c>
      <c r="AJ293" s="70">
        <v>43.816132000000003</v>
      </c>
      <c r="AK293" s="70">
        <v>43.816132000000003</v>
      </c>
      <c r="AL293" s="68">
        <v>3206524.09</v>
      </c>
      <c r="AM293" s="68">
        <v>1385586.96</v>
      </c>
      <c r="AN293" s="68">
        <v>724214.73</v>
      </c>
      <c r="AO293" s="68">
        <v>13610.29</v>
      </c>
      <c r="AP293" s="68">
        <v>253722.67</v>
      </c>
      <c r="AQ293" s="68">
        <v>9844.84</v>
      </c>
      <c r="AR293" s="68">
        <v>0</v>
      </c>
      <c r="AS293" s="68">
        <v>36819.1</v>
      </c>
      <c r="AT293" s="68">
        <v>410217.83</v>
      </c>
      <c r="AU293" s="68">
        <v>197895.11</v>
      </c>
      <c r="AV293" s="68">
        <v>369.27</v>
      </c>
      <c r="AW293" s="68">
        <v>365.91</v>
      </c>
      <c r="AX293" s="68">
        <v>3.36</v>
      </c>
      <c r="AY293" s="68">
        <v>0</v>
      </c>
      <c r="AZ293" s="68">
        <v>50915.68</v>
      </c>
      <c r="BA293" s="68">
        <v>4893.6899999999996</v>
      </c>
      <c r="BB293" s="68">
        <v>930.14</v>
      </c>
      <c r="BC293" s="68">
        <v>1153.9000000000001</v>
      </c>
      <c r="BD293" s="68">
        <v>43937.95</v>
      </c>
      <c r="BE293" s="68">
        <v>18101.82</v>
      </c>
      <c r="BF293" s="68">
        <v>15583.07</v>
      </c>
      <c r="BG293" s="68">
        <v>10253.06</v>
      </c>
      <c r="BH293" s="68">
        <v>238.75</v>
      </c>
      <c r="BI293" s="68">
        <v>227.99</v>
      </c>
      <c r="BJ293" s="68">
        <v>0</v>
      </c>
      <c r="BK293" s="68">
        <v>0</v>
      </c>
      <c r="BL293" s="68">
        <v>0</v>
      </c>
      <c r="BM293" s="68">
        <v>0</v>
      </c>
      <c r="BN293" s="68">
        <v>10.76</v>
      </c>
      <c r="BO293" s="68">
        <v>5179053.68</v>
      </c>
      <c r="BP293" s="68">
        <v>5565744.5899999999</v>
      </c>
      <c r="BQ293" s="68">
        <v>3246063.04</v>
      </c>
      <c r="BR293" s="68">
        <v>160073.87</v>
      </c>
      <c r="BS293" s="68">
        <v>3085989.17</v>
      </c>
      <c r="BT293" s="68">
        <v>0</v>
      </c>
      <c r="BU293" s="68">
        <v>0</v>
      </c>
      <c r="BV293" s="71">
        <v>20</v>
      </c>
      <c r="BW293" s="68">
        <v>0</v>
      </c>
      <c r="BX293" s="68">
        <v>232900.7</v>
      </c>
      <c r="BY293" s="68">
        <v>0</v>
      </c>
      <c r="BZ293" s="68">
        <v>3615166.87</v>
      </c>
      <c r="CA293" s="68">
        <v>5411954.3799999999</v>
      </c>
    </row>
    <row r="294" spans="1:79" x14ac:dyDescent="0.25">
      <c r="A294" s="67" t="s">
        <v>794</v>
      </c>
      <c r="B294" s="67" t="s">
        <v>795</v>
      </c>
      <c r="C294" s="67" t="s">
        <v>274</v>
      </c>
      <c r="D294" s="68">
        <v>8241.61</v>
      </c>
      <c r="E294" s="68">
        <v>9855.6200000000008</v>
      </c>
      <c r="F294" s="69">
        <v>0.64</v>
      </c>
      <c r="G294" s="70">
        <v>766.01369499999998</v>
      </c>
      <c r="H294" s="70">
        <v>397.50193200000001</v>
      </c>
      <c r="I294" s="68">
        <v>5187.83</v>
      </c>
      <c r="J294" s="68">
        <v>8954.41</v>
      </c>
      <c r="K294" s="68">
        <v>3766.58</v>
      </c>
      <c r="L294" s="83">
        <v>0.42063970000000001</v>
      </c>
      <c r="M294" s="70">
        <v>92.510339000000002</v>
      </c>
      <c r="N294" s="70">
        <v>29.101381</v>
      </c>
      <c r="O294" s="70">
        <v>56.440015000000002</v>
      </c>
      <c r="P294" s="70">
        <v>0.71218599999999999</v>
      </c>
      <c r="Q294" s="70">
        <v>0</v>
      </c>
      <c r="R294" s="70">
        <v>1</v>
      </c>
      <c r="S294" s="70">
        <v>5.2567570000000003</v>
      </c>
      <c r="T294" s="70">
        <v>251.52427599999999</v>
      </c>
      <c r="U294" s="69">
        <v>0.32835480309999998</v>
      </c>
      <c r="V294" s="71">
        <v>0.26322479669999999</v>
      </c>
      <c r="W294" s="70">
        <v>1.9999990000000001</v>
      </c>
      <c r="X294" s="70">
        <v>0.99999899999999997</v>
      </c>
      <c r="Y294" s="70">
        <v>0</v>
      </c>
      <c r="Z294" s="70">
        <v>1</v>
      </c>
      <c r="AA294" s="70">
        <v>122.141418</v>
      </c>
      <c r="AB294" s="70">
        <v>79.704122999999996</v>
      </c>
      <c r="AC294" s="70">
        <v>42.437294999999999</v>
      </c>
      <c r="AD294" s="70">
        <v>24.120557999999999</v>
      </c>
      <c r="AE294" s="70">
        <v>17.659855</v>
      </c>
      <c r="AF294" s="70">
        <v>0</v>
      </c>
      <c r="AG294" s="70">
        <v>0</v>
      </c>
      <c r="AH294" s="70">
        <v>6.4607029999999996</v>
      </c>
      <c r="AI294" s="70">
        <v>0</v>
      </c>
      <c r="AJ294" s="70">
        <v>151.81268299999999</v>
      </c>
      <c r="AK294" s="70">
        <v>151.81268299999999</v>
      </c>
      <c r="AL294" s="68">
        <v>2885251.86</v>
      </c>
      <c r="AM294" s="68">
        <v>1879462.11</v>
      </c>
      <c r="AN294" s="68">
        <v>230515.5</v>
      </c>
      <c r="AO294" s="68">
        <v>24566.02</v>
      </c>
      <c r="AP294" s="68">
        <v>120900.37</v>
      </c>
      <c r="AQ294" s="68">
        <v>3665.19</v>
      </c>
      <c r="AR294" s="68">
        <v>0</v>
      </c>
      <c r="AS294" s="68">
        <v>9301.2900000000009</v>
      </c>
      <c r="AT294" s="68">
        <v>72082.63</v>
      </c>
      <c r="AU294" s="68">
        <v>27939.53</v>
      </c>
      <c r="AV294" s="68">
        <v>1094.45</v>
      </c>
      <c r="AW294" s="68">
        <v>729.4</v>
      </c>
      <c r="AX294" s="68">
        <v>0</v>
      </c>
      <c r="AY294" s="68">
        <v>365.05</v>
      </c>
      <c r="AZ294" s="68">
        <v>56026.02</v>
      </c>
      <c r="BA294" s="68">
        <v>4012.92</v>
      </c>
      <c r="BB294" s="68">
        <v>805.54</v>
      </c>
      <c r="BC294" s="68">
        <v>1438.57</v>
      </c>
      <c r="BD294" s="68">
        <v>49768.99</v>
      </c>
      <c r="BE294" s="68">
        <v>18040.400000000001</v>
      </c>
      <c r="BF294" s="68">
        <v>21403.94</v>
      </c>
      <c r="BG294" s="68">
        <v>10324.65</v>
      </c>
      <c r="BH294" s="68">
        <v>53452.32</v>
      </c>
      <c r="BI294" s="68">
        <v>45610.98</v>
      </c>
      <c r="BJ294" s="68">
        <v>0</v>
      </c>
      <c r="BK294" s="68">
        <v>0</v>
      </c>
      <c r="BL294" s="68">
        <v>4901.46</v>
      </c>
      <c r="BM294" s="68">
        <v>0</v>
      </c>
      <c r="BN294" s="68">
        <v>2939.88</v>
      </c>
      <c r="BO294" s="68">
        <v>5043259.3899999997</v>
      </c>
      <c r="BP294" s="68">
        <v>5133741.79</v>
      </c>
      <c r="BQ294" s="68">
        <v>4590955.9000000004</v>
      </c>
      <c r="BR294" s="68">
        <v>20157.099999999999</v>
      </c>
      <c r="BS294" s="68">
        <v>4570798.8</v>
      </c>
      <c r="BT294" s="68">
        <v>0</v>
      </c>
      <c r="BU294" s="68">
        <v>0</v>
      </c>
      <c r="BV294" s="71">
        <v>20</v>
      </c>
      <c r="BW294" s="68">
        <v>0</v>
      </c>
      <c r="BX294" s="68">
        <v>559578.01</v>
      </c>
      <c r="BY294" s="68">
        <v>0</v>
      </c>
      <c r="BZ294" s="68">
        <v>5285555.6500000004</v>
      </c>
      <c r="CA294" s="68">
        <v>5602837.4000000004</v>
      </c>
    </row>
    <row r="295" spans="1:79" x14ac:dyDescent="0.25">
      <c r="A295" s="62" t="s">
        <v>796</v>
      </c>
      <c r="B295" s="62" t="s">
        <v>797</v>
      </c>
      <c r="C295" s="62" t="s">
        <v>294</v>
      </c>
      <c r="D295" s="63">
        <v>8241.61</v>
      </c>
      <c r="E295" s="63">
        <v>9855.6200000000008</v>
      </c>
      <c r="F295" s="64">
        <v>0.64</v>
      </c>
      <c r="G295" s="65">
        <v>1285.15119</v>
      </c>
      <c r="H295" s="65">
        <v>750.22414400000002</v>
      </c>
      <c r="I295" s="63">
        <v>4742.8500000000004</v>
      </c>
      <c r="J295" s="63">
        <v>8184.15</v>
      </c>
      <c r="K295" s="63">
        <v>3441.3</v>
      </c>
      <c r="L295" s="83">
        <v>0.42048350000000001</v>
      </c>
      <c r="M295" s="65">
        <v>172.09385499999999</v>
      </c>
      <c r="N295" s="65">
        <v>28.343306999999999</v>
      </c>
      <c r="O295" s="65">
        <v>107.437809</v>
      </c>
      <c r="P295" s="65">
        <v>17.762530999999999</v>
      </c>
      <c r="Q295" s="65">
        <v>0.89261299999999999</v>
      </c>
      <c r="R295" s="65">
        <v>8.4345339999999993</v>
      </c>
      <c r="S295" s="65">
        <v>9.2230609999999995</v>
      </c>
      <c r="T295" s="65">
        <v>643.29738799999996</v>
      </c>
      <c r="U295" s="64">
        <v>0.50056164049999996</v>
      </c>
      <c r="V295" s="66">
        <v>0.61172352529999996</v>
      </c>
      <c r="W295" s="65">
        <v>0</v>
      </c>
      <c r="X295" s="65">
        <v>0</v>
      </c>
      <c r="Y295" s="65">
        <v>0</v>
      </c>
      <c r="Z295" s="65">
        <v>0</v>
      </c>
      <c r="AA295" s="65">
        <v>194.05412699999999</v>
      </c>
      <c r="AB295" s="65">
        <v>118.983109</v>
      </c>
      <c r="AC295" s="65">
        <v>75.071017999999995</v>
      </c>
      <c r="AD295" s="65">
        <v>0</v>
      </c>
      <c r="AE295" s="65">
        <v>0</v>
      </c>
      <c r="AF295" s="65">
        <v>0</v>
      </c>
      <c r="AG295" s="65">
        <v>0</v>
      </c>
      <c r="AH295" s="65">
        <v>0</v>
      </c>
      <c r="AI295" s="65">
        <v>0</v>
      </c>
      <c r="AJ295" s="65">
        <v>80.661625999999998</v>
      </c>
      <c r="AK295" s="65">
        <v>80.661625999999998</v>
      </c>
      <c r="AL295" s="63">
        <v>4422590.79</v>
      </c>
      <c r="AM295" s="63">
        <v>1903393.91</v>
      </c>
      <c r="AN295" s="63">
        <v>556328.1</v>
      </c>
      <c r="AO295" s="63">
        <v>23917.21</v>
      </c>
      <c r="AP295" s="63">
        <v>230057.48</v>
      </c>
      <c r="AQ295" s="63">
        <v>91378.93</v>
      </c>
      <c r="AR295" s="63">
        <v>6128.48</v>
      </c>
      <c r="AS295" s="63">
        <v>78422.880000000005</v>
      </c>
      <c r="AT295" s="63">
        <v>126423.12</v>
      </c>
      <c r="AU295" s="63">
        <v>166065.5</v>
      </c>
      <c r="AV295" s="63">
        <v>0</v>
      </c>
      <c r="AW295" s="63">
        <v>0</v>
      </c>
      <c r="AX295" s="63">
        <v>0</v>
      </c>
      <c r="AY295" s="63">
        <v>0</v>
      </c>
      <c r="AZ295" s="63">
        <v>79437.86</v>
      </c>
      <c r="BA295" s="63">
        <v>7570.96</v>
      </c>
      <c r="BB295" s="63">
        <v>1350.96</v>
      </c>
      <c r="BC295" s="63">
        <v>2284.6999999999998</v>
      </c>
      <c r="BD295" s="63">
        <v>68231.240000000005</v>
      </c>
      <c r="BE295" s="63">
        <v>18033.7</v>
      </c>
      <c r="BF295" s="63">
        <v>31940.14</v>
      </c>
      <c r="BG295" s="63">
        <v>18257.400000000001</v>
      </c>
      <c r="BH295" s="63">
        <v>0</v>
      </c>
      <c r="BI295" s="63">
        <v>0</v>
      </c>
      <c r="BJ295" s="63">
        <v>0</v>
      </c>
      <c r="BK295" s="63">
        <v>0</v>
      </c>
      <c r="BL295" s="63">
        <v>0</v>
      </c>
      <c r="BM295" s="63">
        <v>0</v>
      </c>
      <c r="BN295" s="63">
        <v>0</v>
      </c>
      <c r="BO295" s="63">
        <v>6942802.1100000003</v>
      </c>
      <c r="BP295" s="63">
        <v>7127816.1600000001</v>
      </c>
      <c r="BQ295" s="63">
        <v>6017953.9000000004</v>
      </c>
      <c r="BR295" s="63">
        <v>90352.61</v>
      </c>
      <c r="BS295" s="63">
        <v>5927601.29</v>
      </c>
      <c r="BT295" s="63">
        <v>0</v>
      </c>
      <c r="BU295" s="63">
        <v>0</v>
      </c>
      <c r="BV295" s="66">
        <v>20</v>
      </c>
      <c r="BW295" s="63">
        <v>0</v>
      </c>
      <c r="BX295" s="63">
        <v>488776.35</v>
      </c>
      <c r="BY295" s="63">
        <v>0</v>
      </c>
      <c r="BZ295" s="63">
        <v>6841933.3499999996</v>
      </c>
      <c r="CA295" s="63">
        <v>7431578.46</v>
      </c>
    </row>
    <row r="296" spans="1:79" x14ac:dyDescent="0.25">
      <c r="A296" s="67" t="s">
        <v>798</v>
      </c>
      <c r="B296" s="67" t="s">
        <v>799</v>
      </c>
      <c r="C296" s="67" t="s">
        <v>342</v>
      </c>
      <c r="D296" s="68">
        <v>8241.61</v>
      </c>
      <c r="E296" s="68">
        <v>9855.6200000000008</v>
      </c>
      <c r="F296" s="69">
        <v>0.64</v>
      </c>
      <c r="G296" s="70">
        <v>687.52022399999998</v>
      </c>
      <c r="H296" s="70">
        <v>357.21152799999999</v>
      </c>
      <c r="I296" s="68">
        <v>5319.7</v>
      </c>
      <c r="J296" s="68">
        <v>9166.84</v>
      </c>
      <c r="K296" s="68">
        <v>3847.14</v>
      </c>
      <c r="L296" s="83">
        <v>0.4196801</v>
      </c>
      <c r="M296" s="70">
        <v>105.471035</v>
      </c>
      <c r="N296" s="70">
        <v>10.902364</v>
      </c>
      <c r="O296" s="70">
        <v>62.896451999999996</v>
      </c>
      <c r="P296" s="70">
        <v>4</v>
      </c>
      <c r="Q296" s="70">
        <v>0.82943500000000003</v>
      </c>
      <c r="R296" s="70">
        <v>10.917745</v>
      </c>
      <c r="S296" s="70">
        <v>15.925039</v>
      </c>
      <c r="T296" s="70">
        <v>231.91746499999999</v>
      </c>
      <c r="U296" s="69">
        <v>0.33732457160000001</v>
      </c>
      <c r="V296" s="71">
        <v>0.27780240859999999</v>
      </c>
      <c r="W296" s="70">
        <v>2</v>
      </c>
      <c r="X296" s="70">
        <v>2</v>
      </c>
      <c r="Y296" s="70">
        <v>0</v>
      </c>
      <c r="Z296" s="70">
        <v>0</v>
      </c>
      <c r="AA296" s="70">
        <v>76.264868000000007</v>
      </c>
      <c r="AB296" s="70">
        <v>44.229804000000001</v>
      </c>
      <c r="AC296" s="70">
        <v>32.035063999999998</v>
      </c>
      <c r="AD296" s="70">
        <v>8.6629629999999995</v>
      </c>
      <c r="AE296" s="70">
        <v>8.2648150000000005</v>
      </c>
      <c r="AF296" s="70">
        <v>0.398148</v>
      </c>
      <c r="AG296" s="70">
        <v>0</v>
      </c>
      <c r="AH296" s="70">
        <v>0</v>
      </c>
      <c r="AI296" s="70">
        <v>0</v>
      </c>
      <c r="AJ296" s="70">
        <v>63.551287000000002</v>
      </c>
      <c r="AK296" s="70">
        <v>63.551287000000002</v>
      </c>
      <c r="AL296" s="68">
        <v>2644986.5499999998</v>
      </c>
      <c r="AM296" s="68">
        <v>1992723.15</v>
      </c>
      <c r="AN296" s="68">
        <v>489017.42</v>
      </c>
      <c r="AO296" s="68">
        <v>9182.27</v>
      </c>
      <c r="AP296" s="68">
        <v>134423.37</v>
      </c>
      <c r="AQ296" s="68">
        <v>20538.59</v>
      </c>
      <c r="AR296" s="68">
        <v>5683.83</v>
      </c>
      <c r="AS296" s="68">
        <v>101317.4</v>
      </c>
      <c r="AT296" s="68">
        <v>217871.96</v>
      </c>
      <c r="AU296" s="68">
        <v>27188.29</v>
      </c>
      <c r="AV296" s="68">
        <v>1455.48</v>
      </c>
      <c r="AW296" s="68">
        <v>1455.48</v>
      </c>
      <c r="AX296" s="68">
        <v>0</v>
      </c>
      <c r="AY296" s="68">
        <v>0</v>
      </c>
      <c r="AZ296" s="68">
        <v>45260.160000000003</v>
      </c>
      <c r="BA296" s="68">
        <v>3597.95</v>
      </c>
      <c r="BB296" s="68">
        <v>721.35</v>
      </c>
      <c r="BC296" s="68">
        <v>896.19</v>
      </c>
      <c r="BD296" s="68">
        <v>40044.67</v>
      </c>
      <c r="BE296" s="68">
        <v>17999.240000000002</v>
      </c>
      <c r="BF296" s="68">
        <v>11850.48</v>
      </c>
      <c r="BG296" s="68">
        <v>10194.950000000001</v>
      </c>
      <c r="BH296" s="68">
        <v>23323.16</v>
      </c>
      <c r="BI296" s="68">
        <v>21297.25</v>
      </c>
      <c r="BJ296" s="68">
        <v>972.45</v>
      </c>
      <c r="BK296" s="68">
        <v>0</v>
      </c>
      <c r="BL296" s="68">
        <v>0</v>
      </c>
      <c r="BM296" s="68">
        <v>0</v>
      </c>
      <c r="BN296" s="68">
        <v>1053.46</v>
      </c>
      <c r="BO296" s="68">
        <v>5242663.21</v>
      </c>
      <c r="BP296" s="68">
        <v>5223954.21</v>
      </c>
      <c r="BQ296" s="68">
        <v>5336185.82</v>
      </c>
      <c r="BR296" s="68">
        <v>17327.900000000001</v>
      </c>
      <c r="BS296" s="68">
        <v>5318857.92</v>
      </c>
      <c r="BT296" s="68">
        <v>93522.61</v>
      </c>
      <c r="BU296" s="68">
        <v>0</v>
      </c>
      <c r="BV296" s="71">
        <v>20</v>
      </c>
      <c r="BW296" s="68">
        <v>0</v>
      </c>
      <c r="BX296" s="68">
        <v>371066.41</v>
      </c>
      <c r="BY296" s="68">
        <v>0</v>
      </c>
      <c r="BZ296" s="68">
        <v>5697819.79</v>
      </c>
      <c r="CA296" s="68">
        <v>5707252.2300000004</v>
      </c>
    </row>
    <row r="297" spans="1:79" x14ac:dyDescent="0.25">
      <c r="A297" s="67" t="s">
        <v>800</v>
      </c>
      <c r="B297" s="67" t="s">
        <v>463</v>
      </c>
      <c r="C297" s="67" t="s">
        <v>173</v>
      </c>
      <c r="D297" s="68">
        <v>8241.61</v>
      </c>
      <c r="E297" s="68">
        <v>9855.6200000000008</v>
      </c>
      <c r="F297" s="69">
        <v>0.64</v>
      </c>
      <c r="G297" s="70">
        <v>3966.9371999999998</v>
      </c>
      <c r="H297" s="70">
        <v>2014.081015</v>
      </c>
      <c r="I297" s="68">
        <v>4821.09</v>
      </c>
      <c r="J297" s="68">
        <v>8291.02</v>
      </c>
      <c r="K297" s="68">
        <v>3469.93</v>
      </c>
      <c r="L297" s="83">
        <v>0.41851670000000002</v>
      </c>
      <c r="M297" s="70">
        <v>468.37499800000001</v>
      </c>
      <c r="N297" s="70">
        <v>35.610349999999997</v>
      </c>
      <c r="O297" s="70">
        <v>333.67804999999998</v>
      </c>
      <c r="P297" s="70">
        <v>20.479524999999999</v>
      </c>
      <c r="Q297" s="70">
        <v>3.71875</v>
      </c>
      <c r="R297" s="70">
        <v>15</v>
      </c>
      <c r="S297" s="70">
        <v>59.888323</v>
      </c>
      <c r="T297" s="70">
        <v>1635.9814229999999</v>
      </c>
      <c r="U297" s="69">
        <v>0.41240416489999998</v>
      </c>
      <c r="V297" s="71">
        <v>0.41522752730000001</v>
      </c>
      <c r="W297" s="70">
        <v>42.944940000000003</v>
      </c>
      <c r="X297" s="70">
        <v>9.9787689999999998</v>
      </c>
      <c r="Y297" s="70">
        <v>28.966170999999999</v>
      </c>
      <c r="Z297" s="70">
        <v>4</v>
      </c>
      <c r="AA297" s="70">
        <v>921.35854300000005</v>
      </c>
      <c r="AB297" s="70">
        <v>499.68393500000002</v>
      </c>
      <c r="AC297" s="70">
        <v>421.67460799999998</v>
      </c>
      <c r="AD297" s="70">
        <v>395.42906099999999</v>
      </c>
      <c r="AE297" s="70">
        <v>129.347047</v>
      </c>
      <c r="AF297" s="70">
        <v>53.053528999999997</v>
      </c>
      <c r="AG297" s="70">
        <v>0</v>
      </c>
      <c r="AH297" s="70">
        <v>187.62697600000001</v>
      </c>
      <c r="AI297" s="70">
        <v>25.401509000000001</v>
      </c>
      <c r="AJ297" s="70">
        <v>295.10927400000003</v>
      </c>
      <c r="AK297" s="70">
        <v>295.10927400000003</v>
      </c>
      <c r="AL297" s="68">
        <v>13764994.4</v>
      </c>
      <c r="AM297" s="68">
        <v>3002754.17</v>
      </c>
      <c r="AN297" s="68">
        <v>1827232.32</v>
      </c>
      <c r="AO297" s="68">
        <v>29908.87</v>
      </c>
      <c r="AP297" s="68">
        <v>711165.51</v>
      </c>
      <c r="AQ297" s="68">
        <v>104863.64</v>
      </c>
      <c r="AR297" s="68">
        <v>25412.66</v>
      </c>
      <c r="AS297" s="68">
        <v>138815.12</v>
      </c>
      <c r="AT297" s="68">
        <v>817066.52</v>
      </c>
      <c r="AU297" s="68">
        <v>286666.51</v>
      </c>
      <c r="AV297" s="68">
        <v>24450.7</v>
      </c>
      <c r="AW297" s="68">
        <v>7241.82</v>
      </c>
      <c r="AX297" s="68">
        <v>15756.06</v>
      </c>
      <c r="AY297" s="68">
        <v>1452.82</v>
      </c>
      <c r="AZ297" s="68">
        <v>313912.96000000002</v>
      </c>
      <c r="BA297" s="68">
        <v>20230.240000000002</v>
      </c>
      <c r="BB297" s="68">
        <v>4150.57</v>
      </c>
      <c r="BC297" s="68">
        <v>10796.91</v>
      </c>
      <c r="BD297" s="68">
        <v>278735.24</v>
      </c>
      <c r="BE297" s="68">
        <v>43153.89</v>
      </c>
      <c r="BF297" s="68">
        <v>133509.07</v>
      </c>
      <c r="BG297" s="68">
        <v>102072.28</v>
      </c>
      <c r="BH297" s="68">
        <v>667633.57999999996</v>
      </c>
      <c r="BI297" s="68">
        <v>332384.92</v>
      </c>
      <c r="BJ297" s="68">
        <v>129220.35</v>
      </c>
      <c r="BK297" s="68">
        <v>0</v>
      </c>
      <c r="BL297" s="68">
        <v>141626.04</v>
      </c>
      <c r="BM297" s="68">
        <v>16449.62</v>
      </c>
      <c r="BN297" s="68">
        <v>47952.65</v>
      </c>
      <c r="BO297" s="68">
        <v>19738637.800000001</v>
      </c>
      <c r="BP297" s="68">
        <v>19887644.640000001</v>
      </c>
      <c r="BQ297" s="68">
        <v>18993782.440000001</v>
      </c>
      <c r="BR297" s="68">
        <v>347129.19</v>
      </c>
      <c r="BS297" s="68">
        <v>18646653.25</v>
      </c>
      <c r="BT297" s="68">
        <v>0</v>
      </c>
      <c r="BU297" s="68">
        <v>0</v>
      </c>
      <c r="BV297" s="71">
        <v>29.510926999999999</v>
      </c>
      <c r="BW297" s="68">
        <v>0</v>
      </c>
      <c r="BX297" s="68">
        <v>1362290.83</v>
      </c>
      <c r="BY297" s="68">
        <v>0</v>
      </c>
      <c r="BZ297" s="68">
        <v>20734259.609999999</v>
      </c>
      <c r="CA297" s="68">
        <v>21100928.629999999</v>
      </c>
    </row>
    <row r="298" spans="1:79" x14ac:dyDescent="0.25">
      <c r="A298" s="62" t="s">
        <v>801</v>
      </c>
      <c r="B298" s="62" t="s">
        <v>802</v>
      </c>
      <c r="C298" s="62" t="s">
        <v>353</v>
      </c>
      <c r="D298" s="63">
        <v>8241.61</v>
      </c>
      <c r="E298" s="63">
        <v>9855.6200000000008</v>
      </c>
      <c r="F298" s="64">
        <v>0.64</v>
      </c>
      <c r="G298" s="65">
        <v>1636.109674</v>
      </c>
      <c r="H298" s="65">
        <v>851.46580700000004</v>
      </c>
      <c r="I298" s="63">
        <v>4728.84</v>
      </c>
      <c r="J298" s="63">
        <v>8127.89</v>
      </c>
      <c r="K298" s="63">
        <v>3399.05</v>
      </c>
      <c r="L298" s="83">
        <v>0.41819590000000001</v>
      </c>
      <c r="M298" s="65">
        <v>254.57788300000001</v>
      </c>
      <c r="N298" s="65">
        <v>36.513008999999997</v>
      </c>
      <c r="O298" s="65">
        <v>163.32687999999999</v>
      </c>
      <c r="P298" s="65">
        <v>10.432627</v>
      </c>
      <c r="Q298" s="65">
        <v>0</v>
      </c>
      <c r="R298" s="65">
        <v>5.1854259999999996</v>
      </c>
      <c r="S298" s="65">
        <v>39.119940999999997</v>
      </c>
      <c r="T298" s="65">
        <v>749.95301099999995</v>
      </c>
      <c r="U298" s="64">
        <v>0.45837575739999997</v>
      </c>
      <c r="V298" s="66">
        <v>0.51295980220000004</v>
      </c>
      <c r="W298" s="65">
        <v>7.2973629999999998</v>
      </c>
      <c r="X298" s="65">
        <v>5.2973629999999998</v>
      </c>
      <c r="Y298" s="65">
        <v>2</v>
      </c>
      <c r="Z298" s="65">
        <v>0</v>
      </c>
      <c r="AA298" s="65">
        <v>187.570504</v>
      </c>
      <c r="AB298" s="65">
        <v>104.144867</v>
      </c>
      <c r="AC298" s="65">
        <v>83.425636999999995</v>
      </c>
      <c r="AD298" s="65">
        <v>51.621265999999999</v>
      </c>
      <c r="AE298" s="65">
        <v>21.652532999999998</v>
      </c>
      <c r="AF298" s="65">
        <v>0</v>
      </c>
      <c r="AG298" s="65">
        <v>0</v>
      </c>
      <c r="AH298" s="65">
        <v>0</v>
      </c>
      <c r="AI298" s="65">
        <v>29.968733</v>
      </c>
      <c r="AJ298" s="65">
        <v>105.41299600000001</v>
      </c>
      <c r="AK298" s="65">
        <v>105.41299600000001</v>
      </c>
      <c r="AL298" s="63">
        <v>5561218.5899999999</v>
      </c>
      <c r="AM298" s="63">
        <v>1539622.23</v>
      </c>
      <c r="AN298" s="63">
        <v>1013114.22</v>
      </c>
      <c r="AO298" s="63">
        <v>30643.5</v>
      </c>
      <c r="AP298" s="63">
        <v>347830.52</v>
      </c>
      <c r="AQ298" s="63">
        <v>53378.42</v>
      </c>
      <c r="AR298" s="63">
        <v>0</v>
      </c>
      <c r="AS298" s="63">
        <v>47950.92</v>
      </c>
      <c r="AT298" s="63">
        <v>533310.86</v>
      </c>
      <c r="AU298" s="63">
        <v>162341.60999999999</v>
      </c>
      <c r="AV298" s="63">
        <v>4928.53</v>
      </c>
      <c r="AW298" s="63">
        <v>3841.47</v>
      </c>
      <c r="AX298" s="63">
        <v>1087.06</v>
      </c>
      <c r="AY298" s="63">
        <v>0</v>
      </c>
      <c r="AZ298" s="63">
        <v>78372.09</v>
      </c>
      <c r="BA298" s="63">
        <v>8545.91</v>
      </c>
      <c r="BB298" s="63">
        <v>1710.54</v>
      </c>
      <c r="BC298" s="63">
        <v>2196.35</v>
      </c>
      <c r="BD298" s="63">
        <v>65919.289999999994</v>
      </c>
      <c r="BE298" s="63">
        <v>17935.59</v>
      </c>
      <c r="BF298" s="63">
        <v>27804.83</v>
      </c>
      <c r="BG298" s="63">
        <v>20178.87</v>
      </c>
      <c r="BH298" s="63">
        <v>81245.759999999995</v>
      </c>
      <c r="BI298" s="63">
        <v>55598.17</v>
      </c>
      <c r="BJ298" s="63">
        <v>0</v>
      </c>
      <c r="BK298" s="63">
        <v>0</v>
      </c>
      <c r="BL298" s="63">
        <v>0</v>
      </c>
      <c r="BM298" s="63">
        <v>19392.41</v>
      </c>
      <c r="BN298" s="63">
        <v>6255.18</v>
      </c>
      <c r="BO298" s="63">
        <v>8398119.3699999992</v>
      </c>
      <c r="BP298" s="63">
        <v>8440843.0299999993</v>
      </c>
      <c r="BQ298" s="63">
        <v>8184552.2999999998</v>
      </c>
      <c r="BR298" s="63">
        <v>125900.94</v>
      </c>
      <c r="BS298" s="63">
        <v>8058651.3600000003</v>
      </c>
      <c r="BT298" s="63">
        <v>0</v>
      </c>
      <c r="BU298" s="63">
        <v>0</v>
      </c>
      <c r="BV298" s="66">
        <v>20</v>
      </c>
      <c r="BW298" s="63">
        <v>0</v>
      </c>
      <c r="BX298" s="63">
        <v>680957.05</v>
      </c>
      <c r="BY298" s="63">
        <v>0</v>
      </c>
      <c r="BZ298" s="63">
        <v>8791819.4600000009</v>
      </c>
      <c r="CA298" s="63">
        <v>9079076.4199999999</v>
      </c>
    </row>
    <row r="299" spans="1:79" x14ac:dyDescent="0.25">
      <c r="A299" s="62" t="s">
        <v>803</v>
      </c>
      <c r="B299" s="62" t="s">
        <v>804</v>
      </c>
      <c r="C299" s="62" t="s">
        <v>167</v>
      </c>
      <c r="D299" s="63">
        <v>8241.61</v>
      </c>
      <c r="E299" s="63">
        <v>9855.6200000000008</v>
      </c>
      <c r="F299" s="64">
        <v>0.64</v>
      </c>
      <c r="G299" s="65">
        <v>1683.454086</v>
      </c>
      <c r="H299" s="65">
        <v>877.36161500000003</v>
      </c>
      <c r="I299" s="63">
        <v>4704.13</v>
      </c>
      <c r="J299" s="63">
        <v>8075.36</v>
      </c>
      <c r="K299" s="63">
        <v>3371.23</v>
      </c>
      <c r="L299" s="83">
        <v>0.41747119999999999</v>
      </c>
      <c r="M299" s="65">
        <v>236.44425200000001</v>
      </c>
      <c r="N299" s="65">
        <v>26.312414</v>
      </c>
      <c r="O299" s="65">
        <v>180.31270699999999</v>
      </c>
      <c r="P299" s="65">
        <v>4.0259679999999998</v>
      </c>
      <c r="Q299" s="65">
        <v>1.8246009999999999</v>
      </c>
      <c r="R299" s="65">
        <v>3.6753990000000001</v>
      </c>
      <c r="S299" s="65">
        <v>20.293163</v>
      </c>
      <c r="T299" s="65">
        <v>907.09073100000001</v>
      </c>
      <c r="U299" s="64">
        <v>0.53882712840000002</v>
      </c>
      <c r="V299" s="66">
        <v>0.70882488850000003</v>
      </c>
      <c r="W299" s="65">
        <v>2</v>
      </c>
      <c r="X299" s="65">
        <v>0</v>
      </c>
      <c r="Y299" s="65">
        <v>2</v>
      </c>
      <c r="Z299" s="65">
        <v>0</v>
      </c>
      <c r="AA299" s="65">
        <v>198.65691000000001</v>
      </c>
      <c r="AB299" s="65">
        <v>90.634585999999999</v>
      </c>
      <c r="AC299" s="65">
        <v>108.022324</v>
      </c>
      <c r="AD299" s="65">
        <v>0</v>
      </c>
      <c r="AE299" s="65">
        <v>0</v>
      </c>
      <c r="AF299" s="65">
        <v>0</v>
      </c>
      <c r="AG299" s="65">
        <v>0</v>
      </c>
      <c r="AH299" s="65">
        <v>0</v>
      </c>
      <c r="AI299" s="65">
        <v>0</v>
      </c>
      <c r="AJ299" s="65">
        <v>369.37154700000002</v>
      </c>
      <c r="AK299" s="65">
        <v>369.37154700000002</v>
      </c>
      <c r="AL299" s="63">
        <v>5675310.9199999999</v>
      </c>
      <c r="AM299" s="63">
        <v>1431305.11</v>
      </c>
      <c r="AN299" s="63">
        <v>748484.01</v>
      </c>
      <c r="AO299" s="63">
        <v>22044.400000000001</v>
      </c>
      <c r="AP299" s="63">
        <v>383339.09</v>
      </c>
      <c r="AQ299" s="63">
        <v>20563.12</v>
      </c>
      <c r="AR299" s="63">
        <v>12437.55</v>
      </c>
      <c r="AS299" s="63">
        <v>33928.43</v>
      </c>
      <c r="AT299" s="63">
        <v>276171.42</v>
      </c>
      <c r="AU299" s="63">
        <v>271332.7</v>
      </c>
      <c r="AV299" s="63">
        <v>1085.18</v>
      </c>
      <c r="AW299" s="63">
        <v>0</v>
      </c>
      <c r="AX299" s="63">
        <v>1085.18</v>
      </c>
      <c r="AY299" s="63">
        <v>0</v>
      </c>
      <c r="AZ299" s="63">
        <v>81376.09</v>
      </c>
      <c r="BA299" s="63">
        <v>8790.56</v>
      </c>
      <c r="BB299" s="63">
        <v>1756.98</v>
      </c>
      <c r="BC299" s="63">
        <v>2322.14</v>
      </c>
      <c r="BD299" s="63">
        <v>68506.41</v>
      </c>
      <c r="BE299" s="63">
        <v>18267.52</v>
      </c>
      <c r="BF299" s="63">
        <v>24155.89</v>
      </c>
      <c r="BG299" s="63">
        <v>26083</v>
      </c>
      <c r="BH299" s="63">
        <v>0</v>
      </c>
      <c r="BI299" s="63">
        <v>0</v>
      </c>
      <c r="BJ299" s="63">
        <v>0</v>
      </c>
      <c r="BK299" s="63">
        <v>0</v>
      </c>
      <c r="BL299" s="63">
        <v>0</v>
      </c>
      <c r="BM299" s="63">
        <v>0</v>
      </c>
      <c r="BN299" s="63">
        <v>0</v>
      </c>
      <c r="BO299" s="63">
        <v>8268657.7599999998</v>
      </c>
      <c r="BP299" s="63">
        <v>8208894.0099999998</v>
      </c>
      <c r="BQ299" s="63">
        <v>8567404.7100000009</v>
      </c>
      <c r="BR299" s="63">
        <v>142386.18</v>
      </c>
      <c r="BS299" s="63">
        <v>8425018.5299999993</v>
      </c>
      <c r="BT299" s="63">
        <v>298746.95</v>
      </c>
      <c r="BU299" s="63">
        <v>0</v>
      </c>
      <c r="BV299" s="66">
        <v>36.937154999999997</v>
      </c>
      <c r="BW299" s="63">
        <v>0</v>
      </c>
      <c r="BX299" s="63">
        <v>1075888.6200000001</v>
      </c>
      <c r="BY299" s="63">
        <v>477147.53999999701</v>
      </c>
      <c r="BZ299" s="63">
        <v>10120440.869999999</v>
      </c>
      <c r="CA299" s="63">
        <v>10120440.869999999</v>
      </c>
    </row>
    <row r="300" spans="1:79" x14ac:dyDescent="0.25">
      <c r="A300" s="62" t="s">
        <v>805</v>
      </c>
      <c r="B300" s="62" t="s">
        <v>806</v>
      </c>
      <c r="C300" s="62" t="s">
        <v>263</v>
      </c>
      <c r="D300" s="63">
        <v>8241.61</v>
      </c>
      <c r="E300" s="63">
        <v>9855.6200000000008</v>
      </c>
      <c r="F300" s="64">
        <v>0.64</v>
      </c>
      <c r="G300" s="65">
        <v>1243.894712</v>
      </c>
      <c r="H300" s="65">
        <v>676.43289900000002</v>
      </c>
      <c r="I300" s="63">
        <v>4762.78</v>
      </c>
      <c r="J300" s="63">
        <v>8173.69</v>
      </c>
      <c r="K300" s="63">
        <v>3410.91</v>
      </c>
      <c r="L300" s="83">
        <v>0.4173036</v>
      </c>
      <c r="M300" s="65">
        <v>195.42911599999999</v>
      </c>
      <c r="N300" s="65">
        <v>7.4589169999999996</v>
      </c>
      <c r="O300" s="65">
        <v>151.79382100000001</v>
      </c>
      <c r="P300" s="65">
        <v>5.3376739999999998</v>
      </c>
      <c r="Q300" s="65">
        <v>3.0109919999999999</v>
      </c>
      <c r="R300" s="65">
        <v>3.6453470000000001</v>
      </c>
      <c r="S300" s="65">
        <v>24.182365000000001</v>
      </c>
      <c r="T300" s="65">
        <v>1210.7368260000001</v>
      </c>
      <c r="U300" s="64">
        <v>0.97334349470000003</v>
      </c>
      <c r="V300" s="66">
        <v>2.3129823209000002</v>
      </c>
      <c r="W300" s="65">
        <v>2.9038080000000002</v>
      </c>
      <c r="X300" s="65">
        <v>0.90380799999999994</v>
      </c>
      <c r="Y300" s="65">
        <v>2</v>
      </c>
      <c r="Z300" s="65">
        <v>0</v>
      </c>
      <c r="AA300" s="65">
        <v>51.359627000000003</v>
      </c>
      <c r="AB300" s="65">
        <v>31.234767000000002</v>
      </c>
      <c r="AC300" s="65">
        <v>20.124860000000002</v>
      </c>
      <c r="AD300" s="65">
        <v>0</v>
      </c>
      <c r="AE300" s="65">
        <v>0</v>
      </c>
      <c r="AF300" s="65">
        <v>0</v>
      </c>
      <c r="AG300" s="65">
        <v>0</v>
      </c>
      <c r="AH300" s="65">
        <v>0</v>
      </c>
      <c r="AI300" s="65">
        <v>0</v>
      </c>
      <c r="AJ300" s="65">
        <v>81.744252000000003</v>
      </c>
      <c r="AK300" s="65">
        <v>81.744252000000003</v>
      </c>
      <c r="AL300" s="63">
        <v>4242812.91</v>
      </c>
      <c r="AM300" s="63">
        <v>1808183.98</v>
      </c>
      <c r="AN300" s="63">
        <v>739199.44</v>
      </c>
      <c r="AO300" s="63">
        <v>6246.53</v>
      </c>
      <c r="AP300" s="63">
        <v>322579.28999999998</v>
      </c>
      <c r="AQ300" s="63">
        <v>27251.88</v>
      </c>
      <c r="AR300" s="63">
        <v>20516.45</v>
      </c>
      <c r="AS300" s="63">
        <v>33637.5</v>
      </c>
      <c r="AT300" s="63">
        <v>328967.78999999998</v>
      </c>
      <c r="AU300" s="63">
        <v>1181774.23</v>
      </c>
      <c r="AV300" s="63">
        <v>1738.75</v>
      </c>
      <c r="AW300" s="63">
        <v>654.01</v>
      </c>
      <c r="AX300" s="63">
        <v>1084.74</v>
      </c>
      <c r="AY300" s="63">
        <v>0</v>
      </c>
      <c r="AZ300" s="63">
        <v>48749.67</v>
      </c>
      <c r="BA300" s="63">
        <v>6774.67</v>
      </c>
      <c r="BB300" s="63">
        <v>1297.7</v>
      </c>
      <c r="BC300" s="63">
        <v>1453.43</v>
      </c>
      <c r="BD300" s="63">
        <v>39223.870000000003</v>
      </c>
      <c r="BE300" s="63">
        <v>17897.32</v>
      </c>
      <c r="BF300" s="63">
        <v>11189.33</v>
      </c>
      <c r="BG300" s="63">
        <v>10137.219999999999</v>
      </c>
      <c r="BH300" s="63">
        <v>0</v>
      </c>
      <c r="BI300" s="63">
        <v>0</v>
      </c>
      <c r="BJ300" s="63">
        <v>0</v>
      </c>
      <c r="BK300" s="63">
        <v>0</v>
      </c>
      <c r="BL300" s="63">
        <v>0</v>
      </c>
      <c r="BM300" s="63">
        <v>0</v>
      </c>
      <c r="BN300" s="63">
        <v>0</v>
      </c>
      <c r="BO300" s="63">
        <v>7985133.4000000004</v>
      </c>
      <c r="BP300" s="63">
        <v>8022458.9800000004</v>
      </c>
      <c r="BQ300" s="63">
        <v>7798550.2999999998</v>
      </c>
      <c r="BR300" s="63">
        <v>197004.94</v>
      </c>
      <c r="BS300" s="63">
        <v>7601545.3600000003</v>
      </c>
      <c r="BT300" s="63">
        <v>0</v>
      </c>
      <c r="BU300" s="63">
        <v>0</v>
      </c>
      <c r="BV300" s="66">
        <v>20</v>
      </c>
      <c r="BW300" s="63">
        <v>0</v>
      </c>
      <c r="BX300" s="63">
        <v>394209.33</v>
      </c>
      <c r="BY300" s="63">
        <v>0</v>
      </c>
      <c r="BZ300" s="63">
        <v>8254798.4100000001</v>
      </c>
      <c r="CA300" s="63">
        <v>8379342.7300000004</v>
      </c>
    </row>
    <row r="301" spans="1:79" x14ac:dyDescent="0.25">
      <c r="A301" s="67" t="s">
        <v>807</v>
      </c>
      <c r="B301" s="67" t="s">
        <v>808</v>
      </c>
      <c r="C301" s="67" t="s">
        <v>809</v>
      </c>
      <c r="D301" s="68">
        <v>8241.61</v>
      </c>
      <c r="E301" s="68">
        <v>9855.6200000000008</v>
      </c>
      <c r="F301" s="69">
        <v>0.64</v>
      </c>
      <c r="G301" s="70">
        <v>4002.9915470000001</v>
      </c>
      <c r="H301" s="70">
        <v>2399.9114519999998</v>
      </c>
      <c r="I301" s="68">
        <v>4800.22</v>
      </c>
      <c r="J301" s="68">
        <v>8217.41</v>
      </c>
      <c r="K301" s="68">
        <v>3417.19</v>
      </c>
      <c r="L301" s="83">
        <v>0.41584759999999998</v>
      </c>
      <c r="M301" s="70">
        <v>735.045568</v>
      </c>
      <c r="N301" s="70">
        <v>119.749149</v>
      </c>
      <c r="O301" s="70">
        <v>453.41900600000002</v>
      </c>
      <c r="P301" s="70">
        <v>28.595084</v>
      </c>
      <c r="Q301" s="70">
        <v>2.894577</v>
      </c>
      <c r="R301" s="70">
        <v>32.210417</v>
      </c>
      <c r="S301" s="70">
        <v>98.177334999999999</v>
      </c>
      <c r="T301" s="70">
        <v>3950.0564049999998</v>
      </c>
      <c r="U301" s="69">
        <v>0.98677610449999997</v>
      </c>
      <c r="V301" s="71">
        <v>2.3772633798</v>
      </c>
      <c r="W301" s="70">
        <v>111.043868</v>
      </c>
      <c r="X301" s="70">
        <v>34.673774000000002</v>
      </c>
      <c r="Y301" s="70">
        <v>52.373617000000003</v>
      </c>
      <c r="Z301" s="70">
        <v>23.996476999999999</v>
      </c>
      <c r="AA301" s="70">
        <v>516.62074600000005</v>
      </c>
      <c r="AB301" s="70">
        <v>380.174555</v>
      </c>
      <c r="AC301" s="70">
        <v>136.446191</v>
      </c>
      <c r="AD301" s="70">
        <v>80.816402999999994</v>
      </c>
      <c r="AE301" s="70">
        <v>64.888771000000006</v>
      </c>
      <c r="AF301" s="70">
        <v>0</v>
      </c>
      <c r="AG301" s="70">
        <v>15.927631999999999</v>
      </c>
      <c r="AH301" s="70">
        <v>0</v>
      </c>
      <c r="AI301" s="70">
        <v>0</v>
      </c>
      <c r="AJ301" s="70">
        <v>0</v>
      </c>
      <c r="AK301" s="70">
        <v>0</v>
      </c>
      <c r="AL301" s="68">
        <v>13678982.68</v>
      </c>
      <c r="AM301" s="68">
        <v>2984845.99</v>
      </c>
      <c r="AN301" s="68">
        <v>2852372.51</v>
      </c>
      <c r="AO301" s="68">
        <v>99935.01</v>
      </c>
      <c r="AP301" s="68">
        <v>960205.47</v>
      </c>
      <c r="AQ301" s="68">
        <v>145484.87</v>
      </c>
      <c r="AR301" s="68">
        <v>19654.400000000001</v>
      </c>
      <c r="AS301" s="68">
        <v>296185.15000000002</v>
      </c>
      <c r="AT301" s="68">
        <v>1330907.6100000001</v>
      </c>
      <c r="AU301" s="68">
        <v>3962716.91</v>
      </c>
      <c r="AV301" s="68">
        <v>61969.919999999998</v>
      </c>
      <c r="AW301" s="68">
        <v>25003.06</v>
      </c>
      <c r="AX301" s="68">
        <v>28306.78</v>
      </c>
      <c r="AY301" s="68">
        <v>8660.08</v>
      </c>
      <c r="AZ301" s="68">
        <v>211145.29</v>
      </c>
      <c r="BA301" s="68">
        <v>23951.94</v>
      </c>
      <c r="BB301" s="68">
        <v>4161.59</v>
      </c>
      <c r="BC301" s="68">
        <v>6015.39</v>
      </c>
      <c r="BD301" s="68">
        <v>177016.37</v>
      </c>
      <c r="BE301" s="68">
        <v>43268.39</v>
      </c>
      <c r="BF301" s="68">
        <v>100929.9</v>
      </c>
      <c r="BG301" s="68">
        <v>32818.080000000002</v>
      </c>
      <c r="BH301" s="68">
        <v>189481.01</v>
      </c>
      <c r="BI301" s="68">
        <v>165682.16</v>
      </c>
      <c r="BJ301" s="68">
        <v>0</v>
      </c>
      <c r="BK301" s="68">
        <v>14060.96</v>
      </c>
      <c r="BL301" s="68">
        <v>0</v>
      </c>
      <c r="BM301" s="68">
        <v>0</v>
      </c>
      <c r="BN301" s="68">
        <v>9737.89</v>
      </c>
      <c r="BO301" s="68">
        <v>22727363.350000001</v>
      </c>
      <c r="BP301" s="68">
        <v>23941514.309999999</v>
      </c>
      <c r="BQ301" s="68">
        <v>16658065.300000001</v>
      </c>
      <c r="BR301" s="68">
        <v>2463746.5699999998</v>
      </c>
      <c r="BS301" s="68">
        <v>14194318.73</v>
      </c>
      <c r="BT301" s="68">
        <v>0</v>
      </c>
      <c r="BU301" s="68">
        <v>0</v>
      </c>
      <c r="BV301" s="71">
        <v>20</v>
      </c>
      <c r="BW301" s="68">
        <v>0</v>
      </c>
      <c r="BX301" s="68">
        <v>1551564.12</v>
      </c>
      <c r="BY301" s="68">
        <v>0</v>
      </c>
      <c r="BZ301" s="68">
        <v>18677436.449999999</v>
      </c>
      <c r="CA301" s="68">
        <v>24278927.469999999</v>
      </c>
    </row>
    <row r="302" spans="1:79" x14ac:dyDescent="0.25">
      <c r="A302" s="62" t="s">
        <v>810</v>
      </c>
      <c r="B302" s="62" t="s">
        <v>811</v>
      </c>
      <c r="C302" s="62" t="s">
        <v>188</v>
      </c>
      <c r="D302" s="63">
        <v>8241.61</v>
      </c>
      <c r="E302" s="63">
        <v>9855.6200000000008</v>
      </c>
      <c r="F302" s="64">
        <v>0.64</v>
      </c>
      <c r="G302" s="65">
        <v>1570.2490680000001</v>
      </c>
      <c r="H302" s="65">
        <v>861.86461799999995</v>
      </c>
      <c r="I302" s="63">
        <v>4726.58</v>
      </c>
      <c r="J302" s="63">
        <v>8087.23</v>
      </c>
      <c r="K302" s="63">
        <v>3360.65</v>
      </c>
      <c r="L302" s="83">
        <v>0.41555019999999998</v>
      </c>
      <c r="M302" s="65">
        <v>174.33973499999999</v>
      </c>
      <c r="N302" s="65">
        <v>38.056927999999999</v>
      </c>
      <c r="O302" s="65">
        <v>95.938398000000007</v>
      </c>
      <c r="P302" s="65">
        <v>9.8173049999999993</v>
      </c>
      <c r="Q302" s="65">
        <v>0</v>
      </c>
      <c r="R302" s="65">
        <v>9.3268920000000008</v>
      </c>
      <c r="S302" s="65">
        <v>21.200212000000001</v>
      </c>
      <c r="T302" s="65">
        <v>784.14315299999998</v>
      </c>
      <c r="U302" s="64">
        <v>0.49937501569999998</v>
      </c>
      <c r="V302" s="66">
        <v>0.60882667560000003</v>
      </c>
      <c r="W302" s="65">
        <v>22.950771</v>
      </c>
      <c r="X302" s="65">
        <v>7.0214780000000001</v>
      </c>
      <c r="Y302" s="65">
        <v>11.929292999999999</v>
      </c>
      <c r="Z302" s="65">
        <v>4</v>
      </c>
      <c r="AA302" s="65">
        <v>107.36402200000001</v>
      </c>
      <c r="AB302" s="65">
        <v>68.240864999999999</v>
      </c>
      <c r="AC302" s="65">
        <v>39.123156999999999</v>
      </c>
      <c r="AD302" s="65">
        <v>0</v>
      </c>
      <c r="AE302" s="65">
        <v>0</v>
      </c>
      <c r="AF302" s="65">
        <v>0</v>
      </c>
      <c r="AG302" s="65">
        <v>0</v>
      </c>
      <c r="AH302" s="65">
        <v>0</v>
      </c>
      <c r="AI302" s="65">
        <v>0</v>
      </c>
      <c r="AJ302" s="65">
        <v>186.205917</v>
      </c>
      <c r="AK302" s="65">
        <v>186.205917</v>
      </c>
      <c r="AL302" s="63">
        <v>5277057.53</v>
      </c>
      <c r="AM302" s="63">
        <v>1524852.92</v>
      </c>
      <c r="AN302" s="63">
        <v>657563.32999999996</v>
      </c>
      <c r="AO302" s="63">
        <v>31737.17</v>
      </c>
      <c r="AP302" s="63">
        <v>203023.45</v>
      </c>
      <c r="AQ302" s="63">
        <v>49912.35</v>
      </c>
      <c r="AR302" s="63">
        <v>0</v>
      </c>
      <c r="AS302" s="63">
        <v>85702.44</v>
      </c>
      <c r="AT302" s="63">
        <v>287187.92</v>
      </c>
      <c r="AU302" s="63">
        <v>201465.87</v>
      </c>
      <c r="AV302" s="63">
        <v>12944.97</v>
      </c>
      <c r="AW302" s="63">
        <v>5059.53</v>
      </c>
      <c r="AX302" s="63">
        <v>6442.91</v>
      </c>
      <c r="AY302" s="63">
        <v>1442.53</v>
      </c>
      <c r="AZ302" s="63">
        <v>58074.48</v>
      </c>
      <c r="BA302" s="63">
        <v>8595.5499999999993</v>
      </c>
      <c r="BB302" s="63">
        <v>1631.29</v>
      </c>
      <c r="BC302" s="63">
        <v>1827.05</v>
      </c>
      <c r="BD302" s="63">
        <v>46020.59</v>
      </c>
      <c r="BE302" s="63">
        <v>17822.12</v>
      </c>
      <c r="BF302" s="63">
        <v>18103.84</v>
      </c>
      <c r="BG302" s="63">
        <v>10094.629999999999</v>
      </c>
      <c r="BH302" s="63">
        <v>0</v>
      </c>
      <c r="BI302" s="63">
        <v>0</v>
      </c>
      <c r="BJ302" s="63">
        <v>0</v>
      </c>
      <c r="BK302" s="63">
        <v>0</v>
      </c>
      <c r="BL302" s="63">
        <v>0</v>
      </c>
      <c r="BM302" s="63">
        <v>0</v>
      </c>
      <c r="BN302" s="63">
        <v>0</v>
      </c>
      <c r="BO302" s="63">
        <v>7401498.2000000002</v>
      </c>
      <c r="BP302" s="63">
        <v>7731959.0999999996</v>
      </c>
      <c r="BQ302" s="63">
        <v>5749590.2400000002</v>
      </c>
      <c r="BR302" s="63">
        <v>135960.67000000001</v>
      </c>
      <c r="BS302" s="63">
        <v>5613629.5700000003</v>
      </c>
      <c r="BT302" s="63">
        <v>0</v>
      </c>
      <c r="BU302" s="63">
        <v>0</v>
      </c>
      <c r="BV302" s="66">
        <v>20</v>
      </c>
      <c r="BW302" s="63">
        <v>0</v>
      </c>
      <c r="BX302" s="63">
        <v>624551.78</v>
      </c>
      <c r="BY302" s="63">
        <v>0</v>
      </c>
      <c r="BZ302" s="63">
        <v>6563764.0899999999</v>
      </c>
      <c r="CA302" s="63">
        <v>8026049.9800000004</v>
      </c>
    </row>
    <row r="303" spans="1:79" x14ac:dyDescent="0.25">
      <c r="A303" s="62" t="s">
        <v>812</v>
      </c>
      <c r="B303" s="62" t="s">
        <v>813</v>
      </c>
      <c r="C303" s="62" t="s">
        <v>620</v>
      </c>
      <c r="D303" s="63">
        <v>8241.61</v>
      </c>
      <c r="E303" s="63">
        <v>9855.6200000000008</v>
      </c>
      <c r="F303" s="64">
        <v>0.64</v>
      </c>
      <c r="G303" s="65">
        <v>4334.306364</v>
      </c>
      <c r="H303" s="65">
        <v>2398.4464840000001</v>
      </c>
      <c r="I303" s="63">
        <v>4786.1099999999997</v>
      </c>
      <c r="J303" s="63">
        <v>8188.1</v>
      </c>
      <c r="K303" s="63">
        <v>3401.99</v>
      </c>
      <c r="L303" s="83">
        <v>0.41547980000000001</v>
      </c>
      <c r="M303" s="65">
        <v>861.82074499999999</v>
      </c>
      <c r="N303" s="65">
        <v>70.180257999999995</v>
      </c>
      <c r="O303" s="65">
        <v>637.54087800000002</v>
      </c>
      <c r="P303" s="65">
        <v>18.235838000000001</v>
      </c>
      <c r="Q303" s="65">
        <v>5.4682079999999997</v>
      </c>
      <c r="R303" s="65">
        <v>22.773622</v>
      </c>
      <c r="S303" s="65">
        <v>107.62194100000001</v>
      </c>
      <c r="T303" s="65">
        <v>4306.927944</v>
      </c>
      <c r="U303" s="64">
        <v>0.99368332150000005</v>
      </c>
      <c r="V303" s="66">
        <v>2.4106605062000002</v>
      </c>
      <c r="W303" s="65">
        <v>60.743977000000001</v>
      </c>
      <c r="X303" s="65">
        <v>12.479020999999999</v>
      </c>
      <c r="Y303" s="65">
        <v>36.507407999999998</v>
      </c>
      <c r="Z303" s="65">
        <v>11.757548</v>
      </c>
      <c r="AA303" s="65">
        <v>649.922102</v>
      </c>
      <c r="AB303" s="65">
        <v>391.12923999999998</v>
      </c>
      <c r="AC303" s="65">
        <v>258.79286200000001</v>
      </c>
      <c r="AD303" s="65">
        <v>76.986362</v>
      </c>
      <c r="AE303" s="65">
        <v>76.986362</v>
      </c>
      <c r="AF303" s="65">
        <v>0</v>
      </c>
      <c r="AG303" s="65">
        <v>0</v>
      </c>
      <c r="AH303" s="65">
        <v>0</v>
      </c>
      <c r="AI303" s="65">
        <v>0</v>
      </c>
      <c r="AJ303" s="65">
        <v>48.058287999999997</v>
      </c>
      <c r="AK303" s="65">
        <v>48.058287999999997</v>
      </c>
      <c r="AL303" s="63">
        <v>14745266.91</v>
      </c>
      <c r="AM303" s="63">
        <v>5182811.0199999996</v>
      </c>
      <c r="AN303" s="63">
        <v>3204111.98</v>
      </c>
      <c r="AO303" s="63">
        <v>58516.17</v>
      </c>
      <c r="AP303" s="63">
        <v>1348926.25</v>
      </c>
      <c r="AQ303" s="63">
        <v>92697.47</v>
      </c>
      <c r="AR303" s="63">
        <v>37096.699999999997</v>
      </c>
      <c r="AS303" s="63">
        <v>209225.57</v>
      </c>
      <c r="AT303" s="63">
        <v>1457649.82</v>
      </c>
      <c r="AU303" s="63">
        <v>4381432.34</v>
      </c>
      <c r="AV303" s="63">
        <v>32944.019999999997</v>
      </c>
      <c r="AW303" s="63">
        <v>8990.59</v>
      </c>
      <c r="AX303" s="63">
        <v>19714</v>
      </c>
      <c r="AY303" s="63">
        <v>4239.43</v>
      </c>
      <c r="AZ303" s="63">
        <v>248723.39</v>
      </c>
      <c r="BA303" s="63">
        <v>23916.15</v>
      </c>
      <c r="BB303" s="63">
        <v>4502.04</v>
      </c>
      <c r="BC303" s="63">
        <v>7560.83</v>
      </c>
      <c r="BD303" s="63">
        <v>212744.37</v>
      </c>
      <c r="BE303" s="63">
        <v>46808.14</v>
      </c>
      <c r="BF303" s="63">
        <v>103746.34</v>
      </c>
      <c r="BG303" s="63">
        <v>62189.89</v>
      </c>
      <c r="BH303" s="63">
        <v>205665.58</v>
      </c>
      <c r="BI303" s="63">
        <v>196397.39</v>
      </c>
      <c r="BJ303" s="63">
        <v>0</v>
      </c>
      <c r="BK303" s="63">
        <v>0</v>
      </c>
      <c r="BL303" s="63">
        <v>0</v>
      </c>
      <c r="BM303" s="63">
        <v>0</v>
      </c>
      <c r="BN303" s="63">
        <v>9268.19</v>
      </c>
      <c r="BO303" s="63">
        <v>26490491.34</v>
      </c>
      <c r="BP303" s="63">
        <v>28000955.239999998</v>
      </c>
      <c r="BQ303" s="63">
        <v>18939983.969999999</v>
      </c>
      <c r="BR303" s="63">
        <v>102509.56</v>
      </c>
      <c r="BS303" s="63">
        <v>18837474.41</v>
      </c>
      <c r="BT303" s="63">
        <v>0</v>
      </c>
      <c r="BU303" s="63">
        <v>0</v>
      </c>
      <c r="BV303" s="66">
        <v>20</v>
      </c>
      <c r="BW303" s="63">
        <v>0</v>
      </c>
      <c r="BX303" s="63">
        <v>2065596.88</v>
      </c>
      <c r="BY303" s="63">
        <v>0</v>
      </c>
      <c r="BZ303" s="63">
        <v>20700752.449999999</v>
      </c>
      <c r="CA303" s="63">
        <v>28556088.219999999</v>
      </c>
    </row>
    <row r="304" spans="1:79" x14ac:dyDescent="0.25">
      <c r="A304" s="62" t="s">
        <v>814</v>
      </c>
      <c r="B304" s="62" t="s">
        <v>815</v>
      </c>
      <c r="C304" s="62" t="s">
        <v>631</v>
      </c>
      <c r="D304" s="63">
        <v>8241.61</v>
      </c>
      <c r="E304" s="63">
        <v>9855.6200000000008</v>
      </c>
      <c r="F304" s="64">
        <v>0.64</v>
      </c>
      <c r="G304" s="65">
        <v>1545.508368</v>
      </c>
      <c r="H304" s="65">
        <v>843.324656</v>
      </c>
      <c r="I304" s="63">
        <v>4742.01</v>
      </c>
      <c r="J304" s="63">
        <v>8101.62</v>
      </c>
      <c r="K304" s="63">
        <v>3359.61</v>
      </c>
      <c r="L304" s="83">
        <v>0.41468369999999999</v>
      </c>
      <c r="M304" s="65">
        <v>296.500587</v>
      </c>
      <c r="N304" s="65">
        <v>30.061285999999999</v>
      </c>
      <c r="O304" s="65">
        <v>216.66225399999999</v>
      </c>
      <c r="P304" s="65">
        <v>21.168816</v>
      </c>
      <c r="Q304" s="65">
        <v>0</v>
      </c>
      <c r="R304" s="65">
        <v>10.295431000000001</v>
      </c>
      <c r="S304" s="65">
        <v>18.312799999999999</v>
      </c>
      <c r="T304" s="65">
        <v>740.76856899999996</v>
      </c>
      <c r="U304" s="64">
        <v>0.47930414630000001</v>
      </c>
      <c r="V304" s="66">
        <v>0.56087027519999999</v>
      </c>
      <c r="W304" s="65">
        <v>1.88</v>
      </c>
      <c r="X304" s="65">
        <v>0</v>
      </c>
      <c r="Y304" s="65">
        <v>0.88</v>
      </c>
      <c r="Z304" s="65">
        <v>1</v>
      </c>
      <c r="AA304" s="65">
        <v>291.77983599999999</v>
      </c>
      <c r="AB304" s="65">
        <v>174.04623699999999</v>
      </c>
      <c r="AC304" s="65">
        <v>117.733599</v>
      </c>
      <c r="AD304" s="65">
        <v>9.8192400000000006</v>
      </c>
      <c r="AE304" s="65">
        <v>2.2134510000000001</v>
      </c>
      <c r="AF304" s="65">
        <v>7.6057889999999997</v>
      </c>
      <c r="AG304" s="65">
        <v>0</v>
      </c>
      <c r="AH304" s="65">
        <v>0</v>
      </c>
      <c r="AI304" s="65">
        <v>0</v>
      </c>
      <c r="AJ304" s="65">
        <v>286.79526299999998</v>
      </c>
      <c r="AK304" s="65">
        <v>286.79526299999998</v>
      </c>
      <c r="AL304" s="63">
        <v>5192305.37</v>
      </c>
      <c r="AM304" s="63">
        <v>794061.94</v>
      </c>
      <c r="AN304" s="63">
        <v>931920.12</v>
      </c>
      <c r="AO304" s="63">
        <v>25017.02</v>
      </c>
      <c r="AP304" s="63">
        <v>457541.48</v>
      </c>
      <c r="AQ304" s="63">
        <v>107400.37</v>
      </c>
      <c r="AR304" s="63">
        <v>0</v>
      </c>
      <c r="AS304" s="63">
        <v>94404.83</v>
      </c>
      <c r="AT304" s="63">
        <v>247556.42</v>
      </c>
      <c r="AU304" s="63">
        <v>175330.48</v>
      </c>
      <c r="AV304" s="63">
        <v>834.17</v>
      </c>
      <c r="AW304" s="63">
        <v>0</v>
      </c>
      <c r="AX304" s="63">
        <v>474.29</v>
      </c>
      <c r="AY304" s="63">
        <v>359.88</v>
      </c>
      <c r="AZ304" s="63">
        <v>105483.27</v>
      </c>
      <c r="BA304" s="63">
        <v>8393.11</v>
      </c>
      <c r="BB304" s="63">
        <v>1602.24</v>
      </c>
      <c r="BC304" s="63">
        <v>3387.9</v>
      </c>
      <c r="BD304" s="63">
        <v>92100.02</v>
      </c>
      <c r="BE304" s="63">
        <v>17784.95</v>
      </c>
      <c r="BF304" s="63">
        <v>46077</v>
      </c>
      <c r="BG304" s="63">
        <v>28238.07</v>
      </c>
      <c r="BH304" s="63">
        <v>25171.14</v>
      </c>
      <c r="BI304" s="63">
        <v>5635.84</v>
      </c>
      <c r="BJ304" s="63">
        <v>18355.45</v>
      </c>
      <c r="BK304" s="63">
        <v>0</v>
      </c>
      <c r="BL304" s="63">
        <v>0</v>
      </c>
      <c r="BM304" s="63">
        <v>0</v>
      </c>
      <c r="BN304" s="63">
        <v>1179.8499999999999</v>
      </c>
      <c r="BO304" s="63">
        <v>7105879.9100000001</v>
      </c>
      <c r="BP304" s="63">
        <v>7225106.4900000002</v>
      </c>
      <c r="BQ304" s="63">
        <v>6509890.0899999999</v>
      </c>
      <c r="BR304" s="63">
        <v>109280.47</v>
      </c>
      <c r="BS304" s="63">
        <v>6400609.6200000001</v>
      </c>
      <c r="BT304" s="63">
        <v>0</v>
      </c>
      <c r="BU304" s="63">
        <v>0</v>
      </c>
      <c r="BV304" s="66">
        <v>28.679525999999999</v>
      </c>
      <c r="BW304" s="63">
        <v>0</v>
      </c>
      <c r="BX304" s="63">
        <v>391731.17</v>
      </c>
      <c r="BY304" s="63">
        <v>0</v>
      </c>
      <c r="BZ304" s="63">
        <v>7441620.9199999999</v>
      </c>
      <c r="CA304" s="63">
        <v>7497611.0800000001</v>
      </c>
    </row>
    <row r="305" spans="1:79" x14ac:dyDescent="0.25">
      <c r="A305" s="62" t="s">
        <v>816</v>
      </c>
      <c r="B305" s="62" t="s">
        <v>817</v>
      </c>
      <c r="C305" s="62" t="s">
        <v>566</v>
      </c>
      <c r="D305" s="63">
        <v>8241.61</v>
      </c>
      <c r="E305" s="63">
        <v>9855.6200000000008</v>
      </c>
      <c r="F305" s="64">
        <v>0.64</v>
      </c>
      <c r="G305" s="65">
        <v>984.55055300000004</v>
      </c>
      <c r="H305" s="65">
        <v>562.46412599999996</v>
      </c>
      <c r="I305" s="63">
        <v>5016.74</v>
      </c>
      <c r="J305" s="63">
        <v>8566.65</v>
      </c>
      <c r="K305" s="63">
        <v>3549.91</v>
      </c>
      <c r="L305" s="83">
        <v>0.41438720000000001</v>
      </c>
      <c r="M305" s="65">
        <v>80.071055000000001</v>
      </c>
      <c r="N305" s="65">
        <v>11.013453999999999</v>
      </c>
      <c r="O305" s="65">
        <v>62.374181</v>
      </c>
      <c r="P305" s="65">
        <v>1</v>
      </c>
      <c r="Q305" s="65">
        <v>0.27399099999999998</v>
      </c>
      <c r="R305" s="65">
        <v>3</v>
      </c>
      <c r="S305" s="65">
        <v>2.4094289999999998</v>
      </c>
      <c r="T305" s="65">
        <v>93.541703999999996</v>
      </c>
      <c r="U305" s="64">
        <v>9.5009548999999999E-2</v>
      </c>
      <c r="V305" s="66">
        <v>2.2038121099999999E-2</v>
      </c>
      <c r="W305" s="65">
        <v>10.175784999999999</v>
      </c>
      <c r="X305" s="65">
        <v>3</v>
      </c>
      <c r="Y305" s="65">
        <v>6.1757850000000003</v>
      </c>
      <c r="Z305" s="65">
        <v>1</v>
      </c>
      <c r="AA305" s="65">
        <v>176.222872</v>
      </c>
      <c r="AB305" s="65">
        <v>110.001796</v>
      </c>
      <c r="AC305" s="65">
        <v>66.221075999999996</v>
      </c>
      <c r="AD305" s="65">
        <v>40.637600999999997</v>
      </c>
      <c r="AE305" s="65">
        <v>33.876497999999998</v>
      </c>
      <c r="AF305" s="65">
        <v>5.1174229999999996</v>
      </c>
      <c r="AG305" s="65">
        <v>0</v>
      </c>
      <c r="AH305" s="65">
        <v>1.64368</v>
      </c>
      <c r="AI305" s="65">
        <v>0</v>
      </c>
      <c r="AJ305" s="65">
        <v>36.678609999999999</v>
      </c>
      <c r="AK305" s="65">
        <v>36.678609999999999</v>
      </c>
      <c r="AL305" s="63">
        <v>3495065.85</v>
      </c>
      <c r="AM305" s="63">
        <v>2097397.79</v>
      </c>
      <c r="AN305" s="63">
        <v>207745.55</v>
      </c>
      <c r="AO305" s="63">
        <v>9158.85</v>
      </c>
      <c r="AP305" s="63">
        <v>131625.93</v>
      </c>
      <c r="AQ305" s="63">
        <v>5069.8900000000003</v>
      </c>
      <c r="AR305" s="63">
        <v>1853.89</v>
      </c>
      <c r="AS305" s="63">
        <v>27489.09</v>
      </c>
      <c r="AT305" s="63">
        <v>32547.9</v>
      </c>
      <c r="AU305" s="63">
        <v>869.95</v>
      </c>
      <c r="AV305" s="63">
        <v>5841.46</v>
      </c>
      <c r="AW305" s="63">
        <v>2155.69</v>
      </c>
      <c r="AX305" s="63">
        <v>3326.15</v>
      </c>
      <c r="AY305" s="63">
        <v>359.62</v>
      </c>
      <c r="AZ305" s="63">
        <v>71403.39</v>
      </c>
      <c r="BA305" s="63">
        <v>5593.87</v>
      </c>
      <c r="BB305" s="63">
        <v>1019.96</v>
      </c>
      <c r="BC305" s="63">
        <v>2044.69</v>
      </c>
      <c r="BD305" s="63">
        <v>62744.87</v>
      </c>
      <c r="BE305" s="63">
        <v>17772.240000000002</v>
      </c>
      <c r="BF305" s="63">
        <v>29101.05</v>
      </c>
      <c r="BG305" s="63">
        <v>15871.58</v>
      </c>
      <c r="BH305" s="63">
        <v>104643.12</v>
      </c>
      <c r="BI305" s="63">
        <v>86193.96</v>
      </c>
      <c r="BJ305" s="63">
        <v>12341.32</v>
      </c>
      <c r="BK305" s="63">
        <v>0</v>
      </c>
      <c r="BL305" s="63">
        <v>1228.45</v>
      </c>
      <c r="BM305" s="63">
        <v>0</v>
      </c>
      <c r="BN305" s="63">
        <v>4879.3900000000003</v>
      </c>
      <c r="BO305" s="63">
        <v>5869999.5499999998</v>
      </c>
      <c r="BP305" s="63">
        <v>5982967.1100000003</v>
      </c>
      <c r="BQ305" s="63">
        <v>5305297.32</v>
      </c>
      <c r="BR305" s="63">
        <v>945.9</v>
      </c>
      <c r="BS305" s="63">
        <v>5304351.42</v>
      </c>
      <c r="BT305" s="63">
        <v>0</v>
      </c>
      <c r="BU305" s="63">
        <v>0</v>
      </c>
      <c r="BV305" s="66">
        <v>20</v>
      </c>
      <c r="BW305" s="63">
        <v>0</v>
      </c>
      <c r="BX305" s="63">
        <v>250274.99</v>
      </c>
      <c r="BY305" s="63">
        <v>0</v>
      </c>
      <c r="BZ305" s="63">
        <v>5507744.1299999999</v>
      </c>
      <c r="CA305" s="63">
        <v>6120274.54</v>
      </c>
    </row>
    <row r="306" spans="1:79" x14ac:dyDescent="0.25">
      <c r="A306" s="62" t="s">
        <v>818</v>
      </c>
      <c r="B306" s="62" t="s">
        <v>819</v>
      </c>
      <c r="C306" s="62" t="s">
        <v>430</v>
      </c>
      <c r="D306" s="63">
        <v>8241.61</v>
      </c>
      <c r="E306" s="63">
        <v>9855.6200000000008</v>
      </c>
      <c r="F306" s="64">
        <v>0.64</v>
      </c>
      <c r="G306" s="65">
        <v>2002.7410500000001</v>
      </c>
      <c r="H306" s="65">
        <v>1103.7728380000001</v>
      </c>
      <c r="I306" s="63">
        <v>4784.3100000000004</v>
      </c>
      <c r="J306" s="63">
        <v>8164.4</v>
      </c>
      <c r="K306" s="63">
        <v>3380.09</v>
      </c>
      <c r="L306" s="83">
        <v>0.41400350000000002</v>
      </c>
      <c r="M306" s="65">
        <v>239.90513000000001</v>
      </c>
      <c r="N306" s="65">
        <v>44.062016999999997</v>
      </c>
      <c r="O306" s="65">
        <v>142.01865000000001</v>
      </c>
      <c r="P306" s="65">
        <v>7.8254830000000002</v>
      </c>
      <c r="Q306" s="65">
        <v>4.4838009999999997</v>
      </c>
      <c r="R306" s="65">
        <v>12.590808000000001</v>
      </c>
      <c r="S306" s="65">
        <v>28.924371000000001</v>
      </c>
      <c r="T306" s="65">
        <v>1977.3072979999999</v>
      </c>
      <c r="U306" s="64">
        <v>0.98730052889999997</v>
      </c>
      <c r="V306" s="66">
        <v>2.3797908556</v>
      </c>
      <c r="W306" s="65">
        <v>1.8933899999999999</v>
      </c>
      <c r="X306" s="65">
        <v>0.89339000000000002</v>
      </c>
      <c r="Y306" s="65">
        <v>0</v>
      </c>
      <c r="Z306" s="65">
        <v>1</v>
      </c>
      <c r="AA306" s="65">
        <v>350.99848100000003</v>
      </c>
      <c r="AB306" s="65">
        <v>195.41313700000001</v>
      </c>
      <c r="AC306" s="65">
        <v>155.58534399999999</v>
      </c>
      <c r="AD306" s="65">
        <v>81.191658000000004</v>
      </c>
      <c r="AE306" s="65">
        <v>45.595238999999999</v>
      </c>
      <c r="AF306" s="65">
        <v>28.043861</v>
      </c>
      <c r="AG306" s="65">
        <v>0.78002899999999997</v>
      </c>
      <c r="AH306" s="65">
        <v>6.7725289999999996</v>
      </c>
      <c r="AI306" s="65">
        <v>0</v>
      </c>
      <c r="AJ306" s="65">
        <v>184.691248</v>
      </c>
      <c r="AK306" s="65">
        <v>184.691248</v>
      </c>
      <c r="AL306" s="63">
        <v>6769445</v>
      </c>
      <c r="AM306" s="63">
        <v>2068765.38</v>
      </c>
      <c r="AN306" s="63">
        <v>911603.12</v>
      </c>
      <c r="AO306" s="63">
        <v>36608.29</v>
      </c>
      <c r="AP306" s="63">
        <v>299419.2</v>
      </c>
      <c r="AQ306" s="63">
        <v>39637.61</v>
      </c>
      <c r="AR306" s="63">
        <v>30310.33</v>
      </c>
      <c r="AS306" s="63">
        <v>115263.11</v>
      </c>
      <c r="AT306" s="63">
        <v>390364.58</v>
      </c>
      <c r="AU306" s="63">
        <v>1985753.84</v>
      </c>
      <c r="AV306" s="63">
        <v>1000.65</v>
      </c>
      <c r="AW306" s="63">
        <v>641.36</v>
      </c>
      <c r="AX306" s="63">
        <v>0</v>
      </c>
      <c r="AY306" s="63">
        <v>359.29</v>
      </c>
      <c r="AZ306" s="63">
        <v>127564.81</v>
      </c>
      <c r="BA306" s="63">
        <v>10967.18</v>
      </c>
      <c r="BB306" s="63">
        <v>2072.85</v>
      </c>
      <c r="BC306" s="63">
        <v>4068.81</v>
      </c>
      <c r="BD306" s="63">
        <v>110455.97</v>
      </c>
      <c r="BE306" s="63">
        <v>21551.66</v>
      </c>
      <c r="BF306" s="63">
        <v>51648.82</v>
      </c>
      <c r="BG306" s="63">
        <v>37255.49</v>
      </c>
      <c r="BH306" s="63">
        <v>198954.19</v>
      </c>
      <c r="BI306" s="63">
        <v>115903.22</v>
      </c>
      <c r="BJ306" s="63">
        <v>67568.72</v>
      </c>
      <c r="BK306" s="63">
        <v>685.56</v>
      </c>
      <c r="BL306" s="63">
        <v>5056.96</v>
      </c>
      <c r="BM306" s="63">
        <v>0</v>
      </c>
      <c r="BN306" s="63">
        <v>9739.73</v>
      </c>
      <c r="BO306" s="63">
        <v>11790613.970000001</v>
      </c>
      <c r="BP306" s="63">
        <v>12063086.99</v>
      </c>
      <c r="BQ306" s="63">
        <v>10428575.73</v>
      </c>
      <c r="BR306" s="63">
        <v>129013.56</v>
      </c>
      <c r="BS306" s="63">
        <v>10299562.17</v>
      </c>
      <c r="BT306" s="63">
        <v>0</v>
      </c>
      <c r="BU306" s="63">
        <v>0</v>
      </c>
      <c r="BV306" s="66">
        <v>20</v>
      </c>
      <c r="BW306" s="63">
        <v>0</v>
      </c>
      <c r="BX306" s="63">
        <v>1837443.5</v>
      </c>
      <c r="BY306" s="63">
        <v>0</v>
      </c>
      <c r="BZ306" s="63">
        <v>12735807.890000001</v>
      </c>
      <c r="CA306" s="63">
        <v>13628057.470000001</v>
      </c>
    </row>
    <row r="307" spans="1:79" x14ac:dyDescent="0.25">
      <c r="A307" s="62" t="s">
        <v>820</v>
      </c>
      <c r="B307" s="62" t="s">
        <v>512</v>
      </c>
      <c r="C307" s="62" t="s">
        <v>575</v>
      </c>
      <c r="D307" s="63">
        <v>8241.61</v>
      </c>
      <c r="E307" s="63">
        <v>9855.6200000000008</v>
      </c>
      <c r="F307" s="64">
        <v>0.64</v>
      </c>
      <c r="G307" s="65">
        <v>1018.294367</v>
      </c>
      <c r="H307" s="65">
        <v>624.34576200000004</v>
      </c>
      <c r="I307" s="63">
        <v>4954.51</v>
      </c>
      <c r="J307" s="63">
        <v>8448.01</v>
      </c>
      <c r="K307" s="63">
        <v>3493.5</v>
      </c>
      <c r="L307" s="83">
        <v>0.41352929999999999</v>
      </c>
      <c r="M307" s="65">
        <v>94.457761000000005</v>
      </c>
      <c r="N307" s="65">
        <v>12.492782999999999</v>
      </c>
      <c r="O307" s="65">
        <v>72.307297000000005</v>
      </c>
      <c r="P307" s="65">
        <v>2</v>
      </c>
      <c r="Q307" s="65">
        <v>0</v>
      </c>
      <c r="R307" s="65">
        <v>1</v>
      </c>
      <c r="S307" s="65">
        <v>6.6576810000000002</v>
      </c>
      <c r="T307" s="65">
        <v>361.72394100000002</v>
      </c>
      <c r="U307" s="64">
        <v>0.35522531870000001</v>
      </c>
      <c r="V307" s="66">
        <v>0.30806891359999999</v>
      </c>
      <c r="W307" s="65">
        <v>23.637613999999999</v>
      </c>
      <c r="X307" s="65">
        <v>3.3501500000000002</v>
      </c>
      <c r="Y307" s="65">
        <v>15.287464</v>
      </c>
      <c r="Z307" s="65">
        <v>5</v>
      </c>
      <c r="AA307" s="65">
        <v>171.92785699999999</v>
      </c>
      <c r="AB307" s="65">
        <v>117.329272</v>
      </c>
      <c r="AC307" s="65">
        <v>54.598585</v>
      </c>
      <c r="AD307" s="65">
        <v>6.31074</v>
      </c>
      <c r="AE307" s="65">
        <v>6.31074</v>
      </c>
      <c r="AF307" s="65">
        <v>0</v>
      </c>
      <c r="AG307" s="65">
        <v>0</v>
      </c>
      <c r="AH307" s="65">
        <v>0</v>
      </c>
      <c r="AI307" s="65">
        <v>0</v>
      </c>
      <c r="AJ307" s="65">
        <v>179.80401900000001</v>
      </c>
      <c r="AK307" s="65">
        <v>179.80401900000001</v>
      </c>
      <c r="AL307" s="63">
        <v>3557411.37</v>
      </c>
      <c r="AM307" s="63">
        <v>1693180.93</v>
      </c>
      <c r="AN307" s="63">
        <v>271651.36</v>
      </c>
      <c r="AO307" s="63">
        <v>10367.56</v>
      </c>
      <c r="AP307" s="63">
        <v>152271.51</v>
      </c>
      <c r="AQ307" s="63">
        <v>10118.790000000001</v>
      </c>
      <c r="AR307" s="63">
        <v>0</v>
      </c>
      <c r="AS307" s="63">
        <v>9144.06</v>
      </c>
      <c r="AT307" s="63">
        <v>89749.440000000002</v>
      </c>
      <c r="AU307" s="63">
        <v>47025.95</v>
      </c>
      <c r="AV307" s="63">
        <v>12413.17</v>
      </c>
      <c r="AW307" s="63">
        <v>2402.31</v>
      </c>
      <c r="AX307" s="63">
        <v>8216.4699999999993</v>
      </c>
      <c r="AY307" s="63">
        <v>1794.39</v>
      </c>
      <c r="AZ307" s="63">
        <v>71009.490000000005</v>
      </c>
      <c r="BA307" s="63">
        <v>6196.45</v>
      </c>
      <c r="BB307" s="63">
        <v>1052.74</v>
      </c>
      <c r="BC307" s="63">
        <v>1990.72</v>
      </c>
      <c r="BD307" s="63">
        <v>61769.58</v>
      </c>
      <c r="BE307" s="63">
        <v>17735.439999999999</v>
      </c>
      <c r="BF307" s="63">
        <v>30975.279999999999</v>
      </c>
      <c r="BG307" s="63">
        <v>13058.86</v>
      </c>
      <c r="BH307" s="63">
        <v>16779.71</v>
      </c>
      <c r="BI307" s="63">
        <v>16023.54</v>
      </c>
      <c r="BJ307" s="63">
        <v>0</v>
      </c>
      <c r="BK307" s="63">
        <v>0</v>
      </c>
      <c r="BL307" s="63">
        <v>0</v>
      </c>
      <c r="BM307" s="63">
        <v>0</v>
      </c>
      <c r="BN307" s="63">
        <v>756.17</v>
      </c>
      <c r="BO307" s="63">
        <v>5577841.8799999999</v>
      </c>
      <c r="BP307" s="63">
        <v>5669471.9800000004</v>
      </c>
      <c r="BQ307" s="63">
        <v>5119801.33</v>
      </c>
      <c r="BR307" s="63">
        <v>21021.439999999999</v>
      </c>
      <c r="BS307" s="63">
        <v>5098779.8899999997</v>
      </c>
      <c r="BT307" s="63">
        <v>0</v>
      </c>
      <c r="BU307" s="63">
        <v>0</v>
      </c>
      <c r="BV307" s="66">
        <v>20</v>
      </c>
      <c r="BW307" s="63">
        <v>0</v>
      </c>
      <c r="BX307" s="63">
        <v>502435.26</v>
      </c>
      <c r="BY307" s="63">
        <v>122985.41</v>
      </c>
      <c r="BZ307" s="63">
        <v>6203262.5499999998</v>
      </c>
      <c r="CA307" s="63">
        <v>6203262.5499999998</v>
      </c>
    </row>
    <row r="308" spans="1:79" x14ac:dyDescent="0.25">
      <c r="A308" s="62" t="s">
        <v>821</v>
      </c>
      <c r="B308" s="62" t="s">
        <v>822</v>
      </c>
      <c r="C308" s="62" t="s">
        <v>164</v>
      </c>
      <c r="D308" s="63">
        <v>8241.61</v>
      </c>
      <c r="E308" s="63">
        <v>9855.6200000000008</v>
      </c>
      <c r="F308" s="64">
        <v>0.64</v>
      </c>
      <c r="G308" s="65">
        <v>1479.7085830000001</v>
      </c>
      <c r="H308" s="65">
        <v>830.27427</v>
      </c>
      <c r="I308" s="63">
        <v>4813.21</v>
      </c>
      <c r="J308" s="63">
        <v>8144.68</v>
      </c>
      <c r="K308" s="63">
        <v>3331.47</v>
      </c>
      <c r="L308" s="83">
        <v>0.40903630000000002</v>
      </c>
      <c r="M308" s="65">
        <v>146.18278100000001</v>
      </c>
      <c r="N308" s="65">
        <v>23.416221</v>
      </c>
      <c r="O308" s="65">
        <v>84.662660000000002</v>
      </c>
      <c r="P308" s="65">
        <v>5.2756930000000004</v>
      </c>
      <c r="Q308" s="65">
        <v>1</v>
      </c>
      <c r="R308" s="65">
        <v>6.04</v>
      </c>
      <c r="S308" s="65">
        <v>25.788207</v>
      </c>
      <c r="T308" s="65">
        <v>474.77751599999999</v>
      </c>
      <c r="U308" s="64">
        <v>0.32085879709999998</v>
      </c>
      <c r="V308" s="66">
        <v>0.2513436711</v>
      </c>
      <c r="W308" s="65">
        <v>23.130652999999999</v>
      </c>
      <c r="X308" s="65">
        <v>10.649813</v>
      </c>
      <c r="Y308" s="65">
        <v>12.480840000000001</v>
      </c>
      <c r="Z308" s="65">
        <v>0</v>
      </c>
      <c r="AA308" s="65">
        <v>221.06256999999999</v>
      </c>
      <c r="AB308" s="65">
        <v>145.560847</v>
      </c>
      <c r="AC308" s="65">
        <v>75.501722999999998</v>
      </c>
      <c r="AD308" s="65">
        <v>25.553934000000002</v>
      </c>
      <c r="AE308" s="65">
        <v>9.1988629999999993</v>
      </c>
      <c r="AF308" s="65">
        <v>0</v>
      </c>
      <c r="AG308" s="65">
        <v>0</v>
      </c>
      <c r="AH308" s="65">
        <v>0</v>
      </c>
      <c r="AI308" s="65">
        <v>16.355070999999999</v>
      </c>
      <c r="AJ308" s="65">
        <v>0</v>
      </c>
      <c r="AK308" s="65">
        <v>0</v>
      </c>
      <c r="AL308" s="63">
        <v>4929604.75</v>
      </c>
      <c r="AM308" s="63">
        <v>1915106.53</v>
      </c>
      <c r="AN308" s="63">
        <v>627148.81000000006</v>
      </c>
      <c r="AO308" s="63">
        <v>19221.61</v>
      </c>
      <c r="AP308" s="63">
        <v>176353.47</v>
      </c>
      <c r="AQ308" s="63">
        <v>26401.81</v>
      </c>
      <c r="AR308" s="63">
        <v>6678.86</v>
      </c>
      <c r="AS308" s="63">
        <v>54630.04</v>
      </c>
      <c r="AT308" s="63">
        <v>343863.02</v>
      </c>
      <c r="AU308" s="63">
        <v>50358.239999999998</v>
      </c>
      <c r="AV308" s="63">
        <v>14188.86</v>
      </c>
      <c r="AW308" s="63">
        <v>7553.73</v>
      </c>
      <c r="AX308" s="63">
        <v>6635.13</v>
      </c>
      <c r="AY308" s="63">
        <v>0</v>
      </c>
      <c r="AZ308" s="63">
        <v>85611.65</v>
      </c>
      <c r="BA308" s="63">
        <v>8150.7</v>
      </c>
      <c r="BB308" s="63">
        <v>1513.14</v>
      </c>
      <c r="BC308" s="63">
        <v>2531.83</v>
      </c>
      <c r="BD308" s="63">
        <v>73415.98</v>
      </c>
      <c r="BE308" s="63">
        <v>17542.75</v>
      </c>
      <c r="BF308" s="63">
        <v>38010.980000000003</v>
      </c>
      <c r="BG308" s="63">
        <v>17862.25</v>
      </c>
      <c r="BH308" s="63">
        <v>36483.01</v>
      </c>
      <c r="BI308" s="63">
        <v>23102.98</v>
      </c>
      <c r="BJ308" s="63">
        <v>0</v>
      </c>
      <c r="BK308" s="63">
        <v>0</v>
      </c>
      <c r="BL308" s="63">
        <v>0</v>
      </c>
      <c r="BM308" s="63">
        <v>10351.370000000001</v>
      </c>
      <c r="BN308" s="63">
        <v>3028.66</v>
      </c>
      <c r="BO308" s="63">
        <v>7332905.2000000002</v>
      </c>
      <c r="BP308" s="63">
        <v>7658501.8499999996</v>
      </c>
      <c r="BQ308" s="63">
        <v>5705312.6200000001</v>
      </c>
      <c r="BR308" s="63">
        <v>25192.62</v>
      </c>
      <c r="BS308" s="63">
        <v>5680120</v>
      </c>
      <c r="BT308" s="63">
        <v>0</v>
      </c>
      <c r="BU308" s="63">
        <v>0</v>
      </c>
      <c r="BV308" s="66">
        <v>20</v>
      </c>
      <c r="BW308" s="63">
        <v>0</v>
      </c>
      <c r="BX308" s="63">
        <v>408018.53</v>
      </c>
      <c r="BY308" s="63">
        <v>0</v>
      </c>
      <c r="BZ308" s="63">
        <v>6207390.7800000003</v>
      </c>
      <c r="CA308" s="63">
        <v>7740923.7300000004</v>
      </c>
    </row>
    <row r="309" spans="1:79" x14ac:dyDescent="0.25">
      <c r="A309" s="67" t="s">
        <v>823</v>
      </c>
      <c r="B309" s="67" t="s">
        <v>824</v>
      </c>
      <c r="C309" s="67" t="s">
        <v>809</v>
      </c>
      <c r="D309" s="68">
        <v>8241.61</v>
      </c>
      <c r="E309" s="68">
        <v>9855.6200000000008</v>
      </c>
      <c r="F309" s="69">
        <v>0.64</v>
      </c>
      <c r="G309" s="70">
        <v>554.42893200000003</v>
      </c>
      <c r="H309" s="70">
        <v>297.719919</v>
      </c>
      <c r="I309" s="68">
        <v>5821.92</v>
      </c>
      <c r="J309" s="68">
        <v>9825.51</v>
      </c>
      <c r="K309" s="68">
        <v>4003.59</v>
      </c>
      <c r="L309" s="83">
        <v>0.40746890000000002</v>
      </c>
      <c r="M309" s="70">
        <v>77.594986000000006</v>
      </c>
      <c r="N309" s="70">
        <v>11.395219000000001</v>
      </c>
      <c r="O309" s="70">
        <v>46.985281000000001</v>
      </c>
      <c r="P309" s="70">
        <v>7.1634770000000003</v>
      </c>
      <c r="Q309" s="70">
        <v>0.510023</v>
      </c>
      <c r="R309" s="70">
        <v>3.7026620000000001</v>
      </c>
      <c r="S309" s="70">
        <v>7.8383240000000001</v>
      </c>
      <c r="T309" s="70">
        <v>121.270983</v>
      </c>
      <c r="U309" s="69">
        <v>0.21873133959999999</v>
      </c>
      <c r="V309" s="71">
        <v>0.11680517310000001</v>
      </c>
      <c r="W309" s="70">
        <v>5</v>
      </c>
      <c r="X309" s="70">
        <v>0</v>
      </c>
      <c r="Y309" s="70">
        <v>5</v>
      </c>
      <c r="Z309" s="70">
        <v>0</v>
      </c>
      <c r="AA309" s="70">
        <v>134.74084400000001</v>
      </c>
      <c r="AB309" s="70">
        <v>82.240843999999996</v>
      </c>
      <c r="AC309" s="70">
        <v>52.5</v>
      </c>
      <c r="AD309" s="70">
        <v>0</v>
      </c>
      <c r="AE309" s="70">
        <v>0</v>
      </c>
      <c r="AF309" s="70">
        <v>0</v>
      </c>
      <c r="AG309" s="70">
        <v>0</v>
      </c>
      <c r="AH309" s="70">
        <v>0</v>
      </c>
      <c r="AI309" s="70">
        <v>0</v>
      </c>
      <c r="AJ309" s="70">
        <v>72.764523999999994</v>
      </c>
      <c r="AK309" s="70">
        <v>72.764523999999994</v>
      </c>
      <c r="AL309" s="68">
        <v>2219706.13</v>
      </c>
      <c r="AM309" s="68">
        <v>1496012.91</v>
      </c>
      <c r="AN309" s="68">
        <v>283396.90000000002</v>
      </c>
      <c r="AO309" s="68">
        <v>9318.1200000000008</v>
      </c>
      <c r="AP309" s="68">
        <v>97495.94</v>
      </c>
      <c r="AQ309" s="68">
        <v>35711.71</v>
      </c>
      <c r="AR309" s="68">
        <v>3393.32</v>
      </c>
      <c r="AS309" s="68">
        <v>33361.17</v>
      </c>
      <c r="AT309" s="68">
        <v>104116.64</v>
      </c>
      <c r="AU309" s="68">
        <v>5977.66</v>
      </c>
      <c r="AV309" s="68">
        <v>2647.94</v>
      </c>
      <c r="AW309" s="68">
        <v>0</v>
      </c>
      <c r="AX309" s="68">
        <v>2647.94</v>
      </c>
      <c r="AY309" s="68">
        <v>0</v>
      </c>
      <c r="AZ309" s="68">
        <v>56255.61</v>
      </c>
      <c r="BA309" s="68">
        <v>2911.48</v>
      </c>
      <c r="BB309" s="68">
        <v>564.78</v>
      </c>
      <c r="BC309" s="68">
        <v>1537.28</v>
      </c>
      <c r="BD309" s="68">
        <v>51242.07</v>
      </c>
      <c r="BE309" s="68">
        <v>17475.53</v>
      </c>
      <c r="BF309" s="68">
        <v>21393.64</v>
      </c>
      <c r="BG309" s="68">
        <v>12372.9</v>
      </c>
      <c r="BH309" s="68">
        <v>0</v>
      </c>
      <c r="BI309" s="68">
        <v>0</v>
      </c>
      <c r="BJ309" s="68">
        <v>0</v>
      </c>
      <c r="BK309" s="68">
        <v>0</v>
      </c>
      <c r="BL309" s="68">
        <v>0</v>
      </c>
      <c r="BM309" s="68">
        <v>0</v>
      </c>
      <c r="BN309" s="68">
        <v>0</v>
      </c>
      <c r="BO309" s="68">
        <v>3851567.44</v>
      </c>
      <c r="BP309" s="68">
        <v>4063997.15</v>
      </c>
      <c r="BQ309" s="68">
        <v>2789673.78</v>
      </c>
      <c r="BR309" s="68">
        <v>5249.76</v>
      </c>
      <c r="BS309" s="68">
        <v>2784424.02</v>
      </c>
      <c r="BT309" s="68">
        <v>0</v>
      </c>
      <c r="BU309" s="68">
        <v>0</v>
      </c>
      <c r="BV309" s="71">
        <v>20</v>
      </c>
      <c r="BW309" s="68">
        <v>0</v>
      </c>
      <c r="BX309" s="68">
        <v>157820.4</v>
      </c>
      <c r="BY309" s="68">
        <v>0</v>
      </c>
      <c r="BZ309" s="68">
        <v>2947440.66</v>
      </c>
      <c r="CA309" s="68">
        <v>4009387.84</v>
      </c>
    </row>
    <row r="310" spans="1:79" x14ac:dyDescent="0.25">
      <c r="A310" s="62" t="s">
        <v>825</v>
      </c>
      <c r="B310" s="62" t="s">
        <v>826</v>
      </c>
      <c r="C310" s="62" t="s">
        <v>146</v>
      </c>
      <c r="D310" s="63">
        <v>8241.61</v>
      </c>
      <c r="E310" s="63">
        <v>9855.6200000000008</v>
      </c>
      <c r="F310" s="64">
        <v>0.64</v>
      </c>
      <c r="G310" s="65">
        <v>1742.3929700000001</v>
      </c>
      <c r="H310" s="65">
        <v>978.91092200000003</v>
      </c>
      <c r="I310" s="63">
        <v>4807.6400000000003</v>
      </c>
      <c r="J310" s="63">
        <v>8106.98</v>
      </c>
      <c r="K310" s="63">
        <v>3299.34</v>
      </c>
      <c r="L310" s="83">
        <v>0.40697519999999998</v>
      </c>
      <c r="M310" s="65">
        <v>345.16440799999998</v>
      </c>
      <c r="N310" s="65">
        <v>62.844979000000002</v>
      </c>
      <c r="O310" s="65">
        <v>223.18689499999999</v>
      </c>
      <c r="P310" s="65">
        <v>4.9574449999999999</v>
      </c>
      <c r="Q310" s="65">
        <v>1</v>
      </c>
      <c r="R310" s="65">
        <v>13.498536</v>
      </c>
      <c r="S310" s="65">
        <v>39.676552999999998</v>
      </c>
      <c r="T310" s="65">
        <v>797.50650700000006</v>
      </c>
      <c r="U310" s="64">
        <v>0.4577076014</v>
      </c>
      <c r="V310" s="66">
        <v>0.5114654502</v>
      </c>
      <c r="W310" s="65">
        <v>14.713713</v>
      </c>
      <c r="X310" s="65">
        <v>4.8777609999999996</v>
      </c>
      <c r="Y310" s="65">
        <v>7.87</v>
      </c>
      <c r="Z310" s="65">
        <v>1.9659519999999999</v>
      </c>
      <c r="AA310" s="65">
        <v>190.839179</v>
      </c>
      <c r="AB310" s="65">
        <v>101.64388700000001</v>
      </c>
      <c r="AC310" s="65">
        <v>89.195291999999995</v>
      </c>
      <c r="AD310" s="65">
        <v>19.581334999999999</v>
      </c>
      <c r="AE310" s="65">
        <v>0</v>
      </c>
      <c r="AF310" s="65">
        <v>0</v>
      </c>
      <c r="AG310" s="65">
        <v>5.9695720000000003</v>
      </c>
      <c r="AH310" s="65">
        <v>0</v>
      </c>
      <c r="AI310" s="65">
        <v>13.611763</v>
      </c>
      <c r="AJ310" s="65">
        <v>109.148089</v>
      </c>
      <c r="AK310" s="65">
        <v>109.148089</v>
      </c>
      <c r="AL310" s="63">
        <v>5748746.8200000003</v>
      </c>
      <c r="AM310" s="63">
        <v>1553411.84</v>
      </c>
      <c r="AN310" s="63">
        <v>1193076.6599999999</v>
      </c>
      <c r="AO310" s="63">
        <v>51327.43</v>
      </c>
      <c r="AP310" s="63">
        <v>462558.74</v>
      </c>
      <c r="AQ310" s="63">
        <v>24684.15</v>
      </c>
      <c r="AR310" s="63">
        <v>6645.2</v>
      </c>
      <c r="AS310" s="63">
        <v>121475.12</v>
      </c>
      <c r="AT310" s="63">
        <v>526386.02</v>
      </c>
      <c r="AU310" s="63">
        <v>172132.54</v>
      </c>
      <c r="AV310" s="63">
        <v>8299.44</v>
      </c>
      <c r="AW310" s="63">
        <v>3442.28</v>
      </c>
      <c r="AX310" s="63">
        <v>4162.8100000000004</v>
      </c>
      <c r="AY310" s="63">
        <v>694.35</v>
      </c>
      <c r="AZ310" s="63">
        <v>79345.14</v>
      </c>
      <c r="BA310" s="63">
        <v>9561.42</v>
      </c>
      <c r="BB310" s="63">
        <v>1772.78</v>
      </c>
      <c r="BC310" s="63">
        <v>2174.67</v>
      </c>
      <c r="BD310" s="63">
        <v>65836.27</v>
      </c>
      <c r="BE310" s="63">
        <v>18431.72</v>
      </c>
      <c r="BF310" s="63">
        <v>26408.99</v>
      </c>
      <c r="BG310" s="63">
        <v>20995.56</v>
      </c>
      <c r="BH310" s="63">
        <v>16038.29</v>
      </c>
      <c r="BI310" s="63">
        <v>0</v>
      </c>
      <c r="BJ310" s="63">
        <v>0</v>
      </c>
      <c r="BK310" s="63">
        <v>5157.5200000000004</v>
      </c>
      <c r="BL310" s="63">
        <v>0</v>
      </c>
      <c r="BM310" s="63">
        <v>8571.68</v>
      </c>
      <c r="BN310" s="63">
        <v>2309.09</v>
      </c>
      <c r="BO310" s="63">
        <v>8802734.4800000004</v>
      </c>
      <c r="BP310" s="63">
        <v>8771050.7300000004</v>
      </c>
      <c r="BQ310" s="63">
        <v>8961115.1600000001</v>
      </c>
      <c r="BR310" s="63">
        <v>93609.01</v>
      </c>
      <c r="BS310" s="63">
        <v>8867506.1500000004</v>
      </c>
      <c r="BT310" s="63">
        <v>158380.68</v>
      </c>
      <c r="BU310" s="63">
        <v>0</v>
      </c>
      <c r="BV310" s="66">
        <v>20</v>
      </c>
      <c r="BW310" s="63">
        <v>0</v>
      </c>
      <c r="BX310" s="63">
        <v>841965.38</v>
      </c>
      <c r="BY310" s="63">
        <v>306183.72000000102</v>
      </c>
      <c r="BZ310" s="63">
        <v>10109264.26</v>
      </c>
      <c r="CA310" s="63">
        <v>10109264.26</v>
      </c>
    </row>
    <row r="311" spans="1:79" x14ac:dyDescent="0.25">
      <c r="A311" s="62" t="s">
        <v>827</v>
      </c>
      <c r="B311" s="62" t="s">
        <v>828</v>
      </c>
      <c r="C311" s="62" t="s">
        <v>510</v>
      </c>
      <c r="D311" s="63">
        <v>8241.61</v>
      </c>
      <c r="E311" s="63">
        <v>9855.6200000000008</v>
      </c>
      <c r="F311" s="64">
        <v>0.64</v>
      </c>
      <c r="G311" s="65">
        <v>736.91807300000005</v>
      </c>
      <c r="H311" s="65">
        <v>427.85548399999999</v>
      </c>
      <c r="I311" s="63">
        <v>5373.06</v>
      </c>
      <c r="J311" s="63">
        <v>9054.67</v>
      </c>
      <c r="K311" s="63">
        <v>3681.61</v>
      </c>
      <c r="L311" s="83">
        <v>0.40659790000000001</v>
      </c>
      <c r="M311" s="65">
        <v>126.801276</v>
      </c>
      <c r="N311" s="65">
        <v>17.786766</v>
      </c>
      <c r="O311" s="65">
        <v>81.708529999999996</v>
      </c>
      <c r="P311" s="65">
        <v>4.3054889999999997</v>
      </c>
      <c r="Q311" s="65">
        <v>1</v>
      </c>
      <c r="R311" s="65">
        <v>4.2850070000000002</v>
      </c>
      <c r="S311" s="65">
        <v>17.715484</v>
      </c>
      <c r="T311" s="65">
        <v>329.74854699999997</v>
      </c>
      <c r="U311" s="64">
        <v>0.44746975150000001</v>
      </c>
      <c r="V311" s="66">
        <v>0.48884076780000002</v>
      </c>
      <c r="W311" s="65">
        <v>1</v>
      </c>
      <c r="X311" s="65">
        <v>0</v>
      </c>
      <c r="Y311" s="65">
        <v>1</v>
      </c>
      <c r="Z311" s="65">
        <v>0</v>
      </c>
      <c r="AA311" s="65">
        <v>84.607552999999996</v>
      </c>
      <c r="AB311" s="65">
        <v>45.533079999999998</v>
      </c>
      <c r="AC311" s="65">
        <v>39.074472999999998</v>
      </c>
      <c r="AD311" s="65">
        <v>0</v>
      </c>
      <c r="AE311" s="65">
        <v>0</v>
      </c>
      <c r="AF311" s="65">
        <v>0</v>
      </c>
      <c r="AG311" s="65">
        <v>0</v>
      </c>
      <c r="AH311" s="65">
        <v>0</v>
      </c>
      <c r="AI311" s="65">
        <v>0</v>
      </c>
      <c r="AJ311" s="65">
        <v>79.125353000000004</v>
      </c>
      <c r="AK311" s="65">
        <v>79.125353000000004</v>
      </c>
      <c r="AL311" s="63">
        <v>2713044.95</v>
      </c>
      <c r="AM311" s="63">
        <v>2011832.02</v>
      </c>
      <c r="AN311" s="63">
        <v>485093.76</v>
      </c>
      <c r="AO311" s="63">
        <v>14513.53</v>
      </c>
      <c r="AP311" s="63">
        <v>169185.36</v>
      </c>
      <c r="AQ311" s="63">
        <v>21418.05</v>
      </c>
      <c r="AR311" s="63">
        <v>6639.04</v>
      </c>
      <c r="AS311" s="63">
        <v>38525.599999999999</v>
      </c>
      <c r="AT311" s="63">
        <v>234812.18</v>
      </c>
      <c r="AU311" s="63">
        <v>68024.09</v>
      </c>
      <c r="AV311" s="63">
        <v>528.46</v>
      </c>
      <c r="AW311" s="63">
        <v>0</v>
      </c>
      <c r="AX311" s="63">
        <v>528.46</v>
      </c>
      <c r="AY311" s="63">
        <v>0</v>
      </c>
      <c r="AZ311" s="63">
        <v>45022.18</v>
      </c>
      <c r="BA311" s="63">
        <v>4175.16</v>
      </c>
      <c r="BB311" s="63">
        <v>749.07</v>
      </c>
      <c r="BC311" s="63">
        <v>963.24</v>
      </c>
      <c r="BD311" s="63">
        <v>39134.71</v>
      </c>
      <c r="BE311" s="63">
        <v>17438.169999999998</v>
      </c>
      <c r="BF311" s="63">
        <v>11819.38</v>
      </c>
      <c r="BG311" s="63">
        <v>9877.16</v>
      </c>
      <c r="BH311" s="63">
        <v>0</v>
      </c>
      <c r="BI311" s="63">
        <v>0</v>
      </c>
      <c r="BJ311" s="63">
        <v>0</v>
      </c>
      <c r="BK311" s="63">
        <v>0</v>
      </c>
      <c r="BL311" s="63">
        <v>0</v>
      </c>
      <c r="BM311" s="63">
        <v>0</v>
      </c>
      <c r="BN311" s="63">
        <v>0</v>
      </c>
      <c r="BO311" s="63">
        <v>5219031.3</v>
      </c>
      <c r="BP311" s="63">
        <v>5323545.46</v>
      </c>
      <c r="BQ311" s="63">
        <v>4696585.8499999996</v>
      </c>
      <c r="BR311" s="63">
        <v>40277.06</v>
      </c>
      <c r="BS311" s="63">
        <v>4656308.79</v>
      </c>
      <c r="BT311" s="63">
        <v>0</v>
      </c>
      <c r="BU311" s="63">
        <v>0</v>
      </c>
      <c r="BV311" s="66">
        <v>20</v>
      </c>
      <c r="BW311" s="63">
        <v>0</v>
      </c>
      <c r="BX311" s="63">
        <v>638800.77</v>
      </c>
      <c r="BY311" s="63">
        <v>0</v>
      </c>
      <c r="BZ311" s="63">
        <v>5361204.07</v>
      </c>
      <c r="CA311" s="63">
        <v>5857832.0700000003</v>
      </c>
    </row>
    <row r="312" spans="1:79" x14ac:dyDescent="0.25">
      <c r="A312" s="67" t="s">
        <v>829</v>
      </c>
      <c r="B312" s="67" t="s">
        <v>591</v>
      </c>
      <c r="C312" s="67" t="s">
        <v>193</v>
      </c>
      <c r="D312" s="68">
        <v>8241.61</v>
      </c>
      <c r="E312" s="68">
        <v>9855.6200000000008</v>
      </c>
      <c r="F312" s="69">
        <v>0.64</v>
      </c>
      <c r="G312" s="70">
        <v>1481.3345839999999</v>
      </c>
      <c r="H312" s="70">
        <v>870.23001699999998</v>
      </c>
      <c r="I312" s="68">
        <v>4820.55</v>
      </c>
      <c r="J312" s="68">
        <v>8108.03</v>
      </c>
      <c r="K312" s="68">
        <v>3287.48</v>
      </c>
      <c r="L312" s="83">
        <v>0.40545979999999998</v>
      </c>
      <c r="M312" s="70">
        <v>192.95902599999999</v>
      </c>
      <c r="N312" s="70">
        <v>37.613458000000001</v>
      </c>
      <c r="O312" s="70">
        <v>118.16224</v>
      </c>
      <c r="P312" s="70">
        <v>3.920912</v>
      </c>
      <c r="Q312" s="70">
        <v>1</v>
      </c>
      <c r="R312" s="70">
        <v>11.762691</v>
      </c>
      <c r="S312" s="70">
        <v>20.499725000000002</v>
      </c>
      <c r="T312" s="70">
        <v>654.22412999999995</v>
      </c>
      <c r="U312" s="69">
        <v>0.44164507939999997</v>
      </c>
      <c r="V312" s="71">
        <v>0.4761972075</v>
      </c>
      <c r="W312" s="70">
        <v>21.981677000000001</v>
      </c>
      <c r="X312" s="70">
        <v>6.0032040000000002</v>
      </c>
      <c r="Y312" s="70">
        <v>11.678839999999999</v>
      </c>
      <c r="Z312" s="70">
        <v>4.299633</v>
      </c>
      <c r="AA312" s="70">
        <v>202.42719</v>
      </c>
      <c r="AB312" s="70">
        <v>144.22424699999999</v>
      </c>
      <c r="AC312" s="70">
        <v>58.202942999999998</v>
      </c>
      <c r="AD312" s="70">
        <v>0</v>
      </c>
      <c r="AE312" s="70">
        <v>0</v>
      </c>
      <c r="AF312" s="70">
        <v>0</v>
      </c>
      <c r="AG312" s="70">
        <v>0</v>
      </c>
      <c r="AH312" s="70">
        <v>0</v>
      </c>
      <c r="AI312" s="70">
        <v>0</v>
      </c>
      <c r="AJ312" s="70">
        <v>176.899912</v>
      </c>
      <c r="AK312" s="70">
        <v>176.899912</v>
      </c>
      <c r="AL312" s="68">
        <v>4869857.82</v>
      </c>
      <c r="AM312" s="68">
        <v>1374687.56</v>
      </c>
      <c r="AN312" s="68">
        <v>677073.49</v>
      </c>
      <c r="AO312" s="68">
        <v>30605.68</v>
      </c>
      <c r="AP312" s="68">
        <v>243981.43</v>
      </c>
      <c r="AQ312" s="68">
        <v>19450.34</v>
      </c>
      <c r="AR312" s="68">
        <v>6620.46</v>
      </c>
      <c r="AS312" s="68">
        <v>105459.87</v>
      </c>
      <c r="AT312" s="68">
        <v>270955.71000000002</v>
      </c>
      <c r="AU312" s="68">
        <v>131469.75</v>
      </c>
      <c r="AV312" s="68">
        <v>11888.15</v>
      </c>
      <c r="AW312" s="68">
        <v>4220.74</v>
      </c>
      <c r="AX312" s="68">
        <v>6154.48</v>
      </c>
      <c r="AY312" s="68">
        <v>1512.93</v>
      </c>
      <c r="AZ312" s="68">
        <v>80639.22</v>
      </c>
      <c r="BA312" s="68">
        <v>8468.24</v>
      </c>
      <c r="BB312" s="68">
        <v>1501.55</v>
      </c>
      <c r="BC312" s="68">
        <v>2298.13</v>
      </c>
      <c r="BD312" s="68">
        <v>68371.3</v>
      </c>
      <c r="BE312" s="68">
        <v>17389.36</v>
      </c>
      <c r="BF312" s="68">
        <v>37332.639999999999</v>
      </c>
      <c r="BG312" s="68">
        <v>13649.3</v>
      </c>
      <c r="BH312" s="68">
        <v>0</v>
      </c>
      <c r="BI312" s="68">
        <v>0</v>
      </c>
      <c r="BJ312" s="68">
        <v>0</v>
      </c>
      <c r="BK312" s="68">
        <v>0</v>
      </c>
      <c r="BL312" s="68">
        <v>0</v>
      </c>
      <c r="BM312" s="68">
        <v>0</v>
      </c>
      <c r="BN312" s="68">
        <v>0</v>
      </c>
      <c r="BO312" s="68">
        <v>7021096</v>
      </c>
      <c r="BP312" s="68">
        <v>7145615.9900000002</v>
      </c>
      <c r="BQ312" s="68">
        <v>6398645.4000000004</v>
      </c>
      <c r="BR312" s="68">
        <v>57391.83</v>
      </c>
      <c r="BS312" s="68">
        <v>6341253.5700000003</v>
      </c>
      <c r="BT312" s="68">
        <v>0</v>
      </c>
      <c r="BU312" s="68">
        <v>0</v>
      </c>
      <c r="BV312" s="71">
        <v>20</v>
      </c>
      <c r="BW312" s="68">
        <v>0</v>
      </c>
      <c r="BX312" s="68">
        <v>815622.63</v>
      </c>
      <c r="BY312" s="68">
        <v>0</v>
      </c>
      <c r="BZ312" s="68">
        <v>7337738.4199999999</v>
      </c>
      <c r="CA312" s="68">
        <v>7836718.6299999999</v>
      </c>
    </row>
    <row r="313" spans="1:79" x14ac:dyDescent="0.25">
      <c r="A313" s="67" t="s">
        <v>830</v>
      </c>
      <c r="B313" s="67" t="s">
        <v>831</v>
      </c>
      <c r="C313" s="67" t="s">
        <v>470</v>
      </c>
      <c r="D313" s="68">
        <v>8241.61</v>
      </c>
      <c r="E313" s="68">
        <v>9855.6200000000008</v>
      </c>
      <c r="F313" s="69">
        <v>0.64</v>
      </c>
      <c r="G313" s="70">
        <v>1876.8157679999999</v>
      </c>
      <c r="H313" s="70">
        <v>1053.2439609999999</v>
      </c>
      <c r="I313" s="68">
        <v>4913.3999999999996</v>
      </c>
      <c r="J313" s="68">
        <v>8242.69</v>
      </c>
      <c r="K313" s="68">
        <v>3329.29</v>
      </c>
      <c r="L313" s="83">
        <v>0.4039082</v>
      </c>
      <c r="M313" s="70">
        <v>315.48721999999998</v>
      </c>
      <c r="N313" s="70">
        <v>43.795073000000002</v>
      </c>
      <c r="O313" s="70">
        <v>220.642956</v>
      </c>
      <c r="P313" s="70">
        <v>17.709675000000001</v>
      </c>
      <c r="Q313" s="70">
        <v>2</v>
      </c>
      <c r="R313" s="70">
        <v>2.0992389999999999</v>
      </c>
      <c r="S313" s="70">
        <v>29.240276999999999</v>
      </c>
      <c r="T313" s="70">
        <v>1844.5674839999999</v>
      </c>
      <c r="U313" s="69">
        <v>0.98281755479999999</v>
      </c>
      <c r="V313" s="71">
        <v>2.3582283840999998</v>
      </c>
      <c r="W313" s="70">
        <v>4.2012369999999999</v>
      </c>
      <c r="X313" s="70">
        <v>3.6801560000000002</v>
      </c>
      <c r="Y313" s="70">
        <v>0.52108100000000002</v>
      </c>
      <c r="Z313" s="70">
        <v>0</v>
      </c>
      <c r="AA313" s="70">
        <v>232.71192400000001</v>
      </c>
      <c r="AB313" s="70">
        <v>139.70724799999999</v>
      </c>
      <c r="AC313" s="70">
        <v>93.004676000000003</v>
      </c>
      <c r="AD313" s="70">
        <v>46.264778</v>
      </c>
      <c r="AE313" s="70">
        <v>23.219436999999999</v>
      </c>
      <c r="AF313" s="70">
        <v>17.610327000000002</v>
      </c>
      <c r="AG313" s="70">
        <v>0</v>
      </c>
      <c r="AH313" s="70">
        <v>2.173673</v>
      </c>
      <c r="AI313" s="70">
        <v>3.2613409999999998</v>
      </c>
      <c r="AJ313" s="70">
        <v>265.79109999999997</v>
      </c>
      <c r="AK313" s="70">
        <v>265.79109999999997</v>
      </c>
      <c r="AL313" s="68">
        <v>6248463.9699999997</v>
      </c>
      <c r="AM313" s="68">
        <v>884894.69</v>
      </c>
      <c r="AN313" s="68">
        <v>993799.5</v>
      </c>
      <c r="AO313" s="68">
        <v>35499.230000000003</v>
      </c>
      <c r="AP313" s="68">
        <v>453840.23</v>
      </c>
      <c r="AQ313" s="68">
        <v>87515.61</v>
      </c>
      <c r="AR313" s="68">
        <v>13190.25</v>
      </c>
      <c r="AS313" s="68">
        <v>18748.96</v>
      </c>
      <c r="AT313" s="68">
        <v>385005.22</v>
      </c>
      <c r="AU313" s="68">
        <v>1835662.61</v>
      </c>
      <c r="AV313" s="68">
        <v>2851.1</v>
      </c>
      <c r="AW313" s="68">
        <v>2577.5500000000002</v>
      </c>
      <c r="AX313" s="68">
        <v>273.55</v>
      </c>
      <c r="AY313" s="68">
        <v>0</v>
      </c>
      <c r="AZ313" s="68">
        <v>92193.279999999999</v>
      </c>
      <c r="BA313" s="68">
        <v>10209.93</v>
      </c>
      <c r="BB313" s="68">
        <v>1895.15</v>
      </c>
      <c r="BC313" s="68">
        <v>2631.84</v>
      </c>
      <c r="BD313" s="68">
        <v>77456.36</v>
      </c>
      <c r="BE313" s="68">
        <v>19704.080000000002</v>
      </c>
      <c r="BF313" s="68">
        <v>36025.019999999997</v>
      </c>
      <c r="BG313" s="68">
        <v>21727.26</v>
      </c>
      <c r="BH313" s="68">
        <v>108016.51</v>
      </c>
      <c r="BI313" s="68">
        <v>57584.6</v>
      </c>
      <c r="BJ313" s="68">
        <v>41395.58</v>
      </c>
      <c r="BK313" s="68">
        <v>0</v>
      </c>
      <c r="BL313" s="68">
        <v>1583.48</v>
      </c>
      <c r="BM313" s="68">
        <v>2038.27</v>
      </c>
      <c r="BN313" s="68">
        <v>5414.58</v>
      </c>
      <c r="BO313" s="68">
        <v>10081701.779999999</v>
      </c>
      <c r="BP313" s="68">
        <v>10165881.66</v>
      </c>
      <c r="BQ313" s="68">
        <v>9660903.3800000008</v>
      </c>
      <c r="BR313" s="68">
        <v>1948803.31</v>
      </c>
      <c r="BS313" s="68">
        <v>7712100.0700000003</v>
      </c>
      <c r="BT313" s="68">
        <v>0</v>
      </c>
      <c r="BU313" s="68">
        <v>0</v>
      </c>
      <c r="BV313" s="71">
        <v>26.57911</v>
      </c>
      <c r="BW313" s="68">
        <v>0</v>
      </c>
      <c r="BX313" s="68">
        <v>2872087.11</v>
      </c>
      <c r="BY313" s="68">
        <v>0</v>
      </c>
      <c r="BZ313" s="68">
        <v>12626214.949999999</v>
      </c>
      <c r="CA313" s="68">
        <v>12953788.890000001</v>
      </c>
    </row>
    <row r="314" spans="1:79" x14ac:dyDescent="0.25">
      <c r="A314" s="62" t="s">
        <v>832</v>
      </c>
      <c r="B314" s="62" t="s">
        <v>833</v>
      </c>
      <c r="C314" s="62" t="s">
        <v>321</v>
      </c>
      <c r="D314" s="63">
        <v>8241.61</v>
      </c>
      <c r="E314" s="63">
        <v>9855.6200000000008</v>
      </c>
      <c r="F314" s="64">
        <v>0.64</v>
      </c>
      <c r="G314" s="65">
        <v>1855.216788</v>
      </c>
      <c r="H314" s="65">
        <v>998.26313700000003</v>
      </c>
      <c r="I314" s="63">
        <v>4843.1899999999996</v>
      </c>
      <c r="J314" s="63">
        <v>8123.57</v>
      </c>
      <c r="K314" s="63">
        <v>3280.38</v>
      </c>
      <c r="L314" s="83">
        <v>0.40381010000000001</v>
      </c>
      <c r="M314" s="65">
        <v>186.612009</v>
      </c>
      <c r="N314" s="65">
        <v>17.629546999999999</v>
      </c>
      <c r="O314" s="65">
        <v>128.71596299999999</v>
      </c>
      <c r="P314" s="65">
        <v>7.1695440000000001</v>
      </c>
      <c r="Q314" s="65">
        <v>3.1909299999999998</v>
      </c>
      <c r="R314" s="65">
        <v>7.4339839999999997</v>
      </c>
      <c r="S314" s="65">
        <v>22.472041000000001</v>
      </c>
      <c r="T314" s="65">
        <v>738.19876599999998</v>
      </c>
      <c r="U314" s="64">
        <v>0.39790431539999999</v>
      </c>
      <c r="V314" s="66">
        <v>0.38654258850000001</v>
      </c>
      <c r="W314" s="65">
        <v>21.175381000000002</v>
      </c>
      <c r="X314" s="65">
        <v>4.1873209999999998</v>
      </c>
      <c r="Y314" s="65">
        <v>11.988060000000001</v>
      </c>
      <c r="Z314" s="65">
        <v>5</v>
      </c>
      <c r="AA314" s="65">
        <v>352.91958199999999</v>
      </c>
      <c r="AB314" s="65">
        <v>237.64923899999999</v>
      </c>
      <c r="AC314" s="65">
        <v>115.270343</v>
      </c>
      <c r="AD314" s="65">
        <v>50.094489000000003</v>
      </c>
      <c r="AE314" s="65">
        <v>32.346702000000001</v>
      </c>
      <c r="AF314" s="65">
        <v>0</v>
      </c>
      <c r="AG314" s="65">
        <v>0</v>
      </c>
      <c r="AH314" s="65">
        <v>0</v>
      </c>
      <c r="AI314" s="65">
        <v>17.747786999999999</v>
      </c>
      <c r="AJ314" s="65">
        <v>418.23679299999998</v>
      </c>
      <c r="AK314" s="65">
        <v>418.23679299999998</v>
      </c>
      <c r="AL314" s="63">
        <v>6085816.0499999998</v>
      </c>
      <c r="AM314" s="63">
        <v>685651.87</v>
      </c>
      <c r="AN314" s="63">
        <v>697633.98</v>
      </c>
      <c r="AO314" s="63">
        <v>14286.62</v>
      </c>
      <c r="AP314" s="63">
        <v>264691.40999999997</v>
      </c>
      <c r="AQ314" s="63">
        <v>35421.01</v>
      </c>
      <c r="AR314" s="63">
        <v>21039.47</v>
      </c>
      <c r="AS314" s="63">
        <v>66379.13</v>
      </c>
      <c r="AT314" s="63">
        <v>295816.34000000003</v>
      </c>
      <c r="AU314" s="63">
        <v>120415.7</v>
      </c>
      <c r="AV314" s="63">
        <v>10976</v>
      </c>
      <c r="AW314" s="63">
        <v>2932.05</v>
      </c>
      <c r="AX314" s="63">
        <v>6291.73</v>
      </c>
      <c r="AY314" s="63">
        <v>1752.22</v>
      </c>
      <c r="AZ314" s="63">
        <v>123198.28</v>
      </c>
      <c r="BA314" s="63">
        <v>9674.61</v>
      </c>
      <c r="BB314" s="63">
        <v>1872.89</v>
      </c>
      <c r="BC314" s="63">
        <v>3990.35</v>
      </c>
      <c r="BD314" s="63">
        <v>107660.43</v>
      </c>
      <c r="BE314" s="63">
        <v>19472.59</v>
      </c>
      <c r="BF314" s="63">
        <v>61265.53</v>
      </c>
      <c r="BG314" s="63">
        <v>26922.31</v>
      </c>
      <c r="BH314" s="63">
        <v>97151.57</v>
      </c>
      <c r="BI314" s="63">
        <v>80200.89</v>
      </c>
      <c r="BJ314" s="63">
        <v>0</v>
      </c>
      <c r="BK314" s="63">
        <v>0</v>
      </c>
      <c r="BL314" s="63">
        <v>0</v>
      </c>
      <c r="BM314" s="63">
        <v>11089.32</v>
      </c>
      <c r="BN314" s="63">
        <v>5861.36</v>
      </c>
      <c r="BO314" s="63">
        <v>7226050.6399999997</v>
      </c>
      <c r="BP314" s="63">
        <v>7820843.4500000002</v>
      </c>
      <c r="BQ314" s="63">
        <v>4252800.17</v>
      </c>
      <c r="BR314" s="63">
        <v>25555.19</v>
      </c>
      <c r="BS314" s="63">
        <v>4227244.9800000004</v>
      </c>
      <c r="BT314" s="63">
        <v>0</v>
      </c>
      <c r="BU314" s="63">
        <v>0</v>
      </c>
      <c r="BV314" s="66">
        <v>41.823678999999998</v>
      </c>
      <c r="BW314" s="63">
        <v>0</v>
      </c>
      <c r="BX314" s="63">
        <v>508931.57</v>
      </c>
      <c r="BY314" s="63">
        <v>0</v>
      </c>
      <c r="BZ314" s="63">
        <v>4714396.03</v>
      </c>
      <c r="CA314" s="63">
        <v>7734982.21</v>
      </c>
    </row>
    <row r="315" spans="1:79" x14ac:dyDescent="0.25">
      <c r="A315" s="62" t="s">
        <v>834</v>
      </c>
      <c r="B315" s="62" t="s">
        <v>835</v>
      </c>
      <c r="C315" s="62" t="s">
        <v>378</v>
      </c>
      <c r="D315" s="63">
        <v>8241.61</v>
      </c>
      <c r="E315" s="63">
        <v>9855.6200000000008</v>
      </c>
      <c r="F315" s="64">
        <v>0.64</v>
      </c>
      <c r="G315" s="65">
        <v>857.36003300000004</v>
      </c>
      <c r="H315" s="65">
        <v>473.44423499999999</v>
      </c>
      <c r="I315" s="63">
        <v>5203.83</v>
      </c>
      <c r="J315" s="63">
        <v>8708.64</v>
      </c>
      <c r="K315" s="63">
        <v>3504.81</v>
      </c>
      <c r="L315" s="83">
        <v>0.40245199999999998</v>
      </c>
      <c r="M315" s="65">
        <v>127.29827400000001</v>
      </c>
      <c r="N315" s="65">
        <v>14.046400999999999</v>
      </c>
      <c r="O315" s="65">
        <v>92.839742999999999</v>
      </c>
      <c r="P315" s="65">
        <v>2.0604529999999999</v>
      </c>
      <c r="Q315" s="65">
        <v>0.79319200000000001</v>
      </c>
      <c r="R315" s="65">
        <v>5.9240570000000004</v>
      </c>
      <c r="S315" s="65">
        <v>11.634428</v>
      </c>
      <c r="T315" s="65">
        <v>407.47085399999997</v>
      </c>
      <c r="U315" s="64">
        <v>0.47526224490000002</v>
      </c>
      <c r="V315" s="66">
        <v>0.55145068720000001</v>
      </c>
      <c r="W315" s="65">
        <v>10</v>
      </c>
      <c r="X315" s="65">
        <v>1</v>
      </c>
      <c r="Y315" s="65">
        <v>2</v>
      </c>
      <c r="Z315" s="65">
        <v>7</v>
      </c>
      <c r="AA315" s="65">
        <v>122.337373</v>
      </c>
      <c r="AB315" s="65">
        <v>78.747660999999994</v>
      </c>
      <c r="AC315" s="65">
        <v>43.589711999999999</v>
      </c>
      <c r="AD315" s="65">
        <v>10.60646</v>
      </c>
      <c r="AE315" s="65">
        <v>9.3657199999999996</v>
      </c>
      <c r="AF315" s="65">
        <v>1.24074</v>
      </c>
      <c r="AG315" s="65">
        <v>0</v>
      </c>
      <c r="AH315" s="65">
        <v>0</v>
      </c>
      <c r="AI315" s="65">
        <v>0</v>
      </c>
      <c r="AJ315" s="65">
        <v>89.509424999999993</v>
      </c>
      <c r="AK315" s="65">
        <v>89.509424999999993</v>
      </c>
      <c r="AL315" s="63">
        <v>3004884.02</v>
      </c>
      <c r="AM315" s="63">
        <v>1755603.76</v>
      </c>
      <c r="AN315" s="63">
        <v>422332.34</v>
      </c>
      <c r="AO315" s="63">
        <v>11344.63</v>
      </c>
      <c r="AP315" s="63">
        <v>190273.49</v>
      </c>
      <c r="AQ315" s="63">
        <v>10145.4</v>
      </c>
      <c r="AR315" s="63">
        <v>5212.34</v>
      </c>
      <c r="AS315" s="63">
        <v>52718.86</v>
      </c>
      <c r="AT315" s="63">
        <v>152637.62</v>
      </c>
      <c r="AU315" s="63">
        <v>94823.43</v>
      </c>
      <c r="AV315" s="63">
        <v>4188.8599999999997</v>
      </c>
      <c r="AW315" s="63">
        <v>697.87</v>
      </c>
      <c r="AX315" s="63">
        <v>1046.1400000000001</v>
      </c>
      <c r="AY315" s="63">
        <v>2444.85</v>
      </c>
      <c r="AZ315" s="63">
        <v>54453.7</v>
      </c>
      <c r="BA315" s="63">
        <v>4572.93</v>
      </c>
      <c r="BB315" s="63">
        <v>862.62</v>
      </c>
      <c r="BC315" s="63">
        <v>1378.58</v>
      </c>
      <c r="BD315" s="63">
        <v>47639.57</v>
      </c>
      <c r="BE315" s="63">
        <v>17260.36</v>
      </c>
      <c r="BF315" s="63">
        <v>20232.72</v>
      </c>
      <c r="BG315" s="63">
        <v>10146.49</v>
      </c>
      <c r="BH315" s="63">
        <v>27286.28</v>
      </c>
      <c r="BI315" s="63">
        <v>23143.41</v>
      </c>
      <c r="BJ315" s="63">
        <v>2906.02</v>
      </c>
      <c r="BK315" s="63">
        <v>0</v>
      </c>
      <c r="BL315" s="63">
        <v>0</v>
      </c>
      <c r="BM315" s="63">
        <v>0</v>
      </c>
      <c r="BN315" s="63">
        <v>1236.8499999999999</v>
      </c>
      <c r="BO315" s="63">
        <v>5250683.13</v>
      </c>
      <c r="BP315" s="63">
        <v>5363572.3899999997</v>
      </c>
      <c r="BQ315" s="63">
        <v>4686372.1500000004</v>
      </c>
      <c r="BR315" s="63">
        <v>49734.02</v>
      </c>
      <c r="BS315" s="63">
        <v>4636638.13</v>
      </c>
      <c r="BT315" s="63">
        <v>0</v>
      </c>
      <c r="BU315" s="63">
        <v>0</v>
      </c>
      <c r="BV315" s="66">
        <v>20</v>
      </c>
      <c r="BW315" s="63">
        <v>0</v>
      </c>
      <c r="BX315" s="63">
        <v>727294.23</v>
      </c>
      <c r="BY315" s="63">
        <v>0</v>
      </c>
      <c r="BZ315" s="63">
        <v>5384301.3099999996</v>
      </c>
      <c r="CA315" s="63">
        <v>5977977.3600000003</v>
      </c>
    </row>
    <row r="316" spans="1:79" x14ac:dyDescent="0.25">
      <c r="A316" s="67" t="s">
        <v>836</v>
      </c>
      <c r="B316" s="67" t="s">
        <v>837</v>
      </c>
      <c r="C316" s="67" t="s">
        <v>164</v>
      </c>
      <c r="D316" s="68">
        <v>8241.61</v>
      </c>
      <c r="E316" s="68">
        <v>9855.6200000000008</v>
      </c>
      <c r="F316" s="69">
        <v>0.64</v>
      </c>
      <c r="G316" s="70">
        <v>264.99345399999999</v>
      </c>
      <c r="H316" s="70">
        <v>147.33170999999999</v>
      </c>
      <c r="I316" s="68">
        <v>8316.7099999999991</v>
      </c>
      <c r="J316" s="68">
        <v>13916.22</v>
      </c>
      <c r="K316" s="68">
        <v>5599.51</v>
      </c>
      <c r="L316" s="83">
        <v>0.40237289999999998</v>
      </c>
      <c r="M316" s="70">
        <v>51.471947999999998</v>
      </c>
      <c r="N316" s="70">
        <v>4.3847339999999999</v>
      </c>
      <c r="O316" s="70">
        <v>33.624181</v>
      </c>
      <c r="P316" s="70">
        <v>3.8773179999999998</v>
      </c>
      <c r="Q316" s="70">
        <v>1</v>
      </c>
      <c r="R316" s="70">
        <v>0.813245</v>
      </c>
      <c r="S316" s="70">
        <v>7.7724700000000002</v>
      </c>
      <c r="T316" s="70">
        <v>261.57855000000001</v>
      </c>
      <c r="U316" s="69">
        <v>0.98711325149999996</v>
      </c>
      <c r="V316" s="71">
        <v>2.3788881133999999</v>
      </c>
      <c r="W316" s="70">
        <v>21.959323999999999</v>
      </c>
      <c r="X316" s="70">
        <v>7.1885630000000003</v>
      </c>
      <c r="Y316" s="70">
        <v>13.770761</v>
      </c>
      <c r="Z316" s="70">
        <v>1</v>
      </c>
      <c r="AA316" s="70">
        <v>8.3041250000000009</v>
      </c>
      <c r="AB316" s="70">
        <v>3.799922</v>
      </c>
      <c r="AC316" s="70">
        <v>4.5042030000000004</v>
      </c>
      <c r="AD316" s="70">
        <v>0</v>
      </c>
      <c r="AE316" s="70">
        <v>0</v>
      </c>
      <c r="AF316" s="70">
        <v>0</v>
      </c>
      <c r="AG316" s="70">
        <v>0</v>
      </c>
      <c r="AH316" s="70">
        <v>0</v>
      </c>
      <c r="AI316" s="70">
        <v>0</v>
      </c>
      <c r="AJ316" s="70">
        <v>24.840035</v>
      </c>
      <c r="AK316" s="70">
        <v>24.840035</v>
      </c>
      <c r="AL316" s="68">
        <v>1483833.5</v>
      </c>
      <c r="AM316" s="68">
        <v>94820.1</v>
      </c>
      <c r="AN316" s="68">
        <v>207283.46</v>
      </c>
      <c r="AO316" s="68">
        <v>3540.65</v>
      </c>
      <c r="AP316" s="68">
        <v>68898.649999999994</v>
      </c>
      <c r="AQ316" s="68">
        <v>19087.650000000001</v>
      </c>
      <c r="AR316" s="68">
        <v>6570.06</v>
      </c>
      <c r="AS316" s="68">
        <v>7235.74</v>
      </c>
      <c r="AT316" s="68">
        <v>101950.71</v>
      </c>
      <c r="AU316" s="68">
        <v>262596.3</v>
      </c>
      <c r="AV316" s="68">
        <v>12566.49</v>
      </c>
      <c r="AW316" s="68">
        <v>5015.67</v>
      </c>
      <c r="AX316" s="68">
        <v>7201.62</v>
      </c>
      <c r="AY316" s="68">
        <v>349.2</v>
      </c>
      <c r="AZ316" s="68">
        <v>39808.370000000003</v>
      </c>
      <c r="BA316" s="68">
        <v>1422.77</v>
      </c>
      <c r="BB316" s="68">
        <v>266.57</v>
      </c>
      <c r="BC316" s="68">
        <v>298.55</v>
      </c>
      <c r="BD316" s="68">
        <v>37820.480000000003</v>
      </c>
      <c r="BE316" s="68">
        <v>17256.97</v>
      </c>
      <c r="BF316" s="68">
        <v>10788.99</v>
      </c>
      <c r="BG316" s="68">
        <v>9774.52</v>
      </c>
      <c r="BH316" s="68">
        <v>0</v>
      </c>
      <c r="BI316" s="68">
        <v>0</v>
      </c>
      <c r="BJ316" s="68">
        <v>0</v>
      </c>
      <c r="BK316" s="68">
        <v>0</v>
      </c>
      <c r="BL316" s="68">
        <v>0</v>
      </c>
      <c r="BM316" s="68">
        <v>0</v>
      </c>
      <c r="BN316" s="68">
        <v>0</v>
      </c>
      <c r="BO316" s="68">
        <v>2027811.21</v>
      </c>
      <c r="BP316" s="68">
        <v>2100908.2200000002</v>
      </c>
      <c r="BQ316" s="68">
        <v>1662413.82</v>
      </c>
      <c r="BR316" s="68">
        <v>192992.44</v>
      </c>
      <c r="BS316" s="68">
        <v>1469421.38</v>
      </c>
      <c r="BT316" s="68">
        <v>0</v>
      </c>
      <c r="BU316" s="68">
        <v>0</v>
      </c>
      <c r="BV316" s="71">
        <v>20</v>
      </c>
      <c r="BW316" s="68">
        <v>0</v>
      </c>
      <c r="BX316" s="68">
        <v>397342.73</v>
      </c>
      <c r="BY316" s="68">
        <v>0</v>
      </c>
      <c r="BZ316" s="68">
        <v>1807139.75</v>
      </c>
      <c r="CA316" s="68">
        <v>2425153.94</v>
      </c>
    </row>
    <row r="317" spans="1:79" x14ac:dyDescent="0.25">
      <c r="A317" s="62" t="s">
        <v>838</v>
      </c>
      <c r="B317" s="62" t="s">
        <v>839</v>
      </c>
      <c r="C317" s="62" t="s">
        <v>291</v>
      </c>
      <c r="D317" s="63">
        <v>8241.61</v>
      </c>
      <c r="E317" s="63">
        <v>9855.6200000000008</v>
      </c>
      <c r="F317" s="64">
        <v>0.64</v>
      </c>
      <c r="G317" s="65">
        <v>2004.1295560000001</v>
      </c>
      <c r="H317" s="65">
        <v>1041.624037</v>
      </c>
      <c r="I317" s="63">
        <v>4872.37</v>
      </c>
      <c r="J317" s="63">
        <v>8134.67</v>
      </c>
      <c r="K317" s="63">
        <v>3262.3</v>
      </c>
      <c r="L317" s="83">
        <v>0.40103660000000002</v>
      </c>
      <c r="M317" s="65">
        <v>370.63432999999998</v>
      </c>
      <c r="N317" s="65">
        <v>42.738475999999999</v>
      </c>
      <c r="O317" s="65">
        <v>261.66977500000002</v>
      </c>
      <c r="P317" s="65">
        <v>16.935117999999999</v>
      </c>
      <c r="Q317" s="65">
        <v>1</v>
      </c>
      <c r="R317" s="65">
        <v>11.945332000000001</v>
      </c>
      <c r="S317" s="65">
        <v>36.345629000000002</v>
      </c>
      <c r="T317" s="65">
        <v>1947.333073</v>
      </c>
      <c r="U317" s="64">
        <v>0.97166027369999997</v>
      </c>
      <c r="V317" s="66">
        <v>2.3049894715999999</v>
      </c>
      <c r="W317" s="65">
        <v>18.926656999999999</v>
      </c>
      <c r="X317" s="65">
        <v>7.5489329999999999</v>
      </c>
      <c r="Y317" s="65">
        <v>9.3777240000000006</v>
      </c>
      <c r="Z317" s="65">
        <v>2</v>
      </c>
      <c r="AA317" s="65">
        <v>354.57150799999999</v>
      </c>
      <c r="AB317" s="65">
        <v>219.875347</v>
      </c>
      <c r="AC317" s="65">
        <v>134.69616099999999</v>
      </c>
      <c r="AD317" s="65">
        <v>81.121296999999998</v>
      </c>
      <c r="AE317" s="65">
        <v>37.833163999999996</v>
      </c>
      <c r="AF317" s="65">
        <v>16.983962999999999</v>
      </c>
      <c r="AG317" s="65">
        <v>5.3974659999999997</v>
      </c>
      <c r="AH317" s="65">
        <v>8.7344159999999995</v>
      </c>
      <c r="AI317" s="65">
        <v>12.172288</v>
      </c>
      <c r="AJ317" s="65">
        <v>328.58959199999998</v>
      </c>
      <c r="AK317" s="65">
        <v>328.58959199999998</v>
      </c>
      <c r="AL317" s="63">
        <v>6538071.8499999996</v>
      </c>
      <c r="AM317" s="63">
        <v>1344425.95</v>
      </c>
      <c r="AN317" s="63">
        <v>1239527.1299999999</v>
      </c>
      <c r="AO317" s="63">
        <v>34396.49</v>
      </c>
      <c r="AP317" s="63">
        <v>534401.68999999994</v>
      </c>
      <c r="AQ317" s="63">
        <v>83093.009999999995</v>
      </c>
      <c r="AR317" s="63">
        <v>6548.24</v>
      </c>
      <c r="AS317" s="63">
        <v>105929.02</v>
      </c>
      <c r="AT317" s="63">
        <v>475158.68</v>
      </c>
      <c r="AU317" s="63">
        <v>1894181.7</v>
      </c>
      <c r="AV317" s="63">
        <v>10833.61</v>
      </c>
      <c r="AW317" s="63">
        <v>5249.61</v>
      </c>
      <c r="AX317" s="63">
        <v>4887.93</v>
      </c>
      <c r="AY317" s="63">
        <v>696.07</v>
      </c>
      <c r="AZ317" s="63">
        <v>124444.85</v>
      </c>
      <c r="BA317" s="63">
        <v>10025.5</v>
      </c>
      <c r="BB317" s="63">
        <v>2009.32</v>
      </c>
      <c r="BC317" s="63">
        <v>3981.49</v>
      </c>
      <c r="BD317" s="63">
        <v>108428.54</v>
      </c>
      <c r="BE317" s="63">
        <v>20891.12</v>
      </c>
      <c r="BF317" s="63">
        <v>56294.13</v>
      </c>
      <c r="BG317" s="63">
        <v>31243.29</v>
      </c>
      <c r="BH317" s="63">
        <v>160691.85</v>
      </c>
      <c r="BI317" s="63">
        <v>93159.83</v>
      </c>
      <c r="BJ317" s="63">
        <v>39639.379999999997</v>
      </c>
      <c r="BK317" s="63">
        <v>4595.1899999999996</v>
      </c>
      <c r="BL317" s="63">
        <v>6317.61</v>
      </c>
      <c r="BM317" s="63">
        <v>7553.35</v>
      </c>
      <c r="BN317" s="63">
        <v>9426.49</v>
      </c>
      <c r="BO317" s="63">
        <v>11101117.4</v>
      </c>
      <c r="BP317" s="63">
        <v>11312176.939999999</v>
      </c>
      <c r="BQ317" s="63">
        <v>10046072.91</v>
      </c>
      <c r="BR317" s="63">
        <v>86156.160000000003</v>
      </c>
      <c r="BS317" s="63">
        <v>9959916.75</v>
      </c>
      <c r="BT317" s="63">
        <v>0</v>
      </c>
      <c r="BU317" s="63">
        <v>0</v>
      </c>
      <c r="BV317" s="66">
        <v>32.858958999999999</v>
      </c>
      <c r="BW317" s="63">
        <v>0</v>
      </c>
      <c r="BX317" s="63">
        <v>621909.23</v>
      </c>
      <c r="BY317" s="63">
        <v>0</v>
      </c>
      <c r="BZ317" s="63">
        <v>10216573.619999999</v>
      </c>
      <c r="CA317" s="63">
        <v>11723026.630000001</v>
      </c>
    </row>
    <row r="318" spans="1:79" x14ac:dyDescent="0.25">
      <c r="A318" s="62" t="s">
        <v>840</v>
      </c>
      <c r="B318" s="62" t="s">
        <v>841</v>
      </c>
      <c r="C318" s="62" t="s">
        <v>461</v>
      </c>
      <c r="D318" s="63">
        <v>8241.61</v>
      </c>
      <c r="E318" s="63">
        <v>9855.6200000000008</v>
      </c>
      <c r="F318" s="64">
        <v>0.64</v>
      </c>
      <c r="G318" s="65">
        <v>3123.6267809999999</v>
      </c>
      <c r="H318" s="65">
        <v>1721.2690439999999</v>
      </c>
      <c r="I318" s="63">
        <v>4869.04</v>
      </c>
      <c r="J318" s="63">
        <v>8129.11</v>
      </c>
      <c r="K318" s="63">
        <v>3260.07</v>
      </c>
      <c r="L318" s="83">
        <v>0.40103650000000002</v>
      </c>
      <c r="M318" s="65">
        <v>528.90608499999996</v>
      </c>
      <c r="N318" s="65">
        <v>142.84098900000001</v>
      </c>
      <c r="O318" s="65">
        <v>269.48751299999998</v>
      </c>
      <c r="P318" s="65">
        <v>24.357510999999999</v>
      </c>
      <c r="Q318" s="65">
        <v>0.38505200000000001</v>
      </c>
      <c r="R318" s="65">
        <v>22.881117</v>
      </c>
      <c r="S318" s="65">
        <v>68.953902999999997</v>
      </c>
      <c r="T318" s="65">
        <v>3083.833779</v>
      </c>
      <c r="U318" s="64">
        <v>0.98726064130000002</v>
      </c>
      <c r="V318" s="66">
        <v>2.3795985690000001</v>
      </c>
      <c r="W318" s="65">
        <v>73.635310000000004</v>
      </c>
      <c r="X318" s="65">
        <v>17.325512</v>
      </c>
      <c r="Y318" s="65">
        <v>49.547426999999999</v>
      </c>
      <c r="Z318" s="65">
        <v>6.7623709999999999</v>
      </c>
      <c r="AA318" s="65">
        <v>325.19775800000002</v>
      </c>
      <c r="AB318" s="65">
        <v>220.77284499999999</v>
      </c>
      <c r="AC318" s="65">
        <v>104.424913</v>
      </c>
      <c r="AD318" s="65">
        <v>16.32649</v>
      </c>
      <c r="AE318" s="65">
        <v>4.4679710000000004</v>
      </c>
      <c r="AF318" s="65">
        <v>0</v>
      </c>
      <c r="AG318" s="65">
        <v>0</v>
      </c>
      <c r="AH318" s="65">
        <v>11.858518999999999</v>
      </c>
      <c r="AI318" s="65">
        <v>0</v>
      </c>
      <c r="AJ318" s="65">
        <v>116.021422</v>
      </c>
      <c r="AK318" s="65">
        <v>116.021422</v>
      </c>
      <c r="AL318" s="63">
        <v>10183241.960000001</v>
      </c>
      <c r="AM318" s="63">
        <v>2524972.44</v>
      </c>
      <c r="AN318" s="63">
        <v>1891723.49</v>
      </c>
      <c r="AO318" s="63">
        <v>114960.27</v>
      </c>
      <c r="AP318" s="63">
        <v>550367.53</v>
      </c>
      <c r="AQ318" s="63">
        <v>119511.33</v>
      </c>
      <c r="AR318" s="63">
        <v>2521.41</v>
      </c>
      <c r="AS318" s="63">
        <v>202905.52</v>
      </c>
      <c r="AT318" s="63">
        <v>901457.43</v>
      </c>
      <c r="AU318" s="63">
        <v>3096756.88</v>
      </c>
      <c r="AV318" s="63">
        <v>40227.410000000003</v>
      </c>
      <c r="AW318" s="63">
        <v>12048.36</v>
      </c>
      <c r="AX318" s="63">
        <v>25825.5</v>
      </c>
      <c r="AY318" s="63">
        <v>2353.5500000000002</v>
      </c>
      <c r="AZ318" s="63">
        <v>136656.81</v>
      </c>
      <c r="BA318" s="63">
        <v>16567</v>
      </c>
      <c r="BB318" s="63">
        <v>3131.72</v>
      </c>
      <c r="BC318" s="63">
        <v>3651.65</v>
      </c>
      <c r="BD318" s="63">
        <v>113306.44</v>
      </c>
      <c r="BE318" s="63">
        <v>32560.79</v>
      </c>
      <c r="BF318" s="63">
        <v>56523.9</v>
      </c>
      <c r="BG318" s="63">
        <v>24221.75</v>
      </c>
      <c r="BH318" s="63">
        <v>21476.32</v>
      </c>
      <c r="BI318" s="63">
        <v>11001.86</v>
      </c>
      <c r="BJ318" s="63">
        <v>0</v>
      </c>
      <c r="BK318" s="63">
        <v>0</v>
      </c>
      <c r="BL318" s="63">
        <v>8577.2800000000007</v>
      </c>
      <c r="BM318" s="63">
        <v>0</v>
      </c>
      <c r="BN318" s="63">
        <v>1897.18</v>
      </c>
      <c r="BO318" s="63">
        <v>17059532.34</v>
      </c>
      <c r="BP318" s="63">
        <v>17895055.309999999</v>
      </c>
      <c r="BQ318" s="63">
        <v>12882919.890000001</v>
      </c>
      <c r="BR318" s="63">
        <v>1293424.67</v>
      </c>
      <c r="BS318" s="63">
        <v>11589495.220000001</v>
      </c>
      <c r="BT318" s="63">
        <v>0</v>
      </c>
      <c r="BU318" s="63">
        <v>0</v>
      </c>
      <c r="BV318" s="66">
        <v>20</v>
      </c>
      <c r="BW318" s="63">
        <v>0</v>
      </c>
      <c r="BX318" s="63">
        <v>1263873.54</v>
      </c>
      <c r="BY318" s="63">
        <v>0</v>
      </c>
      <c r="BZ318" s="63">
        <v>15304618.130000001</v>
      </c>
      <c r="CA318" s="63">
        <v>18323405.879999999</v>
      </c>
    </row>
    <row r="319" spans="1:79" x14ac:dyDescent="0.25">
      <c r="A319" s="62" t="s">
        <v>842</v>
      </c>
      <c r="B319" s="62" t="s">
        <v>843</v>
      </c>
      <c r="C319" s="62" t="s">
        <v>575</v>
      </c>
      <c r="D319" s="63">
        <v>8241.61</v>
      </c>
      <c r="E319" s="63">
        <v>9855.6200000000008</v>
      </c>
      <c r="F319" s="64">
        <v>0.64</v>
      </c>
      <c r="G319" s="65">
        <v>1393.9009530000001</v>
      </c>
      <c r="H319" s="65">
        <v>757.096721</v>
      </c>
      <c r="I319" s="63">
        <v>4886.1400000000003</v>
      </c>
      <c r="J319" s="63">
        <v>8130.2</v>
      </c>
      <c r="K319" s="63">
        <v>3244.06</v>
      </c>
      <c r="L319" s="83">
        <v>0.39901360000000002</v>
      </c>
      <c r="M319" s="65">
        <v>167.117694</v>
      </c>
      <c r="N319" s="65">
        <v>25.05977</v>
      </c>
      <c r="O319" s="65">
        <v>110.056651</v>
      </c>
      <c r="P319" s="65">
        <v>10.317973</v>
      </c>
      <c r="Q319" s="65">
        <v>1.909152</v>
      </c>
      <c r="R319" s="65">
        <v>6.0926400000000003</v>
      </c>
      <c r="S319" s="65">
        <v>13.681507999999999</v>
      </c>
      <c r="T319" s="65">
        <v>663.99365799999998</v>
      </c>
      <c r="U319" s="64">
        <v>0.47635641299999998</v>
      </c>
      <c r="V319" s="66">
        <v>0.55399275429999995</v>
      </c>
      <c r="W319" s="65">
        <v>88.625789999999995</v>
      </c>
      <c r="X319" s="65">
        <v>14.078697999999999</v>
      </c>
      <c r="Y319" s="65">
        <v>59.547091999999999</v>
      </c>
      <c r="Z319" s="65">
        <v>15</v>
      </c>
      <c r="AA319" s="65">
        <v>252.61698699999999</v>
      </c>
      <c r="AB319" s="65">
        <v>140.26872599999999</v>
      </c>
      <c r="AC319" s="65">
        <v>112.34826099999999</v>
      </c>
      <c r="AD319" s="65">
        <v>15.557777</v>
      </c>
      <c r="AE319" s="65">
        <v>0</v>
      </c>
      <c r="AF319" s="65">
        <v>0</v>
      </c>
      <c r="AG319" s="65">
        <v>0</v>
      </c>
      <c r="AH319" s="65">
        <v>0</v>
      </c>
      <c r="AI319" s="65">
        <v>15.557777</v>
      </c>
      <c r="AJ319" s="65">
        <v>116.141245</v>
      </c>
      <c r="AK319" s="65">
        <v>116.141245</v>
      </c>
      <c r="AL319" s="63">
        <v>4521898.33</v>
      </c>
      <c r="AM319" s="63">
        <v>1466621.89</v>
      </c>
      <c r="AN319" s="63">
        <v>538224.23</v>
      </c>
      <c r="AO319" s="63">
        <v>20066.689999999999</v>
      </c>
      <c r="AP319" s="63">
        <v>223632.15</v>
      </c>
      <c r="AQ319" s="63">
        <v>50370.28</v>
      </c>
      <c r="AR319" s="63">
        <v>12438.52</v>
      </c>
      <c r="AS319" s="63">
        <v>53755.88</v>
      </c>
      <c r="AT319" s="63">
        <v>177960.71</v>
      </c>
      <c r="AU319" s="63">
        <v>155231.72</v>
      </c>
      <c r="AV319" s="63">
        <v>45816.36</v>
      </c>
      <c r="AW319" s="63">
        <v>9741.1</v>
      </c>
      <c r="AX319" s="63">
        <v>30881.05</v>
      </c>
      <c r="AY319" s="63">
        <v>5194.21</v>
      </c>
      <c r="AZ319" s="63">
        <v>90235.54</v>
      </c>
      <c r="BA319" s="63">
        <v>7250.21</v>
      </c>
      <c r="BB319" s="63">
        <v>1390.46</v>
      </c>
      <c r="BC319" s="63">
        <v>2822.33</v>
      </c>
      <c r="BD319" s="63">
        <v>78772.539999999994</v>
      </c>
      <c r="BE319" s="63">
        <v>17112.900000000001</v>
      </c>
      <c r="BF319" s="63">
        <v>35731.49</v>
      </c>
      <c r="BG319" s="63">
        <v>25928.15</v>
      </c>
      <c r="BH319" s="63">
        <v>11404.2</v>
      </c>
      <c r="BI319" s="63">
        <v>0</v>
      </c>
      <c r="BJ319" s="63">
        <v>0</v>
      </c>
      <c r="BK319" s="63">
        <v>0</v>
      </c>
      <c r="BL319" s="63">
        <v>0</v>
      </c>
      <c r="BM319" s="63">
        <v>9605.4699999999993</v>
      </c>
      <c r="BN319" s="63">
        <v>1798.73</v>
      </c>
      <c r="BO319" s="63">
        <v>6683942.9100000001</v>
      </c>
      <c r="BP319" s="63">
        <v>6829432.2699999996</v>
      </c>
      <c r="BQ319" s="63">
        <v>5956670.6200000001</v>
      </c>
      <c r="BR319" s="63">
        <v>243747.89</v>
      </c>
      <c r="BS319" s="63">
        <v>5712922.7300000004</v>
      </c>
      <c r="BT319" s="63">
        <v>0</v>
      </c>
      <c r="BU319" s="63">
        <v>0</v>
      </c>
      <c r="BV319" s="66">
        <v>20</v>
      </c>
      <c r="BW319" s="63">
        <v>0</v>
      </c>
      <c r="BX319" s="63">
        <v>274731.96000000002</v>
      </c>
      <c r="BY319" s="63">
        <v>0</v>
      </c>
      <c r="BZ319" s="63">
        <v>6303393.9000000004</v>
      </c>
      <c r="CA319" s="63">
        <v>6958674.8700000001</v>
      </c>
    </row>
    <row r="320" spans="1:79" x14ac:dyDescent="0.25">
      <c r="A320" s="67" t="s">
        <v>844</v>
      </c>
      <c r="B320" s="67" t="s">
        <v>845</v>
      </c>
      <c r="C320" s="67" t="s">
        <v>846</v>
      </c>
      <c r="D320" s="68">
        <v>8241.61</v>
      </c>
      <c r="E320" s="68">
        <v>9855.6200000000008</v>
      </c>
      <c r="F320" s="69">
        <v>0.64</v>
      </c>
      <c r="G320" s="70">
        <v>1182.4734960000001</v>
      </c>
      <c r="H320" s="70">
        <v>671.45647199999996</v>
      </c>
      <c r="I320" s="68">
        <v>4939.6400000000003</v>
      </c>
      <c r="J320" s="68">
        <v>8217.5300000000007</v>
      </c>
      <c r="K320" s="68">
        <v>3277.89</v>
      </c>
      <c r="L320" s="83">
        <v>0.39888990000000002</v>
      </c>
      <c r="M320" s="70">
        <v>122.960627</v>
      </c>
      <c r="N320" s="70">
        <v>25.162351000000001</v>
      </c>
      <c r="O320" s="70">
        <v>75.088757999999999</v>
      </c>
      <c r="P320" s="70">
        <v>4.528759</v>
      </c>
      <c r="Q320" s="70">
        <v>1</v>
      </c>
      <c r="R320" s="70">
        <v>4.87</v>
      </c>
      <c r="S320" s="70">
        <v>12.310758999999999</v>
      </c>
      <c r="T320" s="70">
        <v>401.33570600000002</v>
      </c>
      <c r="U320" s="69">
        <v>0.33940355309999998</v>
      </c>
      <c r="V320" s="71">
        <v>0.281237236</v>
      </c>
      <c r="W320" s="70">
        <v>0</v>
      </c>
      <c r="X320" s="70">
        <v>0</v>
      </c>
      <c r="Y320" s="70">
        <v>0</v>
      </c>
      <c r="Z320" s="70">
        <v>0</v>
      </c>
      <c r="AA320" s="70">
        <v>134.595168</v>
      </c>
      <c r="AB320" s="70">
        <v>83.497902999999994</v>
      </c>
      <c r="AC320" s="70">
        <v>51.097265</v>
      </c>
      <c r="AD320" s="70">
        <v>0</v>
      </c>
      <c r="AE320" s="70">
        <v>0</v>
      </c>
      <c r="AF320" s="70">
        <v>0</v>
      </c>
      <c r="AG320" s="70">
        <v>0</v>
      </c>
      <c r="AH320" s="70">
        <v>0</v>
      </c>
      <c r="AI320" s="70">
        <v>0</v>
      </c>
      <c r="AJ320" s="70">
        <v>163.44313600000001</v>
      </c>
      <c r="AK320" s="70">
        <v>163.44313600000001</v>
      </c>
      <c r="AL320" s="68">
        <v>3876018.05</v>
      </c>
      <c r="AM320" s="68">
        <v>1646525.21</v>
      </c>
      <c r="AN320" s="68">
        <v>404324.75</v>
      </c>
      <c r="AO320" s="68">
        <v>20142.59</v>
      </c>
      <c r="AP320" s="68">
        <v>152531.03</v>
      </c>
      <c r="AQ320" s="68">
        <v>22101.64</v>
      </c>
      <c r="AR320" s="68">
        <v>6513.19</v>
      </c>
      <c r="AS320" s="68">
        <v>42955.1</v>
      </c>
      <c r="AT320" s="68">
        <v>160081.20000000001</v>
      </c>
      <c r="AU320" s="68">
        <v>47631.37</v>
      </c>
      <c r="AV320" s="68">
        <v>0</v>
      </c>
      <c r="AW320" s="68">
        <v>0</v>
      </c>
      <c r="AX320" s="68">
        <v>0</v>
      </c>
      <c r="AY320" s="68">
        <v>0</v>
      </c>
      <c r="AZ320" s="68">
        <v>59270.239999999998</v>
      </c>
      <c r="BA320" s="68">
        <v>6428.09</v>
      </c>
      <c r="BB320" s="68">
        <v>1179.19</v>
      </c>
      <c r="BC320" s="68">
        <v>1503.28</v>
      </c>
      <c r="BD320" s="68">
        <v>50159.68</v>
      </c>
      <c r="BE320" s="68">
        <v>17107.59</v>
      </c>
      <c r="BF320" s="68">
        <v>21263.33</v>
      </c>
      <c r="BG320" s="68">
        <v>11788.76</v>
      </c>
      <c r="BH320" s="68">
        <v>0</v>
      </c>
      <c r="BI320" s="68">
        <v>0</v>
      </c>
      <c r="BJ320" s="68">
        <v>0</v>
      </c>
      <c r="BK320" s="68">
        <v>0</v>
      </c>
      <c r="BL320" s="68">
        <v>0</v>
      </c>
      <c r="BM320" s="68">
        <v>0</v>
      </c>
      <c r="BN320" s="68">
        <v>0</v>
      </c>
      <c r="BO320" s="68">
        <v>5968720.0800000001</v>
      </c>
      <c r="BP320" s="68">
        <v>6033769.6200000001</v>
      </c>
      <c r="BQ320" s="68">
        <v>5643550.3799999999</v>
      </c>
      <c r="BR320" s="68">
        <v>18905.27</v>
      </c>
      <c r="BS320" s="68">
        <v>5624645.1100000003</v>
      </c>
      <c r="BT320" s="68">
        <v>0</v>
      </c>
      <c r="BU320" s="68">
        <v>0</v>
      </c>
      <c r="BV320" s="71">
        <v>20</v>
      </c>
      <c r="BW320" s="68">
        <v>0</v>
      </c>
      <c r="BX320" s="68">
        <v>528383.14</v>
      </c>
      <c r="BY320" s="68">
        <v>0</v>
      </c>
      <c r="BZ320" s="68">
        <v>6381221.0199999996</v>
      </c>
      <c r="CA320" s="68">
        <v>6497103.2199999997</v>
      </c>
    </row>
    <row r="321" spans="1:79" x14ac:dyDescent="0.25">
      <c r="A321" s="67" t="s">
        <v>847</v>
      </c>
      <c r="B321" s="67" t="s">
        <v>848</v>
      </c>
      <c r="C321" s="67" t="s">
        <v>164</v>
      </c>
      <c r="D321" s="68">
        <v>8241.61</v>
      </c>
      <c r="E321" s="68">
        <v>9855.6200000000008</v>
      </c>
      <c r="F321" s="69">
        <v>0.64</v>
      </c>
      <c r="G321" s="70">
        <v>1615.5340630000001</v>
      </c>
      <c r="H321" s="70">
        <v>948.69100300000002</v>
      </c>
      <c r="I321" s="68">
        <v>4886.82</v>
      </c>
      <c r="J321" s="68">
        <v>8118.78</v>
      </c>
      <c r="K321" s="68">
        <v>3231.96</v>
      </c>
      <c r="L321" s="83">
        <v>0.3980844</v>
      </c>
      <c r="M321" s="70">
        <v>236.73076900000001</v>
      </c>
      <c r="N321" s="70">
        <v>37.700761</v>
      </c>
      <c r="O321" s="70">
        <v>143.117503</v>
      </c>
      <c r="P321" s="70">
        <v>12.044314999999999</v>
      </c>
      <c r="Q321" s="70">
        <v>0</v>
      </c>
      <c r="R321" s="70">
        <v>12.145714</v>
      </c>
      <c r="S321" s="70">
        <v>31.722476</v>
      </c>
      <c r="T321" s="70">
        <v>618.07089699999995</v>
      </c>
      <c r="U321" s="69">
        <v>0.38257992270000002</v>
      </c>
      <c r="V321" s="71">
        <v>0.3573422785</v>
      </c>
      <c r="W321" s="70">
        <v>7.6488759999999996</v>
      </c>
      <c r="X321" s="70">
        <v>1.648876</v>
      </c>
      <c r="Y321" s="70">
        <v>4</v>
      </c>
      <c r="Z321" s="70">
        <v>2</v>
      </c>
      <c r="AA321" s="70">
        <v>224.36216400000001</v>
      </c>
      <c r="AB321" s="70">
        <v>136.88032100000001</v>
      </c>
      <c r="AC321" s="70">
        <v>87.481842999999998</v>
      </c>
      <c r="AD321" s="70">
        <v>12.172796</v>
      </c>
      <c r="AE321" s="70">
        <v>8.9283000000000001E-2</v>
      </c>
      <c r="AF321" s="70">
        <v>0</v>
      </c>
      <c r="AG321" s="70">
        <v>3.5537570000000001</v>
      </c>
      <c r="AH321" s="70">
        <v>0</v>
      </c>
      <c r="AI321" s="70">
        <v>8.5297560000000008</v>
      </c>
      <c r="AJ321" s="70">
        <v>0</v>
      </c>
      <c r="AK321" s="70">
        <v>0</v>
      </c>
      <c r="AL321" s="68">
        <v>5221341.47</v>
      </c>
      <c r="AM321" s="68">
        <v>1765279.38</v>
      </c>
      <c r="AN321" s="68">
        <v>897492.23</v>
      </c>
      <c r="AO321" s="68">
        <v>30118.71</v>
      </c>
      <c r="AP321" s="68">
        <v>290133.69</v>
      </c>
      <c r="AQ321" s="68">
        <v>58661.01</v>
      </c>
      <c r="AR321" s="68">
        <v>0</v>
      </c>
      <c r="AS321" s="68">
        <v>106913.1</v>
      </c>
      <c r="AT321" s="68">
        <v>411665.72</v>
      </c>
      <c r="AU321" s="68">
        <v>93204.13</v>
      </c>
      <c r="AV321" s="68">
        <v>3898.72</v>
      </c>
      <c r="AW321" s="68">
        <v>1138.21</v>
      </c>
      <c r="AX321" s="68">
        <v>2069.56</v>
      </c>
      <c r="AY321" s="68">
        <v>690.95</v>
      </c>
      <c r="AZ321" s="68">
        <v>85174.99</v>
      </c>
      <c r="BA321" s="68">
        <v>9063.82</v>
      </c>
      <c r="BB321" s="68">
        <v>1607.8</v>
      </c>
      <c r="BC321" s="68">
        <v>2500.8200000000002</v>
      </c>
      <c r="BD321" s="68">
        <v>72002.55</v>
      </c>
      <c r="BE321" s="68">
        <v>17073.04</v>
      </c>
      <c r="BF321" s="68">
        <v>34787.14</v>
      </c>
      <c r="BG321" s="68">
        <v>20142.37</v>
      </c>
      <c r="BH321" s="68">
        <v>9879.65</v>
      </c>
      <c r="BI321" s="68">
        <v>218.23</v>
      </c>
      <c r="BJ321" s="68">
        <v>0</v>
      </c>
      <c r="BK321" s="68">
        <v>3003.26</v>
      </c>
      <c r="BL321" s="68">
        <v>0</v>
      </c>
      <c r="BM321" s="68">
        <v>5254.06</v>
      </c>
      <c r="BN321" s="68">
        <v>1404.1</v>
      </c>
      <c r="BO321" s="68">
        <v>7997273.4400000004</v>
      </c>
      <c r="BP321" s="68">
        <v>8076270.5700000003</v>
      </c>
      <c r="BQ321" s="68">
        <v>7602382.54</v>
      </c>
      <c r="BR321" s="68">
        <v>79116.77</v>
      </c>
      <c r="BS321" s="68">
        <v>7523265.7699999996</v>
      </c>
      <c r="BT321" s="68">
        <v>0</v>
      </c>
      <c r="BU321" s="68">
        <v>0</v>
      </c>
      <c r="BV321" s="71">
        <v>20</v>
      </c>
      <c r="BW321" s="68">
        <v>0</v>
      </c>
      <c r="BX321" s="68">
        <v>868574.86</v>
      </c>
      <c r="BY321" s="68">
        <v>0</v>
      </c>
      <c r="BZ321" s="68">
        <v>8698658.0299999993</v>
      </c>
      <c r="CA321" s="68">
        <v>8865848.3000000007</v>
      </c>
    </row>
    <row r="322" spans="1:79" x14ac:dyDescent="0.25">
      <c r="A322" s="62" t="s">
        <v>849</v>
      </c>
      <c r="B322" s="62" t="s">
        <v>850</v>
      </c>
      <c r="C322" s="62" t="s">
        <v>851</v>
      </c>
      <c r="D322" s="63">
        <v>8241.61</v>
      </c>
      <c r="E322" s="63">
        <v>9855.6200000000008</v>
      </c>
      <c r="F322" s="64">
        <v>0.64</v>
      </c>
      <c r="G322" s="65">
        <v>731.18992400000002</v>
      </c>
      <c r="H322" s="65">
        <v>394.21679699999999</v>
      </c>
      <c r="I322" s="63">
        <v>5424.33</v>
      </c>
      <c r="J322" s="63">
        <v>8989.24</v>
      </c>
      <c r="K322" s="63">
        <v>3564.91</v>
      </c>
      <c r="L322" s="83">
        <v>0.39657520000000002</v>
      </c>
      <c r="M322" s="65">
        <v>101.499982</v>
      </c>
      <c r="N322" s="65">
        <v>12.365394</v>
      </c>
      <c r="O322" s="65">
        <v>72.941663000000005</v>
      </c>
      <c r="P322" s="65">
        <v>4.4703900000000001</v>
      </c>
      <c r="Q322" s="65">
        <v>1.2342489999999999</v>
      </c>
      <c r="R322" s="65">
        <v>1</v>
      </c>
      <c r="S322" s="65">
        <v>9.4882860000000004</v>
      </c>
      <c r="T322" s="65">
        <v>716.72926199999995</v>
      </c>
      <c r="U322" s="64">
        <v>0.98022311100000004</v>
      </c>
      <c r="V322" s="66">
        <v>2.3457943048000001</v>
      </c>
      <c r="W322" s="65">
        <v>0</v>
      </c>
      <c r="X322" s="65">
        <v>0</v>
      </c>
      <c r="Y322" s="65">
        <v>0</v>
      </c>
      <c r="Z322" s="65">
        <v>0</v>
      </c>
      <c r="AA322" s="65">
        <v>95.642263999999997</v>
      </c>
      <c r="AB322" s="65">
        <v>59</v>
      </c>
      <c r="AC322" s="65">
        <v>36.642263999999997</v>
      </c>
      <c r="AD322" s="65">
        <v>24.672611</v>
      </c>
      <c r="AE322" s="65">
        <v>24.534082000000001</v>
      </c>
      <c r="AF322" s="65">
        <v>0</v>
      </c>
      <c r="AG322" s="65">
        <v>0</v>
      </c>
      <c r="AH322" s="65">
        <v>0</v>
      </c>
      <c r="AI322" s="65">
        <v>0.13852900000000001</v>
      </c>
      <c r="AJ322" s="65">
        <v>136.74767299999999</v>
      </c>
      <c r="AK322" s="65">
        <v>136.74767299999999</v>
      </c>
      <c r="AL322" s="63">
        <v>2606626.27</v>
      </c>
      <c r="AM322" s="63">
        <v>1823779.6</v>
      </c>
      <c r="AN322" s="63">
        <v>318266.07</v>
      </c>
      <c r="AO322" s="63">
        <v>9841.1200000000008</v>
      </c>
      <c r="AP322" s="63">
        <v>147309.74</v>
      </c>
      <c r="AQ322" s="63">
        <v>21690.18</v>
      </c>
      <c r="AR322" s="63">
        <v>7992.24</v>
      </c>
      <c r="AS322" s="63">
        <v>8769.17</v>
      </c>
      <c r="AT322" s="63">
        <v>122663.62</v>
      </c>
      <c r="AU322" s="63">
        <v>709508.36</v>
      </c>
      <c r="AV322" s="63">
        <v>0</v>
      </c>
      <c r="AW322" s="63">
        <v>0</v>
      </c>
      <c r="AX322" s="63">
        <v>0</v>
      </c>
      <c r="AY322" s="63">
        <v>0</v>
      </c>
      <c r="AZ322" s="63">
        <v>47118.61</v>
      </c>
      <c r="BA322" s="63">
        <v>3752.08</v>
      </c>
      <c r="BB322" s="63">
        <v>724.93</v>
      </c>
      <c r="BC322" s="63">
        <v>1062.02</v>
      </c>
      <c r="BD322" s="63">
        <v>41579.58</v>
      </c>
      <c r="BE322" s="63">
        <v>17008.32</v>
      </c>
      <c r="BF322" s="63">
        <v>14937.58</v>
      </c>
      <c r="BG322" s="63">
        <v>9633.68</v>
      </c>
      <c r="BH322" s="63">
        <v>62660.42</v>
      </c>
      <c r="BI322" s="63">
        <v>59740.29</v>
      </c>
      <c r="BJ322" s="63">
        <v>0</v>
      </c>
      <c r="BK322" s="63">
        <v>0</v>
      </c>
      <c r="BL322" s="63">
        <v>0</v>
      </c>
      <c r="BM322" s="63">
        <v>85.01</v>
      </c>
      <c r="BN322" s="63">
        <v>2835.12</v>
      </c>
      <c r="BO322" s="63">
        <v>5329470.79</v>
      </c>
      <c r="BP322" s="63">
        <v>5567959.3300000001</v>
      </c>
      <c r="BQ322" s="63">
        <v>4137314.15</v>
      </c>
      <c r="BR322" s="63">
        <v>39884.660000000003</v>
      </c>
      <c r="BS322" s="63">
        <v>4097429.49</v>
      </c>
      <c r="BT322" s="63">
        <v>0</v>
      </c>
      <c r="BU322" s="63">
        <v>0</v>
      </c>
      <c r="BV322" s="66">
        <v>20</v>
      </c>
      <c r="BW322" s="63">
        <v>0</v>
      </c>
      <c r="BX322" s="63">
        <v>410389.61</v>
      </c>
      <c r="BY322" s="63">
        <v>0</v>
      </c>
      <c r="BZ322" s="63">
        <v>4780014.41</v>
      </c>
      <c r="CA322" s="63">
        <v>5739860.4000000004</v>
      </c>
    </row>
    <row r="323" spans="1:79" x14ac:dyDescent="0.25">
      <c r="A323" s="62" t="s">
        <v>852</v>
      </c>
      <c r="B323" s="62" t="s">
        <v>853</v>
      </c>
      <c r="C323" s="62" t="s">
        <v>321</v>
      </c>
      <c r="D323" s="63">
        <v>8241.61</v>
      </c>
      <c r="E323" s="63">
        <v>9855.6200000000008</v>
      </c>
      <c r="F323" s="64">
        <v>0.64</v>
      </c>
      <c r="G323" s="65">
        <v>1428.745846</v>
      </c>
      <c r="H323" s="65">
        <v>780.64599299999998</v>
      </c>
      <c r="I323" s="63">
        <v>4946.1400000000003</v>
      </c>
      <c r="J323" s="63">
        <v>8193.69</v>
      </c>
      <c r="K323" s="63">
        <v>3247.55</v>
      </c>
      <c r="L323" s="83">
        <v>0.39634770000000002</v>
      </c>
      <c r="M323" s="65">
        <v>269.93753400000003</v>
      </c>
      <c r="N323" s="65">
        <v>31.244581</v>
      </c>
      <c r="O323" s="65">
        <v>195.46524099999999</v>
      </c>
      <c r="P323" s="65">
        <v>8.6443899999999996</v>
      </c>
      <c r="Q323" s="65">
        <v>0</v>
      </c>
      <c r="R323" s="65">
        <v>7.0462439999999997</v>
      </c>
      <c r="S323" s="65">
        <v>27.537078000000001</v>
      </c>
      <c r="T323" s="65">
        <v>511.686058</v>
      </c>
      <c r="U323" s="64">
        <v>0.35813651489999998</v>
      </c>
      <c r="V323" s="66">
        <v>0.31313907060000001</v>
      </c>
      <c r="W323" s="65">
        <v>1</v>
      </c>
      <c r="X323" s="65">
        <v>0</v>
      </c>
      <c r="Y323" s="65">
        <v>1</v>
      </c>
      <c r="Z323" s="65">
        <v>0</v>
      </c>
      <c r="AA323" s="65">
        <v>222.95753099999999</v>
      </c>
      <c r="AB323" s="65">
        <v>135.97764000000001</v>
      </c>
      <c r="AC323" s="65">
        <v>86.979890999999995</v>
      </c>
      <c r="AD323" s="65">
        <v>68.479068999999996</v>
      </c>
      <c r="AE323" s="65">
        <v>56.702396999999998</v>
      </c>
      <c r="AF323" s="65">
        <v>0</v>
      </c>
      <c r="AG323" s="65">
        <v>0</v>
      </c>
      <c r="AH323" s="65">
        <v>0</v>
      </c>
      <c r="AI323" s="65">
        <v>11.776672</v>
      </c>
      <c r="AJ323" s="65">
        <v>158.264318</v>
      </c>
      <c r="AK323" s="65">
        <v>158.264318</v>
      </c>
      <c r="AL323" s="63">
        <v>4639923.57</v>
      </c>
      <c r="AM323" s="63">
        <v>1236597.3</v>
      </c>
      <c r="AN323" s="63">
        <v>878843.37</v>
      </c>
      <c r="AO323" s="63">
        <v>24852.04</v>
      </c>
      <c r="AP323" s="63">
        <v>394526.46</v>
      </c>
      <c r="AQ323" s="63">
        <v>41918.230000000003</v>
      </c>
      <c r="AR323" s="63">
        <v>0</v>
      </c>
      <c r="AS323" s="63">
        <v>61754.239999999998</v>
      </c>
      <c r="AT323" s="63">
        <v>355792.4</v>
      </c>
      <c r="AU323" s="63">
        <v>67616.59</v>
      </c>
      <c r="AV323" s="63">
        <v>515.13</v>
      </c>
      <c r="AW323" s="63">
        <v>0</v>
      </c>
      <c r="AX323" s="63">
        <v>515.13</v>
      </c>
      <c r="AY323" s="63">
        <v>0</v>
      </c>
      <c r="AZ323" s="63">
        <v>82660.75</v>
      </c>
      <c r="BA323" s="63">
        <v>7425.77</v>
      </c>
      <c r="BB323" s="63">
        <v>1415.7</v>
      </c>
      <c r="BC323" s="63">
        <v>2474.3200000000002</v>
      </c>
      <c r="BD323" s="63">
        <v>71344.960000000006</v>
      </c>
      <c r="BE323" s="63">
        <v>16998.560000000001</v>
      </c>
      <c r="BF323" s="63">
        <v>34406.97</v>
      </c>
      <c r="BG323" s="63">
        <v>19939.43</v>
      </c>
      <c r="BH323" s="63">
        <v>153077.5</v>
      </c>
      <c r="BI323" s="63">
        <v>137990.68</v>
      </c>
      <c r="BJ323" s="63">
        <v>0</v>
      </c>
      <c r="BK323" s="63">
        <v>0</v>
      </c>
      <c r="BL323" s="63">
        <v>0</v>
      </c>
      <c r="BM323" s="63">
        <v>7222.42</v>
      </c>
      <c r="BN323" s="63">
        <v>7864.4</v>
      </c>
      <c r="BO323" s="63">
        <v>7210599.75</v>
      </c>
      <c r="BP323" s="63">
        <v>7059234.21</v>
      </c>
      <c r="BQ323" s="63">
        <v>7967245.8499999996</v>
      </c>
      <c r="BR323" s="63">
        <v>82159.429999999993</v>
      </c>
      <c r="BS323" s="63">
        <v>7885086.4199999999</v>
      </c>
      <c r="BT323" s="63">
        <v>756646.1</v>
      </c>
      <c r="BU323" s="63">
        <v>0</v>
      </c>
      <c r="BV323" s="66">
        <v>20</v>
      </c>
      <c r="BW323" s="63">
        <v>0</v>
      </c>
      <c r="BX323" s="63">
        <v>632555.14</v>
      </c>
      <c r="BY323" s="63">
        <v>45926.480000000403</v>
      </c>
      <c r="BZ323" s="63">
        <v>8645727.4700000007</v>
      </c>
      <c r="CA323" s="63">
        <v>8645727.4700000007</v>
      </c>
    </row>
    <row r="324" spans="1:79" x14ac:dyDescent="0.25">
      <c r="A324" s="62" t="s">
        <v>854</v>
      </c>
      <c r="B324" s="62" t="s">
        <v>855</v>
      </c>
      <c r="C324" s="62" t="s">
        <v>277</v>
      </c>
      <c r="D324" s="63">
        <v>8241.61</v>
      </c>
      <c r="E324" s="63">
        <v>9855.6200000000008</v>
      </c>
      <c r="F324" s="64">
        <v>0.64</v>
      </c>
      <c r="G324" s="65">
        <v>2200.5923120000002</v>
      </c>
      <c r="H324" s="65">
        <v>1109.8706910000001</v>
      </c>
      <c r="I324" s="63">
        <v>4963.7299999999996</v>
      </c>
      <c r="J324" s="63">
        <v>8203.93</v>
      </c>
      <c r="K324" s="63">
        <v>3240.2</v>
      </c>
      <c r="L324" s="83">
        <v>0.39495710000000001</v>
      </c>
      <c r="M324" s="65">
        <v>289.763958</v>
      </c>
      <c r="N324" s="65">
        <v>57.969880000000003</v>
      </c>
      <c r="O324" s="65">
        <v>145.75984600000001</v>
      </c>
      <c r="P324" s="65">
        <v>11.973882</v>
      </c>
      <c r="Q324" s="65">
        <v>1.427899</v>
      </c>
      <c r="R324" s="65">
        <v>21.234217000000001</v>
      </c>
      <c r="S324" s="65">
        <v>51.398234000000002</v>
      </c>
      <c r="T324" s="65">
        <v>1222.6734180000001</v>
      </c>
      <c r="U324" s="64">
        <v>0.55561105590000004</v>
      </c>
      <c r="V324" s="66">
        <v>0.75367100929999997</v>
      </c>
      <c r="W324" s="65">
        <v>26.896512000000001</v>
      </c>
      <c r="X324" s="65">
        <v>7.7948959999999996</v>
      </c>
      <c r="Y324" s="65">
        <v>17.101616</v>
      </c>
      <c r="Z324" s="65">
        <v>2</v>
      </c>
      <c r="AA324" s="65">
        <v>366.55524700000001</v>
      </c>
      <c r="AB324" s="65">
        <v>224.81100799999999</v>
      </c>
      <c r="AC324" s="65">
        <v>141.74423899999999</v>
      </c>
      <c r="AD324" s="65">
        <v>156.94886099999999</v>
      </c>
      <c r="AE324" s="65">
        <v>83.942571999999998</v>
      </c>
      <c r="AF324" s="65">
        <v>28.181699999999999</v>
      </c>
      <c r="AG324" s="65">
        <v>0</v>
      </c>
      <c r="AH324" s="65">
        <v>29.560144000000001</v>
      </c>
      <c r="AI324" s="65">
        <v>15.264445</v>
      </c>
      <c r="AJ324" s="65">
        <v>123.018906</v>
      </c>
      <c r="AK324" s="65">
        <v>123.018906</v>
      </c>
      <c r="AL324" s="63">
        <v>7130359.21</v>
      </c>
      <c r="AM324" s="63">
        <v>1790354.78</v>
      </c>
      <c r="AN324" s="63">
        <v>1253391.72</v>
      </c>
      <c r="AO324" s="63">
        <v>45947.66</v>
      </c>
      <c r="AP324" s="63">
        <v>293169.02</v>
      </c>
      <c r="AQ324" s="63">
        <v>57859.83</v>
      </c>
      <c r="AR324" s="63">
        <v>9208.48</v>
      </c>
      <c r="AS324" s="63">
        <v>185446.61</v>
      </c>
      <c r="AT324" s="63">
        <v>661760.12</v>
      </c>
      <c r="AU324" s="63">
        <v>388870.26</v>
      </c>
      <c r="AV324" s="63">
        <v>14802.72</v>
      </c>
      <c r="AW324" s="63">
        <v>5338.49</v>
      </c>
      <c r="AX324" s="63">
        <v>8778.7099999999991</v>
      </c>
      <c r="AY324" s="63">
        <v>685.52</v>
      </c>
      <c r="AZ324" s="63">
        <v>128403.21</v>
      </c>
      <c r="BA324" s="63">
        <v>10520.43</v>
      </c>
      <c r="BB324" s="63">
        <v>2172.85</v>
      </c>
      <c r="BC324" s="63">
        <v>4053.66</v>
      </c>
      <c r="BD324" s="63">
        <v>111656.27</v>
      </c>
      <c r="BE324" s="63">
        <v>22591.31</v>
      </c>
      <c r="BF324" s="63">
        <v>56685.25</v>
      </c>
      <c r="BG324" s="63">
        <v>32379.71</v>
      </c>
      <c r="BH324" s="63">
        <v>316689.21999999997</v>
      </c>
      <c r="BI324" s="63">
        <v>203565.51</v>
      </c>
      <c r="BJ324" s="63">
        <v>64777.02</v>
      </c>
      <c r="BK324" s="63">
        <v>0</v>
      </c>
      <c r="BL324" s="63">
        <v>21056.76</v>
      </c>
      <c r="BM324" s="63">
        <v>9328.56</v>
      </c>
      <c r="BN324" s="63">
        <v>17961.37</v>
      </c>
      <c r="BO324" s="63">
        <v>10758105.359999999</v>
      </c>
      <c r="BP324" s="63">
        <v>11022871.119999999</v>
      </c>
      <c r="BQ324" s="63">
        <v>9434594.1799999997</v>
      </c>
      <c r="BR324" s="63">
        <v>162608.67000000001</v>
      </c>
      <c r="BS324" s="63">
        <v>9271985.5099999998</v>
      </c>
      <c r="BT324" s="63">
        <v>0</v>
      </c>
      <c r="BU324" s="63">
        <v>0</v>
      </c>
      <c r="BV324" s="66">
        <v>20</v>
      </c>
      <c r="BW324" s="63">
        <v>0</v>
      </c>
      <c r="BX324" s="63">
        <v>848477.85</v>
      </c>
      <c r="BY324" s="63">
        <v>0</v>
      </c>
      <c r="BZ324" s="63">
        <v>11401289.699999999</v>
      </c>
      <c r="CA324" s="63">
        <v>11606583.210000001</v>
      </c>
    </row>
    <row r="325" spans="1:79" x14ac:dyDescent="0.25">
      <c r="A325" s="67" t="s">
        <v>856</v>
      </c>
      <c r="B325" s="67" t="s">
        <v>857</v>
      </c>
      <c r="C325" s="67" t="s">
        <v>851</v>
      </c>
      <c r="D325" s="68">
        <v>8241.61</v>
      </c>
      <c r="E325" s="68">
        <v>9855.6200000000008</v>
      </c>
      <c r="F325" s="69">
        <v>0.64</v>
      </c>
      <c r="G325" s="70">
        <v>2824.0919560000002</v>
      </c>
      <c r="H325" s="70">
        <v>1519.0289680000001</v>
      </c>
      <c r="I325" s="68">
        <v>4918.17</v>
      </c>
      <c r="J325" s="68">
        <v>8110.02</v>
      </c>
      <c r="K325" s="68">
        <v>3191.85</v>
      </c>
      <c r="L325" s="83">
        <v>0.39356869999999999</v>
      </c>
      <c r="M325" s="70">
        <v>324.162216</v>
      </c>
      <c r="N325" s="70">
        <v>49.035549000000003</v>
      </c>
      <c r="O325" s="70">
        <v>224.40920800000001</v>
      </c>
      <c r="P325" s="70">
        <v>4.9124739999999996</v>
      </c>
      <c r="Q325" s="70">
        <v>3.541248</v>
      </c>
      <c r="R325" s="70">
        <v>15.350027000000001</v>
      </c>
      <c r="S325" s="70">
        <v>26.913709999999998</v>
      </c>
      <c r="T325" s="70">
        <v>1321.836491</v>
      </c>
      <c r="U325" s="69">
        <v>0.46805717079999998</v>
      </c>
      <c r="V325" s="71">
        <v>0.53485721470000003</v>
      </c>
      <c r="W325" s="70">
        <v>45.328952999999998</v>
      </c>
      <c r="X325" s="70">
        <v>9.681222</v>
      </c>
      <c r="Y325" s="70">
        <v>30.540452999999999</v>
      </c>
      <c r="Z325" s="70">
        <v>5.107278</v>
      </c>
      <c r="AA325" s="70">
        <v>457.916966</v>
      </c>
      <c r="AB325" s="70">
        <v>270.73853000000003</v>
      </c>
      <c r="AC325" s="70">
        <v>187.178436</v>
      </c>
      <c r="AD325" s="70">
        <v>13.092124</v>
      </c>
      <c r="AE325" s="70">
        <v>0</v>
      </c>
      <c r="AF325" s="70">
        <v>0</v>
      </c>
      <c r="AG325" s="70">
        <v>3.8772579999999999</v>
      </c>
      <c r="AH325" s="70">
        <v>0</v>
      </c>
      <c r="AI325" s="70">
        <v>9.2148660000000007</v>
      </c>
      <c r="AJ325" s="70">
        <v>183.645993</v>
      </c>
      <c r="AK325" s="70">
        <v>183.645993</v>
      </c>
      <c r="AL325" s="68">
        <v>9014077.9100000001</v>
      </c>
      <c r="AM325" s="68">
        <v>1523227.29</v>
      </c>
      <c r="AN325" s="68">
        <v>1013798.65</v>
      </c>
      <c r="AO325" s="68">
        <v>38729.57</v>
      </c>
      <c r="AP325" s="68">
        <v>449771.03</v>
      </c>
      <c r="AQ325" s="68">
        <v>23654.46</v>
      </c>
      <c r="AR325" s="68">
        <v>22757.119999999999</v>
      </c>
      <c r="AS325" s="68">
        <v>133586.46</v>
      </c>
      <c r="AT325" s="68">
        <v>345300.01</v>
      </c>
      <c r="AU325" s="68">
        <v>298351.38</v>
      </c>
      <c r="AV325" s="68">
        <v>23973.59</v>
      </c>
      <c r="AW325" s="68">
        <v>6607.06</v>
      </c>
      <c r="AX325" s="68">
        <v>15622.11</v>
      </c>
      <c r="AY325" s="68">
        <v>1744.42</v>
      </c>
      <c r="AZ325" s="68">
        <v>161697.35999999999</v>
      </c>
      <c r="BA325" s="68">
        <v>14348.21</v>
      </c>
      <c r="BB325" s="68">
        <v>2778.69</v>
      </c>
      <c r="BC325" s="68">
        <v>5046.21</v>
      </c>
      <c r="BD325" s="68">
        <v>139524.25</v>
      </c>
      <c r="BE325" s="68">
        <v>28890.25</v>
      </c>
      <c r="BF325" s="68">
        <v>68025.73</v>
      </c>
      <c r="BG325" s="68">
        <v>42608.27</v>
      </c>
      <c r="BH325" s="68">
        <v>10344.17</v>
      </c>
      <c r="BI325" s="68">
        <v>0</v>
      </c>
      <c r="BJ325" s="68">
        <v>0</v>
      </c>
      <c r="BK325" s="68">
        <v>3239.48</v>
      </c>
      <c r="BL325" s="68">
        <v>0</v>
      </c>
      <c r="BM325" s="68">
        <v>5611.68</v>
      </c>
      <c r="BN325" s="68">
        <v>1493.01</v>
      </c>
      <c r="BO325" s="68">
        <v>11954099.380000001</v>
      </c>
      <c r="BP325" s="68">
        <v>12045470.35</v>
      </c>
      <c r="BQ325" s="68">
        <v>11497354.16</v>
      </c>
      <c r="BR325" s="68">
        <v>156084.63</v>
      </c>
      <c r="BS325" s="68">
        <v>11341269.529999999</v>
      </c>
      <c r="BT325" s="68">
        <v>0</v>
      </c>
      <c r="BU325" s="68">
        <v>0</v>
      </c>
      <c r="BV325" s="71">
        <v>20</v>
      </c>
      <c r="BW325" s="68">
        <v>0</v>
      </c>
      <c r="BX325" s="68">
        <v>847781.68</v>
      </c>
      <c r="BY325" s="68">
        <v>0</v>
      </c>
      <c r="BZ325" s="68">
        <v>12632783.52</v>
      </c>
      <c r="CA325" s="68">
        <v>12801881.060000001</v>
      </c>
    </row>
    <row r="326" spans="1:79" x14ac:dyDescent="0.25">
      <c r="A326" s="62" t="s">
        <v>858</v>
      </c>
      <c r="B326" s="62" t="s">
        <v>859</v>
      </c>
      <c r="C326" s="62" t="s">
        <v>860</v>
      </c>
      <c r="D326" s="63">
        <v>8241.61</v>
      </c>
      <c r="E326" s="63">
        <v>9855.6200000000008</v>
      </c>
      <c r="F326" s="64">
        <v>0.64</v>
      </c>
      <c r="G326" s="65">
        <v>1312.780219</v>
      </c>
      <c r="H326" s="65">
        <v>699.674755</v>
      </c>
      <c r="I326" s="63">
        <v>4997.6499999999996</v>
      </c>
      <c r="J326" s="63">
        <v>8228.3700000000008</v>
      </c>
      <c r="K326" s="63">
        <v>3230.72</v>
      </c>
      <c r="L326" s="83">
        <v>0.39263179999999998</v>
      </c>
      <c r="M326" s="65">
        <v>202.10454899999999</v>
      </c>
      <c r="N326" s="65">
        <v>23.912369999999999</v>
      </c>
      <c r="O326" s="65">
        <v>147.324715</v>
      </c>
      <c r="P326" s="65">
        <v>9.3203829999999996</v>
      </c>
      <c r="Q326" s="65">
        <v>1</v>
      </c>
      <c r="R326" s="65">
        <v>3.5686360000000001</v>
      </c>
      <c r="S326" s="65">
        <v>16.978445000000001</v>
      </c>
      <c r="T326" s="65">
        <v>539.59356700000001</v>
      </c>
      <c r="U326" s="64">
        <v>0.41103115299999998</v>
      </c>
      <c r="V326" s="66">
        <v>0.41246730640000001</v>
      </c>
      <c r="W326" s="65">
        <v>3.4837850000000001</v>
      </c>
      <c r="X326" s="65">
        <v>1</v>
      </c>
      <c r="Y326" s="65">
        <v>2.4837850000000001</v>
      </c>
      <c r="Z326" s="65">
        <v>0</v>
      </c>
      <c r="AA326" s="65">
        <v>196.13924900000001</v>
      </c>
      <c r="AB326" s="65">
        <v>134.06816900000001</v>
      </c>
      <c r="AC326" s="65">
        <v>62.071080000000002</v>
      </c>
      <c r="AD326" s="65">
        <v>79.275634999999994</v>
      </c>
      <c r="AE326" s="65">
        <v>66.042304999999999</v>
      </c>
      <c r="AF326" s="65">
        <v>0</v>
      </c>
      <c r="AG326" s="65">
        <v>0</v>
      </c>
      <c r="AH326" s="65">
        <v>13.23333</v>
      </c>
      <c r="AI326" s="65">
        <v>0</v>
      </c>
      <c r="AJ326" s="65">
        <v>235.53124800000001</v>
      </c>
      <c r="AK326" s="65">
        <v>235.53124800000001</v>
      </c>
      <c r="AL326" s="63">
        <v>4241225.3099999996</v>
      </c>
      <c r="AM326" s="63">
        <v>1125864.04</v>
      </c>
      <c r="AN326" s="63">
        <v>612892.94999999995</v>
      </c>
      <c r="AO326" s="63">
        <v>18841.66</v>
      </c>
      <c r="AP326" s="63">
        <v>294571.90999999997</v>
      </c>
      <c r="AQ326" s="63">
        <v>44772.52</v>
      </c>
      <c r="AR326" s="63">
        <v>6411</v>
      </c>
      <c r="AS326" s="63">
        <v>30982.79</v>
      </c>
      <c r="AT326" s="63">
        <v>217313.07</v>
      </c>
      <c r="AU326" s="63">
        <v>93922.31</v>
      </c>
      <c r="AV326" s="63">
        <v>1948.33</v>
      </c>
      <c r="AW326" s="63">
        <v>680.84</v>
      </c>
      <c r="AX326" s="63">
        <v>1267.49</v>
      </c>
      <c r="AY326" s="63">
        <v>0</v>
      </c>
      <c r="AZ326" s="63">
        <v>74578.87</v>
      </c>
      <c r="BA326" s="63">
        <v>6593.15</v>
      </c>
      <c r="BB326" s="63">
        <v>1288.5999999999999</v>
      </c>
      <c r="BC326" s="63">
        <v>2156.29</v>
      </c>
      <c r="BD326" s="63">
        <v>64540.83</v>
      </c>
      <c r="BE326" s="63">
        <v>16839.189999999999</v>
      </c>
      <c r="BF326" s="63">
        <v>33605.760000000002</v>
      </c>
      <c r="BG326" s="63">
        <v>14095.88</v>
      </c>
      <c r="BH326" s="63">
        <v>177603.47</v>
      </c>
      <c r="BI326" s="63">
        <v>159213.43</v>
      </c>
      <c r="BJ326" s="63">
        <v>0</v>
      </c>
      <c r="BK326" s="63">
        <v>0</v>
      </c>
      <c r="BL326" s="63">
        <v>9371.08</v>
      </c>
      <c r="BM326" s="63">
        <v>0</v>
      </c>
      <c r="BN326" s="63">
        <v>9018.9599999999991</v>
      </c>
      <c r="BO326" s="63">
        <v>6595385.2400000002</v>
      </c>
      <c r="BP326" s="63">
        <v>6328035.2800000003</v>
      </c>
      <c r="BQ326" s="63">
        <v>7931814.3600000003</v>
      </c>
      <c r="BR326" s="63">
        <v>79260.789999999994</v>
      </c>
      <c r="BS326" s="63">
        <v>7852553.5700000003</v>
      </c>
      <c r="BT326" s="63">
        <v>1336429.1200000001</v>
      </c>
      <c r="BU326" s="63">
        <v>0</v>
      </c>
      <c r="BV326" s="66">
        <v>23.553125000000001</v>
      </c>
      <c r="BW326" s="63">
        <v>0</v>
      </c>
      <c r="BX326" s="63">
        <v>701176.12</v>
      </c>
      <c r="BY326" s="63">
        <v>416128.48</v>
      </c>
      <c r="BZ326" s="63">
        <v>9049118.9600000009</v>
      </c>
      <c r="CA326" s="63">
        <v>9049118.9600000009</v>
      </c>
    </row>
    <row r="327" spans="1:79" x14ac:dyDescent="0.25">
      <c r="A327" s="67" t="s">
        <v>861</v>
      </c>
      <c r="B327" s="67" t="s">
        <v>862</v>
      </c>
      <c r="C327" s="67" t="s">
        <v>266</v>
      </c>
      <c r="D327" s="68">
        <v>8241.61</v>
      </c>
      <c r="E327" s="68">
        <v>9855.6200000000008</v>
      </c>
      <c r="F327" s="69">
        <v>0.64</v>
      </c>
      <c r="G327" s="70">
        <v>2697.6904639999998</v>
      </c>
      <c r="H327" s="70">
        <v>1511.8296680000001</v>
      </c>
      <c r="I327" s="68">
        <v>4937.5200000000004</v>
      </c>
      <c r="J327" s="68">
        <v>8121.04</v>
      </c>
      <c r="K327" s="68">
        <v>3183.52</v>
      </c>
      <c r="L327" s="83">
        <v>0.39200889999999999</v>
      </c>
      <c r="M327" s="70">
        <v>530.30480899999998</v>
      </c>
      <c r="N327" s="70">
        <v>82.395549000000003</v>
      </c>
      <c r="O327" s="70">
        <v>334.452449</v>
      </c>
      <c r="P327" s="70">
        <v>14.845582</v>
      </c>
      <c r="Q327" s="70">
        <v>7.2105990000000002</v>
      </c>
      <c r="R327" s="70">
        <v>37.184527000000003</v>
      </c>
      <c r="S327" s="70">
        <v>54.216102999999997</v>
      </c>
      <c r="T327" s="70">
        <v>1751.0896600000001</v>
      </c>
      <c r="U327" s="69">
        <v>0.64910696140000002</v>
      </c>
      <c r="V327" s="71">
        <v>1.0286617367999999</v>
      </c>
      <c r="W327" s="70">
        <v>111.703354</v>
      </c>
      <c r="X327" s="70">
        <v>32.631542000000003</v>
      </c>
      <c r="Y327" s="70">
        <v>64.672454999999999</v>
      </c>
      <c r="Z327" s="70">
        <v>14.399357</v>
      </c>
      <c r="AA327" s="70">
        <v>119.198644</v>
      </c>
      <c r="AB327" s="70">
        <v>82.481845000000007</v>
      </c>
      <c r="AC327" s="70">
        <v>36.716799000000002</v>
      </c>
      <c r="AD327" s="70">
        <v>17.858097999999998</v>
      </c>
      <c r="AE327" s="70">
        <v>11.642828</v>
      </c>
      <c r="AF327" s="70">
        <v>0</v>
      </c>
      <c r="AG327" s="70">
        <v>0</v>
      </c>
      <c r="AH327" s="70">
        <v>6.2152700000000003</v>
      </c>
      <c r="AI327" s="70">
        <v>0</v>
      </c>
      <c r="AJ327" s="70">
        <v>92.845603999999994</v>
      </c>
      <c r="AK327" s="70">
        <v>92.845603999999994</v>
      </c>
      <c r="AL327" s="68">
        <v>8588151.5500000007</v>
      </c>
      <c r="AM327" s="68">
        <v>3157561.38</v>
      </c>
      <c r="AN327" s="68">
        <v>1864995.69</v>
      </c>
      <c r="AO327" s="68">
        <v>64820.25</v>
      </c>
      <c r="AP327" s="68">
        <v>667668</v>
      </c>
      <c r="AQ327" s="68">
        <v>71200.89</v>
      </c>
      <c r="AR327" s="68">
        <v>46153.82</v>
      </c>
      <c r="AS327" s="68">
        <v>322322.71999999997</v>
      </c>
      <c r="AT327" s="68">
        <v>692830.01</v>
      </c>
      <c r="AU327" s="68">
        <v>760139.71</v>
      </c>
      <c r="AV327" s="68">
        <v>60030.47</v>
      </c>
      <c r="AW327" s="68">
        <v>22181.52</v>
      </c>
      <c r="AX327" s="68">
        <v>32950.269999999997</v>
      </c>
      <c r="AY327" s="68">
        <v>4898.68</v>
      </c>
      <c r="AZ327" s="68">
        <v>77481.259999999995</v>
      </c>
      <c r="BA327" s="68">
        <v>14223.62</v>
      </c>
      <c r="BB327" s="68">
        <v>2643.8</v>
      </c>
      <c r="BC327" s="68">
        <v>2961.05</v>
      </c>
      <c r="BD327" s="68">
        <v>57652.79</v>
      </c>
      <c r="BE327" s="68">
        <v>27487.79</v>
      </c>
      <c r="BF327" s="68">
        <v>20642.240000000002</v>
      </c>
      <c r="BG327" s="68">
        <v>9522.76</v>
      </c>
      <c r="BH327" s="68">
        <v>34446.51</v>
      </c>
      <c r="BI327" s="68">
        <v>28023.759999999998</v>
      </c>
      <c r="BJ327" s="68">
        <v>0</v>
      </c>
      <c r="BK327" s="68">
        <v>0</v>
      </c>
      <c r="BL327" s="68">
        <v>4394.3100000000004</v>
      </c>
      <c r="BM327" s="68">
        <v>0</v>
      </c>
      <c r="BN327" s="68">
        <v>2028.44</v>
      </c>
      <c r="BO327" s="68">
        <v>14579407.050000001</v>
      </c>
      <c r="BP327" s="68">
        <v>14542806.57</v>
      </c>
      <c r="BQ327" s="68">
        <v>14762365.57</v>
      </c>
      <c r="BR327" s="68">
        <v>546630.74</v>
      </c>
      <c r="BS327" s="68">
        <v>14215734.83</v>
      </c>
      <c r="BT327" s="68">
        <v>182958.52</v>
      </c>
      <c r="BU327" s="68">
        <v>0</v>
      </c>
      <c r="BV327" s="71">
        <v>20</v>
      </c>
      <c r="BW327" s="68">
        <v>0</v>
      </c>
      <c r="BX327" s="68">
        <v>626032.55000000005</v>
      </c>
      <c r="BY327" s="68">
        <v>245492.83</v>
      </c>
      <c r="BZ327" s="68">
        <v>15633890.949999999</v>
      </c>
      <c r="CA327" s="68">
        <v>15633890.949999999</v>
      </c>
    </row>
    <row r="328" spans="1:79" x14ac:dyDescent="0.25">
      <c r="A328" s="67" t="s">
        <v>863</v>
      </c>
      <c r="B328" s="67" t="s">
        <v>864</v>
      </c>
      <c r="C328" s="67" t="s">
        <v>563</v>
      </c>
      <c r="D328" s="68">
        <v>8241.61</v>
      </c>
      <c r="E328" s="68">
        <v>9855.6200000000008</v>
      </c>
      <c r="F328" s="69">
        <v>0.64</v>
      </c>
      <c r="G328" s="70">
        <v>4766.601361</v>
      </c>
      <c r="H328" s="70">
        <v>2569.0960599999999</v>
      </c>
      <c r="I328" s="68">
        <v>5001.41</v>
      </c>
      <c r="J328" s="68">
        <v>8205.94</v>
      </c>
      <c r="K328" s="68">
        <v>3204.53</v>
      </c>
      <c r="L328" s="83">
        <v>0.39051350000000001</v>
      </c>
      <c r="M328" s="70">
        <v>736.22170800000004</v>
      </c>
      <c r="N328" s="70">
        <v>86.661156000000005</v>
      </c>
      <c r="O328" s="70">
        <v>441.40361300000001</v>
      </c>
      <c r="P328" s="70">
        <v>42.657691</v>
      </c>
      <c r="Q328" s="70">
        <v>5.4359460000000004</v>
      </c>
      <c r="R328" s="70">
        <v>41.921489000000001</v>
      </c>
      <c r="S328" s="70">
        <v>118.141813</v>
      </c>
      <c r="T328" s="70">
        <v>2258.044641</v>
      </c>
      <c r="U328" s="69">
        <v>0.4737221492</v>
      </c>
      <c r="V328" s="71">
        <v>0.54788250640000002</v>
      </c>
      <c r="W328" s="70">
        <v>294.91987599999999</v>
      </c>
      <c r="X328" s="70">
        <v>137.10198</v>
      </c>
      <c r="Y328" s="70">
        <v>129.81789699999999</v>
      </c>
      <c r="Z328" s="70">
        <v>27.999998999999999</v>
      </c>
      <c r="AA328" s="70">
        <v>820.46843699999999</v>
      </c>
      <c r="AB328" s="70">
        <v>406.81233200000003</v>
      </c>
      <c r="AC328" s="70">
        <v>413.65610500000003</v>
      </c>
      <c r="AD328" s="70">
        <v>154.858553</v>
      </c>
      <c r="AE328" s="70">
        <v>77.268737000000002</v>
      </c>
      <c r="AF328" s="70">
        <v>35.037247000000001</v>
      </c>
      <c r="AG328" s="70">
        <v>0</v>
      </c>
      <c r="AH328" s="70">
        <v>16.779792</v>
      </c>
      <c r="AI328" s="70">
        <v>25.772777000000001</v>
      </c>
      <c r="AJ328" s="70">
        <v>293.29461099999997</v>
      </c>
      <c r="AK328" s="70">
        <v>293.29461099999997</v>
      </c>
      <c r="AL328" s="68">
        <v>15274717.060000001</v>
      </c>
      <c r="AM328" s="68">
        <v>2698363</v>
      </c>
      <c r="AN328" s="68">
        <v>3050178.94</v>
      </c>
      <c r="AO328" s="68">
        <v>67915.91</v>
      </c>
      <c r="AP328" s="68">
        <v>877813.37</v>
      </c>
      <c r="AQ328" s="68">
        <v>203810.08</v>
      </c>
      <c r="AR328" s="68">
        <v>34661.839999999997</v>
      </c>
      <c r="AS328" s="68">
        <v>361997.43</v>
      </c>
      <c r="AT328" s="68">
        <v>1503980.31</v>
      </c>
      <c r="AU328" s="68">
        <v>522074.41</v>
      </c>
      <c r="AV328" s="68">
        <v>168219.05</v>
      </c>
      <c r="AW328" s="68">
        <v>92840.52</v>
      </c>
      <c r="AX328" s="68">
        <v>65889.22</v>
      </c>
      <c r="AY328" s="68">
        <v>9489.31</v>
      </c>
      <c r="AZ328" s="68">
        <v>280940.28999999998</v>
      </c>
      <c r="BA328" s="68">
        <v>24078.400000000001</v>
      </c>
      <c r="BB328" s="68">
        <v>4653.5600000000004</v>
      </c>
      <c r="BC328" s="68">
        <v>8971.31</v>
      </c>
      <c r="BD328" s="68">
        <v>243237.02</v>
      </c>
      <c r="BE328" s="68">
        <v>48383.44</v>
      </c>
      <c r="BF328" s="68">
        <v>101422.14</v>
      </c>
      <c r="BG328" s="68">
        <v>93431.44</v>
      </c>
      <c r="BH328" s="68">
        <v>309816.07</v>
      </c>
      <c r="BI328" s="68">
        <v>185272.88</v>
      </c>
      <c r="BJ328" s="68">
        <v>79628.75</v>
      </c>
      <c r="BK328" s="68">
        <v>0</v>
      </c>
      <c r="BL328" s="68">
        <v>11818.37</v>
      </c>
      <c r="BM328" s="68">
        <v>15573.31</v>
      </c>
      <c r="BN328" s="68">
        <v>17522.759999999998</v>
      </c>
      <c r="BO328" s="68">
        <v>21904413.98</v>
      </c>
      <c r="BP328" s="68">
        <v>22304308.82</v>
      </c>
      <c r="BQ328" s="68">
        <v>19905419.579999998</v>
      </c>
      <c r="BR328" s="68">
        <v>298869.95</v>
      </c>
      <c r="BS328" s="68">
        <v>19606549.629999999</v>
      </c>
      <c r="BT328" s="68">
        <v>0</v>
      </c>
      <c r="BU328" s="68">
        <v>0</v>
      </c>
      <c r="BV328" s="71">
        <v>29.329460999999998</v>
      </c>
      <c r="BW328" s="68">
        <v>0</v>
      </c>
      <c r="BX328" s="68">
        <v>1129934.53</v>
      </c>
      <c r="BY328" s="68">
        <v>0</v>
      </c>
      <c r="BZ328" s="68">
        <v>21694309.140000001</v>
      </c>
      <c r="CA328" s="68">
        <v>23034348.510000002</v>
      </c>
    </row>
    <row r="329" spans="1:79" x14ac:dyDescent="0.25">
      <c r="A329" s="67" t="s">
        <v>865</v>
      </c>
      <c r="B329" s="67" t="s">
        <v>866</v>
      </c>
      <c r="C329" s="67" t="s">
        <v>253</v>
      </c>
      <c r="D329" s="68">
        <v>8241.61</v>
      </c>
      <c r="E329" s="68">
        <v>9855.6200000000008</v>
      </c>
      <c r="F329" s="69">
        <v>0.64</v>
      </c>
      <c r="G329" s="70">
        <v>3320.453767</v>
      </c>
      <c r="H329" s="70">
        <v>1741.3432210000001</v>
      </c>
      <c r="I329" s="68">
        <v>5019.99</v>
      </c>
      <c r="J329" s="68">
        <v>8231.16</v>
      </c>
      <c r="K329" s="68">
        <v>3211.17</v>
      </c>
      <c r="L329" s="83">
        <v>0.39012360000000001</v>
      </c>
      <c r="M329" s="70">
        <v>436.481244</v>
      </c>
      <c r="N329" s="70">
        <v>51.297435999999998</v>
      </c>
      <c r="O329" s="70">
        <v>256.80589900000001</v>
      </c>
      <c r="P329" s="70">
        <v>46.351824000000001</v>
      </c>
      <c r="Q329" s="70">
        <v>2.081102</v>
      </c>
      <c r="R329" s="70">
        <v>13.587756000000001</v>
      </c>
      <c r="S329" s="70">
        <v>66.357226999999995</v>
      </c>
      <c r="T329" s="70">
        <v>1682.6513910000001</v>
      </c>
      <c r="U329" s="69">
        <v>0.5067534467</v>
      </c>
      <c r="V329" s="71">
        <v>0.62695081969999999</v>
      </c>
      <c r="W329" s="70">
        <v>31.017824999999998</v>
      </c>
      <c r="X329" s="70">
        <v>6.0178250000000002</v>
      </c>
      <c r="Y329" s="70">
        <v>23</v>
      </c>
      <c r="Z329" s="70">
        <v>2</v>
      </c>
      <c r="AA329" s="70">
        <v>388.35824400000001</v>
      </c>
      <c r="AB329" s="70">
        <v>214.577778</v>
      </c>
      <c r="AC329" s="70">
        <v>173.78046599999999</v>
      </c>
      <c r="AD329" s="70">
        <v>208.95930899999999</v>
      </c>
      <c r="AE329" s="70">
        <v>109.308404</v>
      </c>
      <c r="AF329" s="70">
        <v>61.992483999999997</v>
      </c>
      <c r="AG329" s="70">
        <v>4.3916639999999996</v>
      </c>
      <c r="AH329" s="70">
        <v>33.266756999999998</v>
      </c>
      <c r="AI329" s="70">
        <v>0</v>
      </c>
      <c r="AJ329" s="70">
        <v>323.18026800000001</v>
      </c>
      <c r="AK329" s="70">
        <v>323.18026800000001</v>
      </c>
      <c r="AL329" s="68">
        <v>10662541.52</v>
      </c>
      <c r="AM329" s="68">
        <v>2460852.7000000002</v>
      </c>
      <c r="AN329" s="68">
        <v>1745972.07</v>
      </c>
      <c r="AO329" s="68">
        <v>40161.410000000003</v>
      </c>
      <c r="AP329" s="68">
        <v>510196.5</v>
      </c>
      <c r="AQ329" s="68">
        <v>221238.81</v>
      </c>
      <c r="AR329" s="68">
        <v>13256.72</v>
      </c>
      <c r="AS329" s="68">
        <v>117214.87</v>
      </c>
      <c r="AT329" s="68">
        <v>843903.76</v>
      </c>
      <c r="AU329" s="68">
        <v>445184.54</v>
      </c>
      <c r="AV329" s="68">
        <v>16410.14</v>
      </c>
      <c r="AW329" s="68">
        <v>4070.99</v>
      </c>
      <c r="AX329" s="68">
        <v>11662.02</v>
      </c>
      <c r="AY329" s="68">
        <v>677.13</v>
      </c>
      <c r="AZ329" s="68">
        <v>150110.48000000001</v>
      </c>
      <c r="BA329" s="68">
        <v>16304.14</v>
      </c>
      <c r="BB329" s="68">
        <v>3238.47</v>
      </c>
      <c r="BC329" s="68">
        <v>4242.22</v>
      </c>
      <c r="BD329" s="68">
        <v>126325.65</v>
      </c>
      <c r="BE329" s="68">
        <v>33670.65</v>
      </c>
      <c r="BF329" s="68">
        <v>53442.84</v>
      </c>
      <c r="BG329" s="68">
        <v>39212.160000000003</v>
      </c>
      <c r="BH329" s="68">
        <v>453249.06</v>
      </c>
      <c r="BI329" s="68">
        <v>261835.04</v>
      </c>
      <c r="BJ329" s="68">
        <v>140748.93</v>
      </c>
      <c r="BK329" s="68">
        <v>3637.15</v>
      </c>
      <c r="BL329" s="68">
        <v>23407.11</v>
      </c>
      <c r="BM329" s="68">
        <v>0</v>
      </c>
      <c r="BN329" s="68">
        <v>23620.83</v>
      </c>
      <c r="BO329" s="68">
        <v>15348362.630000001</v>
      </c>
      <c r="BP329" s="68">
        <v>15934320.51</v>
      </c>
      <c r="BQ329" s="68">
        <v>12419276.27</v>
      </c>
      <c r="BR329" s="68">
        <v>306834.78999999998</v>
      </c>
      <c r="BS329" s="68">
        <v>12112441.48</v>
      </c>
      <c r="BT329" s="68">
        <v>0</v>
      </c>
      <c r="BU329" s="68">
        <v>0</v>
      </c>
      <c r="BV329" s="71">
        <v>32.318027000000001</v>
      </c>
      <c r="BW329" s="68">
        <v>0</v>
      </c>
      <c r="BX329" s="68">
        <v>1029065.54</v>
      </c>
      <c r="BY329" s="68">
        <v>0</v>
      </c>
      <c r="BZ329" s="68">
        <v>13641962.369999999</v>
      </c>
      <c r="CA329" s="68">
        <v>16377428.17</v>
      </c>
    </row>
    <row r="330" spans="1:79" x14ac:dyDescent="0.25">
      <c r="A330" s="67" t="s">
        <v>867</v>
      </c>
      <c r="B330" s="67" t="s">
        <v>868</v>
      </c>
      <c r="C330" s="67" t="s">
        <v>869</v>
      </c>
      <c r="D330" s="68">
        <v>8241.61</v>
      </c>
      <c r="E330" s="68">
        <v>9855.6200000000008</v>
      </c>
      <c r="F330" s="69">
        <v>0.64</v>
      </c>
      <c r="G330" s="70">
        <v>1549.5534399999999</v>
      </c>
      <c r="H330" s="70">
        <v>821.01996399999996</v>
      </c>
      <c r="I330" s="68">
        <v>4989.25</v>
      </c>
      <c r="J330" s="68">
        <v>8167.39</v>
      </c>
      <c r="K330" s="68">
        <v>3178.14</v>
      </c>
      <c r="L330" s="83">
        <v>0.38912550000000001</v>
      </c>
      <c r="M330" s="70">
        <v>274.30414300000001</v>
      </c>
      <c r="N330" s="70">
        <v>40.113033000000001</v>
      </c>
      <c r="O330" s="70">
        <v>189.312713</v>
      </c>
      <c r="P330" s="70">
        <v>1.5744339999999999</v>
      </c>
      <c r="Q330" s="70">
        <v>1.4496720000000001</v>
      </c>
      <c r="R330" s="70">
        <v>21.163606999999999</v>
      </c>
      <c r="S330" s="70">
        <v>20.690684000000001</v>
      </c>
      <c r="T330" s="70">
        <v>1524.97423</v>
      </c>
      <c r="U330" s="69">
        <v>0.98413787519999996</v>
      </c>
      <c r="V330" s="71">
        <v>2.3645687438</v>
      </c>
      <c r="W330" s="70">
        <v>0</v>
      </c>
      <c r="X330" s="70">
        <v>0</v>
      </c>
      <c r="Y330" s="70">
        <v>0</v>
      </c>
      <c r="Z330" s="70">
        <v>0</v>
      </c>
      <c r="AA330" s="70">
        <v>199.69264000000001</v>
      </c>
      <c r="AB330" s="70">
        <v>73.160819000000004</v>
      </c>
      <c r="AC330" s="70">
        <v>126.53182099999999</v>
      </c>
      <c r="AD330" s="70">
        <v>31.995578999999999</v>
      </c>
      <c r="AE330" s="70">
        <v>18.759128</v>
      </c>
      <c r="AF330" s="70">
        <v>4.2181410000000001</v>
      </c>
      <c r="AG330" s="70">
        <v>0</v>
      </c>
      <c r="AH330" s="70">
        <v>2.037728</v>
      </c>
      <c r="AI330" s="70">
        <v>6.9805820000000001</v>
      </c>
      <c r="AJ330" s="70">
        <v>49.214139000000003</v>
      </c>
      <c r="AK330" s="70">
        <v>49.214139000000003</v>
      </c>
      <c r="AL330" s="68">
        <v>4924697.7699999996</v>
      </c>
      <c r="AM330" s="68">
        <v>1073440.76</v>
      </c>
      <c r="AN330" s="68">
        <v>867739.85</v>
      </c>
      <c r="AO330" s="68">
        <v>31324.65</v>
      </c>
      <c r="AP330" s="68">
        <v>375145.49</v>
      </c>
      <c r="AQ330" s="68">
        <v>7495.6</v>
      </c>
      <c r="AR330" s="68">
        <v>9210.85</v>
      </c>
      <c r="AS330" s="68">
        <v>182100.91</v>
      </c>
      <c r="AT330" s="68">
        <v>262462.34999999998</v>
      </c>
      <c r="AU330" s="68">
        <v>1521692.5</v>
      </c>
      <c r="AV330" s="68">
        <v>0</v>
      </c>
      <c r="AW330" s="68">
        <v>0</v>
      </c>
      <c r="AX330" s="68">
        <v>0</v>
      </c>
      <c r="AY330" s="68">
        <v>0</v>
      </c>
      <c r="AZ330" s="68">
        <v>74692.2</v>
      </c>
      <c r="BA330" s="68">
        <v>7667.52</v>
      </c>
      <c r="BB330" s="68">
        <v>1507.43</v>
      </c>
      <c r="BC330" s="68">
        <v>2175.75</v>
      </c>
      <c r="BD330" s="68">
        <v>63341.5</v>
      </c>
      <c r="BE330" s="68">
        <v>16688.810000000001</v>
      </c>
      <c r="BF330" s="68">
        <v>18174.849999999999</v>
      </c>
      <c r="BG330" s="68">
        <v>28477.84</v>
      </c>
      <c r="BH330" s="68">
        <v>63613.41</v>
      </c>
      <c r="BI330" s="68">
        <v>44820.26</v>
      </c>
      <c r="BJ330" s="68">
        <v>9552.4500000000007</v>
      </c>
      <c r="BK330" s="68">
        <v>0</v>
      </c>
      <c r="BL330" s="68">
        <v>1430.11</v>
      </c>
      <c r="BM330" s="68">
        <v>4203.05</v>
      </c>
      <c r="BN330" s="68">
        <v>3607.54</v>
      </c>
      <c r="BO330" s="68">
        <v>9553303.7200000007</v>
      </c>
      <c r="BP330" s="68">
        <v>8525876.4900000002</v>
      </c>
      <c r="BQ330" s="68">
        <v>14689207.140000001</v>
      </c>
      <c r="BR330" s="68">
        <v>2108865.67</v>
      </c>
      <c r="BS330" s="68">
        <v>12580341.470000001</v>
      </c>
      <c r="BT330" s="68">
        <v>5135903.42</v>
      </c>
      <c r="BU330" s="68">
        <v>0</v>
      </c>
      <c r="BV330" s="71">
        <v>20</v>
      </c>
      <c r="BW330" s="68">
        <v>0</v>
      </c>
      <c r="BX330" s="68">
        <v>1906250.36</v>
      </c>
      <c r="BY330" s="68">
        <v>810821.850000003</v>
      </c>
      <c r="BZ330" s="68">
        <v>17406279.350000001</v>
      </c>
      <c r="CA330" s="68">
        <v>17406279.350000001</v>
      </c>
    </row>
    <row r="331" spans="1:79" x14ac:dyDescent="0.25">
      <c r="A331" s="67" t="s">
        <v>870</v>
      </c>
      <c r="B331" s="67" t="s">
        <v>871</v>
      </c>
      <c r="C331" s="67" t="s">
        <v>438</v>
      </c>
      <c r="D331" s="68">
        <v>8241.61</v>
      </c>
      <c r="E331" s="68">
        <v>9855.6200000000008</v>
      </c>
      <c r="F331" s="69">
        <v>0.64</v>
      </c>
      <c r="G331" s="70">
        <v>1459.123724</v>
      </c>
      <c r="H331" s="70">
        <v>773.13005099999998</v>
      </c>
      <c r="I331" s="68">
        <v>4987.71</v>
      </c>
      <c r="J331" s="68">
        <v>8161.48</v>
      </c>
      <c r="K331" s="68">
        <v>3173.77</v>
      </c>
      <c r="L331" s="83">
        <v>0.38887189999999999</v>
      </c>
      <c r="M331" s="70">
        <v>267.41345899999999</v>
      </c>
      <c r="N331" s="70">
        <v>40.832583</v>
      </c>
      <c r="O331" s="70">
        <v>164.66411299999999</v>
      </c>
      <c r="P331" s="70">
        <v>14.500859</v>
      </c>
      <c r="Q331" s="70">
        <v>2.426536</v>
      </c>
      <c r="R331" s="70">
        <v>10.669978</v>
      </c>
      <c r="S331" s="70">
        <v>34.319389999999999</v>
      </c>
      <c r="T331" s="70">
        <v>646.73808899999995</v>
      </c>
      <c r="U331" s="69">
        <v>0.44323731999999999</v>
      </c>
      <c r="V331" s="71">
        <v>0.4796370163</v>
      </c>
      <c r="W331" s="70">
        <v>46.184891999999998</v>
      </c>
      <c r="X331" s="70">
        <v>10.968057999999999</v>
      </c>
      <c r="Y331" s="70">
        <v>27.216833999999999</v>
      </c>
      <c r="Z331" s="70">
        <v>8</v>
      </c>
      <c r="AA331" s="70">
        <v>176.905314</v>
      </c>
      <c r="AB331" s="70">
        <v>120.918434</v>
      </c>
      <c r="AC331" s="70">
        <v>55.986879999999999</v>
      </c>
      <c r="AD331" s="70">
        <v>10.276608</v>
      </c>
      <c r="AE331" s="70">
        <v>0.111111</v>
      </c>
      <c r="AF331" s="70">
        <v>0</v>
      </c>
      <c r="AG331" s="70">
        <v>0</v>
      </c>
      <c r="AH331" s="70">
        <v>0</v>
      </c>
      <c r="AI331" s="70">
        <v>10.165497</v>
      </c>
      <c r="AJ331" s="70">
        <v>111.606038</v>
      </c>
      <c r="AK331" s="70">
        <v>111.606038</v>
      </c>
      <c r="AL331" s="68">
        <v>4630923.0999999996</v>
      </c>
      <c r="AM331" s="68">
        <v>1117838.76</v>
      </c>
      <c r="AN331" s="68">
        <v>969161.8</v>
      </c>
      <c r="AO331" s="68">
        <v>31865.77</v>
      </c>
      <c r="AP331" s="68">
        <v>326088.71999999997</v>
      </c>
      <c r="AQ331" s="68">
        <v>68991.02</v>
      </c>
      <c r="AR331" s="68">
        <v>15407.55</v>
      </c>
      <c r="AS331" s="68">
        <v>91749.31</v>
      </c>
      <c r="AT331" s="68">
        <v>435059.43</v>
      </c>
      <c r="AU331" s="68">
        <v>130904.2</v>
      </c>
      <c r="AV331" s="68">
        <v>23851.65</v>
      </c>
      <c r="AW331" s="68">
        <v>7395.95</v>
      </c>
      <c r="AX331" s="68">
        <v>13755.87</v>
      </c>
      <c r="AY331" s="68">
        <v>2699.83</v>
      </c>
      <c r="AZ331" s="68">
        <v>69850.09</v>
      </c>
      <c r="BA331" s="68">
        <v>7215.57</v>
      </c>
      <c r="BB331" s="68">
        <v>1418.53</v>
      </c>
      <c r="BC331" s="68">
        <v>1926.22</v>
      </c>
      <c r="BD331" s="68">
        <v>59289.77</v>
      </c>
      <c r="BE331" s="68">
        <v>16677.939999999999</v>
      </c>
      <c r="BF331" s="68">
        <v>30019.38</v>
      </c>
      <c r="BG331" s="68">
        <v>12592.45</v>
      </c>
      <c r="BH331" s="68">
        <v>7539.96</v>
      </c>
      <c r="BI331" s="68">
        <v>265.3</v>
      </c>
      <c r="BJ331" s="68">
        <v>0</v>
      </c>
      <c r="BK331" s="68">
        <v>0</v>
      </c>
      <c r="BL331" s="68">
        <v>0</v>
      </c>
      <c r="BM331" s="68">
        <v>6116.72</v>
      </c>
      <c r="BN331" s="68">
        <v>1157.94</v>
      </c>
      <c r="BO331" s="68">
        <v>6843209.8399999999</v>
      </c>
      <c r="BP331" s="68">
        <v>6950069.5599999996</v>
      </c>
      <c r="BQ331" s="68">
        <v>6309039.3899999997</v>
      </c>
      <c r="BR331" s="68">
        <v>80492.850000000006</v>
      </c>
      <c r="BS331" s="68">
        <v>6228546.54</v>
      </c>
      <c r="BT331" s="68">
        <v>0</v>
      </c>
      <c r="BU331" s="68">
        <v>0</v>
      </c>
      <c r="BV331" s="71">
        <v>20</v>
      </c>
      <c r="BW331" s="68">
        <v>0</v>
      </c>
      <c r="BX331" s="68">
        <v>714574.71</v>
      </c>
      <c r="BY331" s="68">
        <v>0</v>
      </c>
      <c r="BZ331" s="68">
        <v>7249273.46</v>
      </c>
      <c r="CA331" s="68">
        <v>7557784.5499999998</v>
      </c>
    </row>
    <row r="332" spans="1:79" x14ac:dyDescent="0.25">
      <c r="A332" s="67" t="s">
        <v>872</v>
      </c>
      <c r="B332" s="67" t="s">
        <v>873</v>
      </c>
      <c r="C332" s="67" t="s">
        <v>170</v>
      </c>
      <c r="D332" s="68">
        <v>8241.61</v>
      </c>
      <c r="E332" s="68">
        <v>9855.6200000000008</v>
      </c>
      <c r="F332" s="69">
        <v>0.64</v>
      </c>
      <c r="G332" s="70">
        <v>3634.1368400000001</v>
      </c>
      <c r="H332" s="70">
        <v>1913.217799</v>
      </c>
      <c r="I332" s="68">
        <v>5013.37</v>
      </c>
      <c r="J332" s="68">
        <v>8186.61</v>
      </c>
      <c r="K332" s="68">
        <v>3173.24</v>
      </c>
      <c r="L332" s="83">
        <v>0.3876134</v>
      </c>
      <c r="M332" s="70">
        <v>561.338212</v>
      </c>
      <c r="N332" s="70">
        <v>85.283494000000005</v>
      </c>
      <c r="O332" s="70">
        <v>318.78118499999999</v>
      </c>
      <c r="P332" s="70">
        <v>32.115986999999997</v>
      </c>
      <c r="Q332" s="70">
        <v>5.4903279999999999</v>
      </c>
      <c r="R332" s="70">
        <v>17.381661000000001</v>
      </c>
      <c r="S332" s="70">
        <v>102.285557</v>
      </c>
      <c r="T332" s="70">
        <v>3603.0343809999999</v>
      </c>
      <c r="U332" s="69">
        <v>0.99144158289999995</v>
      </c>
      <c r="V332" s="71">
        <v>2.3997959283000001</v>
      </c>
      <c r="W332" s="70">
        <v>397.02451000000002</v>
      </c>
      <c r="X332" s="70">
        <v>68.316564</v>
      </c>
      <c r="Y332" s="70">
        <v>238.51668100000001</v>
      </c>
      <c r="Z332" s="70">
        <v>90.191265000000001</v>
      </c>
      <c r="AA332" s="70">
        <v>640.62419</v>
      </c>
      <c r="AB332" s="70">
        <v>385.74791800000003</v>
      </c>
      <c r="AC332" s="70">
        <v>254.876272</v>
      </c>
      <c r="AD332" s="70">
        <v>127.980298</v>
      </c>
      <c r="AE332" s="70">
        <v>80.238055000000003</v>
      </c>
      <c r="AF332" s="70">
        <v>20.311890999999999</v>
      </c>
      <c r="AG332" s="70">
        <v>0</v>
      </c>
      <c r="AH332" s="70">
        <v>5.1693660000000001</v>
      </c>
      <c r="AI332" s="70">
        <v>22.260985999999999</v>
      </c>
      <c r="AJ332" s="70">
        <v>49.953899999999997</v>
      </c>
      <c r="AK332" s="70">
        <v>49.953899999999997</v>
      </c>
      <c r="AL332" s="68">
        <v>11531988.390000001</v>
      </c>
      <c r="AM332" s="68">
        <v>3721981.86</v>
      </c>
      <c r="AN332" s="68">
        <v>2324074.2999999998</v>
      </c>
      <c r="AO332" s="68">
        <v>66339.899999999994</v>
      </c>
      <c r="AP332" s="68">
        <v>629247.81999999995</v>
      </c>
      <c r="AQ332" s="68">
        <v>152304.35</v>
      </c>
      <c r="AR332" s="68">
        <v>34748.61</v>
      </c>
      <c r="AS332" s="68">
        <v>148978.22</v>
      </c>
      <c r="AT332" s="68">
        <v>1292455.3999999999</v>
      </c>
      <c r="AU332" s="68">
        <v>3648842.93</v>
      </c>
      <c r="AV332" s="68">
        <v>196417.51</v>
      </c>
      <c r="AW332" s="68">
        <v>45917.96</v>
      </c>
      <c r="AX332" s="68">
        <v>120160.38</v>
      </c>
      <c r="AY332" s="68">
        <v>30339.17</v>
      </c>
      <c r="AZ332" s="68">
        <v>217484.04</v>
      </c>
      <c r="BA332" s="68">
        <v>17798.13</v>
      </c>
      <c r="BB332" s="68">
        <v>3521.6</v>
      </c>
      <c r="BC332" s="68">
        <v>6952.81</v>
      </c>
      <c r="BD332" s="68">
        <v>189211.5</v>
      </c>
      <c r="BE332" s="68">
        <v>36614.400000000001</v>
      </c>
      <c r="BF332" s="68">
        <v>95456.38</v>
      </c>
      <c r="BG332" s="68">
        <v>57140.72</v>
      </c>
      <c r="BH332" s="68">
        <v>268122.74</v>
      </c>
      <c r="BI332" s="68">
        <v>190963.85</v>
      </c>
      <c r="BJ332" s="68">
        <v>45819.78</v>
      </c>
      <c r="BK332" s="68">
        <v>0</v>
      </c>
      <c r="BL332" s="68">
        <v>3613.86</v>
      </c>
      <c r="BM332" s="68">
        <v>13351.4</v>
      </c>
      <c r="BN332" s="68">
        <v>14373.85</v>
      </c>
      <c r="BO332" s="68">
        <v>21108092.039999999</v>
      </c>
      <c r="BP332" s="68">
        <v>21908911.77</v>
      </c>
      <c r="BQ332" s="68">
        <v>17104954.170000002</v>
      </c>
      <c r="BR332" s="68">
        <v>141986.01</v>
      </c>
      <c r="BS332" s="68">
        <v>16962968.16</v>
      </c>
      <c r="BT332" s="68">
        <v>0</v>
      </c>
      <c r="BU332" s="68">
        <v>0</v>
      </c>
      <c r="BV332" s="71">
        <v>20</v>
      </c>
      <c r="BW332" s="68">
        <v>0</v>
      </c>
      <c r="BX332" s="68">
        <v>1252477.1200000001</v>
      </c>
      <c r="BY332" s="68">
        <v>0</v>
      </c>
      <c r="BZ332" s="68">
        <v>18604823.91</v>
      </c>
      <c r="CA332" s="68">
        <v>22360569.16</v>
      </c>
    </row>
    <row r="333" spans="1:79" x14ac:dyDescent="0.25">
      <c r="A333" s="67" t="s">
        <v>874</v>
      </c>
      <c r="B333" s="67" t="s">
        <v>875</v>
      </c>
      <c r="C333" s="67" t="s">
        <v>164</v>
      </c>
      <c r="D333" s="68">
        <v>8241.61</v>
      </c>
      <c r="E333" s="68">
        <v>9855.6200000000008</v>
      </c>
      <c r="F333" s="69">
        <v>0.64</v>
      </c>
      <c r="G333" s="70">
        <v>4495.6602359999997</v>
      </c>
      <c r="H333" s="70">
        <v>2402.570275</v>
      </c>
      <c r="I333" s="68">
        <v>5000.4799999999996</v>
      </c>
      <c r="J333" s="68">
        <v>8153.24</v>
      </c>
      <c r="K333" s="68">
        <v>3152.76</v>
      </c>
      <c r="L333" s="83">
        <v>0.38668799999999998</v>
      </c>
      <c r="M333" s="70">
        <v>700.88934400000005</v>
      </c>
      <c r="N333" s="70">
        <v>80.465349000000003</v>
      </c>
      <c r="O333" s="70">
        <v>427.61912999999998</v>
      </c>
      <c r="P333" s="70">
        <v>33.119230000000002</v>
      </c>
      <c r="Q333" s="70">
        <v>8.9883439999999997</v>
      </c>
      <c r="R333" s="70">
        <v>49.234999000000002</v>
      </c>
      <c r="S333" s="70">
        <v>101.46229200000001</v>
      </c>
      <c r="T333" s="70">
        <v>2187.337751</v>
      </c>
      <c r="U333" s="69">
        <v>0.48654427519999999</v>
      </c>
      <c r="V333" s="71">
        <v>0.57794270439999995</v>
      </c>
      <c r="W333" s="70">
        <v>117.397682</v>
      </c>
      <c r="X333" s="70">
        <v>9.6643089999999994</v>
      </c>
      <c r="Y333" s="70">
        <v>72.288189000000003</v>
      </c>
      <c r="Z333" s="70">
        <v>35.445183999999998</v>
      </c>
      <c r="AA333" s="70">
        <v>575.99602700000003</v>
      </c>
      <c r="AB333" s="70">
        <v>363.81481600000001</v>
      </c>
      <c r="AC333" s="70">
        <v>212.18121099999999</v>
      </c>
      <c r="AD333" s="70">
        <v>28.216204999999999</v>
      </c>
      <c r="AE333" s="70">
        <v>2.2407849999999998</v>
      </c>
      <c r="AF333" s="70">
        <v>6.6575240000000004</v>
      </c>
      <c r="AG333" s="70">
        <v>0</v>
      </c>
      <c r="AH333" s="70">
        <v>7.4805099999999998</v>
      </c>
      <c r="AI333" s="70">
        <v>11.837386</v>
      </c>
      <c r="AJ333" s="70">
        <v>0</v>
      </c>
      <c r="AK333" s="70">
        <v>0</v>
      </c>
      <c r="AL333" s="68">
        <v>14173737.77</v>
      </c>
      <c r="AM333" s="68">
        <v>4629505.8600000003</v>
      </c>
      <c r="AN333" s="68">
        <v>2817929.08</v>
      </c>
      <c r="AO333" s="68">
        <v>62442.55</v>
      </c>
      <c r="AP333" s="68">
        <v>842069.77</v>
      </c>
      <c r="AQ333" s="68">
        <v>156687.07999999999</v>
      </c>
      <c r="AR333" s="68">
        <v>56751.95</v>
      </c>
      <c r="AS333" s="68">
        <v>420985.72</v>
      </c>
      <c r="AT333" s="68">
        <v>1278992.01</v>
      </c>
      <c r="AU333" s="68">
        <v>533473.79</v>
      </c>
      <c r="AV333" s="68">
        <v>54705.57</v>
      </c>
      <c r="AW333" s="68">
        <v>6480.21</v>
      </c>
      <c r="AX333" s="68">
        <v>36330.53</v>
      </c>
      <c r="AY333" s="68">
        <v>11894.83</v>
      </c>
      <c r="AZ333" s="68">
        <v>215335.07</v>
      </c>
      <c r="BA333" s="68">
        <v>22297.08</v>
      </c>
      <c r="BB333" s="68">
        <v>4346.04</v>
      </c>
      <c r="BC333" s="68">
        <v>6236.46</v>
      </c>
      <c r="BD333" s="68">
        <v>182455.49</v>
      </c>
      <c r="BE333" s="68">
        <v>45186.22</v>
      </c>
      <c r="BF333" s="68">
        <v>89813.92</v>
      </c>
      <c r="BG333" s="68">
        <v>47455.35</v>
      </c>
      <c r="BH333" s="68">
        <v>35763.79</v>
      </c>
      <c r="BI333" s="68">
        <v>5320.26</v>
      </c>
      <c r="BJ333" s="68">
        <v>14982.26</v>
      </c>
      <c r="BK333" s="68">
        <v>0</v>
      </c>
      <c r="BL333" s="68">
        <v>5217.07</v>
      </c>
      <c r="BM333" s="68">
        <v>7082.72</v>
      </c>
      <c r="BN333" s="68">
        <v>3161.48</v>
      </c>
      <c r="BO333" s="68">
        <v>22187042.27</v>
      </c>
      <c r="BP333" s="68">
        <v>22460450.93</v>
      </c>
      <c r="BQ333" s="68">
        <v>20820326.940000001</v>
      </c>
      <c r="BR333" s="68">
        <v>209637.18</v>
      </c>
      <c r="BS333" s="68">
        <v>20610689.760000002</v>
      </c>
      <c r="BT333" s="68">
        <v>0</v>
      </c>
      <c r="BU333" s="68">
        <v>0</v>
      </c>
      <c r="BV333" s="71">
        <v>20</v>
      </c>
      <c r="BW333" s="68">
        <v>0</v>
      </c>
      <c r="BX333" s="68">
        <v>1515254.09</v>
      </c>
      <c r="BY333" s="68">
        <v>0</v>
      </c>
      <c r="BZ333" s="68">
        <v>22560837.809999999</v>
      </c>
      <c r="CA333" s="68">
        <v>23702296.359999999</v>
      </c>
    </row>
    <row r="334" spans="1:79" x14ac:dyDescent="0.25">
      <c r="A334" s="62" t="s">
        <v>876</v>
      </c>
      <c r="B334" s="62" t="s">
        <v>877</v>
      </c>
      <c r="C334" s="62" t="s">
        <v>297</v>
      </c>
      <c r="D334" s="63">
        <v>8241.61</v>
      </c>
      <c r="E334" s="63">
        <v>9855.6200000000008</v>
      </c>
      <c r="F334" s="64">
        <v>0.64</v>
      </c>
      <c r="G334" s="65">
        <v>2718.0772059999999</v>
      </c>
      <c r="H334" s="65">
        <v>1512.2970809999999</v>
      </c>
      <c r="I334" s="63">
        <v>5022.1400000000003</v>
      </c>
      <c r="J334" s="63">
        <v>8117.66</v>
      </c>
      <c r="K334" s="63">
        <v>3095.52</v>
      </c>
      <c r="L334" s="83">
        <v>0.38133159999999999</v>
      </c>
      <c r="M334" s="65">
        <v>467.39022899999998</v>
      </c>
      <c r="N334" s="65">
        <v>114.583839</v>
      </c>
      <c r="O334" s="65">
        <v>275.29538600000001</v>
      </c>
      <c r="P334" s="65">
        <v>9.4701579999999996</v>
      </c>
      <c r="Q334" s="65">
        <v>0</v>
      </c>
      <c r="R334" s="65">
        <v>27.285542</v>
      </c>
      <c r="S334" s="65">
        <v>40.755304000000002</v>
      </c>
      <c r="T334" s="65">
        <v>1054.413309</v>
      </c>
      <c r="U334" s="64">
        <v>0.3879261806</v>
      </c>
      <c r="V334" s="66">
        <v>0.36739922260000002</v>
      </c>
      <c r="W334" s="65">
        <v>5</v>
      </c>
      <c r="X334" s="65">
        <v>1</v>
      </c>
      <c r="Y334" s="65">
        <v>1</v>
      </c>
      <c r="Z334" s="65">
        <v>3</v>
      </c>
      <c r="AA334" s="65">
        <v>72.615600000000001</v>
      </c>
      <c r="AB334" s="65">
        <v>71.615600000000001</v>
      </c>
      <c r="AC334" s="65">
        <v>1</v>
      </c>
      <c r="AD334" s="65">
        <v>16.022003000000002</v>
      </c>
      <c r="AE334" s="65">
        <v>7.9107799999999999</v>
      </c>
      <c r="AF334" s="65">
        <v>0</v>
      </c>
      <c r="AG334" s="65">
        <v>0</v>
      </c>
      <c r="AH334" s="65">
        <v>0</v>
      </c>
      <c r="AI334" s="65">
        <v>8.1112230000000007</v>
      </c>
      <c r="AJ334" s="65">
        <v>288.47088200000002</v>
      </c>
      <c r="AK334" s="65">
        <v>288.47088200000002</v>
      </c>
      <c r="AL334" s="63">
        <v>8413862.3499999996</v>
      </c>
      <c r="AM334" s="63">
        <v>2032188.41</v>
      </c>
      <c r="AN334" s="63">
        <v>1403176.38</v>
      </c>
      <c r="AO334" s="63">
        <v>87687.4</v>
      </c>
      <c r="AP334" s="63">
        <v>534603.73</v>
      </c>
      <c r="AQ334" s="63">
        <v>44182.7</v>
      </c>
      <c r="AR334" s="63">
        <v>0</v>
      </c>
      <c r="AS334" s="63">
        <v>230074.3</v>
      </c>
      <c r="AT334" s="63">
        <v>506628.25</v>
      </c>
      <c r="AU334" s="63">
        <v>163478.85</v>
      </c>
      <c r="AV334" s="63">
        <v>2149.67</v>
      </c>
      <c r="AW334" s="63">
        <v>661.24</v>
      </c>
      <c r="AX334" s="63">
        <v>495.62</v>
      </c>
      <c r="AY334" s="63">
        <v>992.81</v>
      </c>
      <c r="AZ334" s="63">
        <v>72973.06</v>
      </c>
      <c r="BA334" s="63">
        <v>13840.48</v>
      </c>
      <c r="BB334" s="63">
        <v>2591.2199999999998</v>
      </c>
      <c r="BC334" s="63">
        <v>2902.17</v>
      </c>
      <c r="BD334" s="63">
        <v>53639.19</v>
      </c>
      <c r="BE334" s="63">
        <v>26941.17</v>
      </c>
      <c r="BF334" s="63">
        <v>17434.64</v>
      </c>
      <c r="BG334" s="63">
        <v>9263.3799999999992</v>
      </c>
      <c r="BH334" s="63">
        <v>25078.59</v>
      </c>
      <c r="BI334" s="63">
        <v>18522.27</v>
      </c>
      <c r="BJ334" s="63">
        <v>0</v>
      </c>
      <c r="BK334" s="63">
        <v>0</v>
      </c>
      <c r="BL334" s="63">
        <v>0</v>
      </c>
      <c r="BM334" s="63">
        <v>4786</v>
      </c>
      <c r="BN334" s="63">
        <v>1770.32</v>
      </c>
      <c r="BO334" s="63">
        <v>12739895.699999999</v>
      </c>
      <c r="BP334" s="63">
        <v>12112907.310000001</v>
      </c>
      <c r="BQ334" s="63">
        <v>15874085.460000001</v>
      </c>
      <c r="BR334" s="63">
        <v>215777.84</v>
      </c>
      <c r="BS334" s="63">
        <v>15658307.619999999</v>
      </c>
      <c r="BT334" s="63">
        <v>3134189.76</v>
      </c>
      <c r="BU334" s="63">
        <v>0</v>
      </c>
      <c r="BV334" s="66">
        <v>28.847087999999999</v>
      </c>
      <c r="BW334" s="63">
        <v>0</v>
      </c>
      <c r="BX334" s="63">
        <v>2145942.46</v>
      </c>
      <c r="BY334" s="63">
        <v>157199.56000000201</v>
      </c>
      <c r="BZ334" s="63">
        <v>18177227.48</v>
      </c>
      <c r="CA334" s="63">
        <v>18177227.48</v>
      </c>
    </row>
    <row r="335" spans="1:79" x14ac:dyDescent="0.25">
      <c r="A335" s="62" t="s">
        <v>878</v>
      </c>
      <c r="B335" s="62" t="s">
        <v>879</v>
      </c>
      <c r="C335" s="62" t="s">
        <v>266</v>
      </c>
      <c r="D335" s="63">
        <v>8241.61</v>
      </c>
      <c r="E335" s="63">
        <v>9855.6200000000008</v>
      </c>
      <c r="F335" s="64">
        <v>0.64</v>
      </c>
      <c r="G335" s="65">
        <v>665.42605000000003</v>
      </c>
      <c r="H335" s="65">
        <v>403.68041799999997</v>
      </c>
      <c r="I335" s="63">
        <v>5739.49</v>
      </c>
      <c r="J335" s="63">
        <v>9260.39</v>
      </c>
      <c r="K335" s="63">
        <v>3520.9</v>
      </c>
      <c r="L335" s="83">
        <v>0.38021080000000002</v>
      </c>
      <c r="M335" s="65">
        <v>66.863330000000005</v>
      </c>
      <c r="N335" s="65">
        <v>16.337508</v>
      </c>
      <c r="O335" s="65">
        <v>42.086371</v>
      </c>
      <c r="P335" s="65">
        <v>1.4639249999999999</v>
      </c>
      <c r="Q335" s="65">
        <v>0</v>
      </c>
      <c r="R335" s="65">
        <v>4</v>
      </c>
      <c r="S335" s="65">
        <v>2.9755259999999999</v>
      </c>
      <c r="T335" s="65">
        <v>48.792074</v>
      </c>
      <c r="U335" s="64">
        <v>7.3324562499999996E-2</v>
      </c>
      <c r="V335" s="66">
        <v>1.31261999E-2</v>
      </c>
      <c r="W335" s="65">
        <v>0</v>
      </c>
      <c r="X335" s="65">
        <v>0</v>
      </c>
      <c r="Y335" s="65">
        <v>0</v>
      </c>
      <c r="Z335" s="65">
        <v>0</v>
      </c>
      <c r="AA335" s="65">
        <v>243.17417699999999</v>
      </c>
      <c r="AB335" s="65">
        <v>164.65726900000001</v>
      </c>
      <c r="AC335" s="65">
        <v>78.516908000000001</v>
      </c>
      <c r="AD335" s="65">
        <v>0</v>
      </c>
      <c r="AE335" s="65">
        <v>0</v>
      </c>
      <c r="AF335" s="65">
        <v>0</v>
      </c>
      <c r="AG335" s="65">
        <v>0</v>
      </c>
      <c r="AH335" s="65">
        <v>0</v>
      </c>
      <c r="AI335" s="65">
        <v>0</v>
      </c>
      <c r="AJ335" s="65">
        <v>0</v>
      </c>
      <c r="AK335" s="65">
        <v>0</v>
      </c>
      <c r="AL335" s="63">
        <v>2342898.58</v>
      </c>
      <c r="AM335" s="63">
        <v>1973614.48</v>
      </c>
      <c r="AN335" s="63">
        <v>171273.35</v>
      </c>
      <c r="AO335" s="63">
        <v>12465.83</v>
      </c>
      <c r="AP335" s="63">
        <v>81488.47</v>
      </c>
      <c r="AQ335" s="63">
        <v>6809.82</v>
      </c>
      <c r="AR335" s="63">
        <v>0</v>
      </c>
      <c r="AS335" s="63">
        <v>33629.25</v>
      </c>
      <c r="AT335" s="63">
        <v>36879.980000000003</v>
      </c>
      <c r="AU335" s="63">
        <v>270.27</v>
      </c>
      <c r="AV335" s="63">
        <v>0</v>
      </c>
      <c r="AW335" s="63">
        <v>0</v>
      </c>
      <c r="AX335" s="63">
        <v>0</v>
      </c>
      <c r="AY335" s="63">
        <v>0</v>
      </c>
      <c r="AZ335" s="63">
        <v>80445.539999999994</v>
      </c>
      <c r="BA335" s="63">
        <v>3683.61</v>
      </c>
      <c r="BB335" s="63">
        <v>632.51</v>
      </c>
      <c r="BC335" s="63">
        <v>2588.81</v>
      </c>
      <c r="BD335" s="63">
        <v>73540.61</v>
      </c>
      <c r="BE335" s="63">
        <v>16306.48</v>
      </c>
      <c r="BF335" s="63">
        <v>39967.589999999997</v>
      </c>
      <c r="BG335" s="63">
        <v>17266.54</v>
      </c>
      <c r="BH335" s="63">
        <v>0</v>
      </c>
      <c r="BI335" s="63">
        <v>0</v>
      </c>
      <c r="BJ335" s="63">
        <v>0</v>
      </c>
      <c r="BK335" s="63">
        <v>0</v>
      </c>
      <c r="BL335" s="63">
        <v>0</v>
      </c>
      <c r="BM335" s="63">
        <v>0</v>
      </c>
      <c r="BN335" s="63">
        <v>0</v>
      </c>
      <c r="BO335" s="63">
        <v>4502160.58</v>
      </c>
      <c r="BP335" s="63">
        <v>4568502.22</v>
      </c>
      <c r="BQ335" s="63">
        <v>4170531.99</v>
      </c>
      <c r="BR335" s="63">
        <v>198.98</v>
      </c>
      <c r="BS335" s="63">
        <v>4170333.01</v>
      </c>
      <c r="BT335" s="63">
        <v>0</v>
      </c>
      <c r="BU335" s="63">
        <v>0</v>
      </c>
      <c r="BV335" s="66">
        <v>20</v>
      </c>
      <c r="BW335" s="63">
        <v>0</v>
      </c>
      <c r="BX335" s="63">
        <v>381097.29</v>
      </c>
      <c r="BY335" s="63">
        <v>0</v>
      </c>
      <c r="BZ335" s="63">
        <v>4394176.5</v>
      </c>
      <c r="CA335" s="63">
        <v>4883257.87</v>
      </c>
    </row>
    <row r="336" spans="1:79" x14ac:dyDescent="0.25">
      <c r="A336" s="67" t="s">
        <v>880</v>
      </c>
      <c r="B336" s="67" t="s">
        <v>881</v>
      </c>
      <c r="C336" s="67" t="s">
        <v>146</v>
      </c>
      <c r="D336" s="68">
        <v>8241.61</v>
      </c>
      <c r="E336" s="68">
        <v>9855.6200000000008</v>
      </c>
      <c r="F336" s="69">
        <v>0.64</v>
      </c>
      <c r="G336" s="70">
        <v>666.215507</v>
      </c>
      <c r="H336" s="70">
        <v>385.00366300000002</v>
      </c>
      <c r="I336" s="68">
        <v>5741.13</v>
      </c>
      <c r="J336" s="68">
        <v>9255.23</v>
      </c>
      <c r="K336" s="68">
        <v>3514.1</v>
      </c>
      <c r="L336" s="83">
        <v>0.37968800000000003</v>
      </c>
      <c r="M336" s="70">
        <v>88.395397000000003</v>
      </c>
      <c r="N336" s="70">
        <v>9.8181809999999992</v>
      </c>
      <c r="O336" s="70">
        <v>55.219292000000003</v>
      </c>
      <c r="P336" s="70">
        <v>4.6666670000000003</v>
      </c>
      <c r="Q336" s="70">
        <v>2.9942859999999998</v>
      </c>
      <c r="R336" s="70">
        <v>6.1565659999999998</v>
      </c>
      <c r="S336" s="70">
        <v>9.5404049999999998</v>
      </c>
      <c r="T336" s="70">
        <v>328.02363700000001</v>
      </c>
      <c r="U336" s="69">
        <v>0.49236866080000002</v>
      </c>
      <c r="V336" s="71">
        <v>0.59186254429999996</v>
      </c>
      <c r="W336" s="70">
        <v>0</v>
      </c>
      <c r="X336" s="70">
        <v>0</v>
      </c>
      <c r="Y336" s="70">
        <v>0</v>
      </c>
      <c r="Z336" s="70">
        <v>0</v>
      </c>
      <c r="AA336" s="70">
        <v>116.50042999999999</v>
      </c>
      <c r="AB336" s="70">
        <v>72.529290000000003</v>
      </c>
      <c r="AC336" s="70">
        <v>43.971139999999998</v>
      </c>
      <c r="AD336" s="70">
        <v>2.652374</v>
      </c>
      <c r="AE336" s="70">
        <v>0</v>
      </c>
      <c r="AF336" s="70">
        <v>0</v>
      </c>
      <c r="AG336" s="70">
        <v>0</v>
      </c>
      <c r="AH336" s="70">
        <v>0</v>
      </c>
      <c r="AI336" s="70">
        <v>2.652374</v>
      </c>
      <c r="AJ336" s="70">
        <v>45.481209999999997</v>
      </c>
      <c r="AK336" s="70">
        <v>45.481209999999997</v>
      </c>
      <c r="AL336" s="68">
        <v>2341147.91</v>
      </c>
      <c r="AM336" s="68">
        <v>1782736.07</v>
      </c>
      <c r="AN336" s="68">
        <v>324267.09999999998</v>
      </c>
      <c r="AO336" s="68">
        <v>7481.16</v>
      </c>
      <c r="AP336" s="68">
        <v>106769.68</v>
      </c>
      <c r="AQ336" s="68">
        <v>21678.34</v>
      </c>
      <c r="AR336" s="68">
        <v>18563.53</v>
      </c>
      <c r="AS336" s="68">
        <v>51689</v>
      </c>
      <c r="AT336" s="68">
        <v>118085.39</v>
      </c>
      <c r="AU336" s="68">
        <v>81929.149999999994</v>
      </c>
      <c r="AV336" s="68">
        <v>0</v>
      </c>
      <c r="AW336" s="68">
        <v>0</v>
      </c>
      <c r="AX336" s="68">
        <v>0</v>
      </c>
      <c r="AY336" s="68">
        <v>0</v>
      </c>
      <c r="AZ336" s="68">
        <v>48900.65</v>
      </c>
      <c r="BA336" s="68">
        <v>3508.35</v>
      </c>
      <c r="BB336" s="68">
        <v>632.39</v>
      </c>
      <c r="BC336" s="68">
        <v>1238.55</v>
      </c>
      <c r="BD336" s="68">
        <v>43521.36</v>
      </c>
      <c r="BE336" s="68">
        <v>16284.06</v>
      </c>
      <c r="BF336" s="68">
        <v>17580.97</v>
      </c>
      <c r="BG336" s="68">
        <v>9656.33</v>
      </c>
      <c r="BH336" s="68">
        <v>1850.09</v>
      </c>
      <c r="BI336" s="68">
        <v>0</v>
      </c>
      <c r="BJ336" s="68">
        <v>0</v>
      </c>
      <c r="BK336" s="68">
        <v>0</v>
      </c>
      <c r="BL336" s="68">
        <v>0</v>
      </c>
      <c r="BM336" s="68">
        <v>1558.28</v>
      </c>
      <c r="BN336" s="68">
        <v>291.81</v>
      </c>
      <c r="BO336" s="68">
        <v>4468543.12</v>
      </c>
      <c r="BP336" s="68">
        <v>4580830.97</v>
      </c>
      <c r="BQ336" s="68">
        <v>3907238.59</v>
      </c>
      <c r="BR336" s="68">
        <v>39978.42</v>
      </c>
      <c r="BS336" s="68">
        <v>3867260.17</v>
      </c>
      <c r="BT336" s="68">
        <v>0</v>
      </c>
      <c r="BU336" s="68">
        <v>0</v>
      </c>
      <c r="BV336" s="71">
        <v>20</v>
      </c>
      <c r="BW336" s="68">
        <v>0</v>
      </c>
      <c r="BX336" s="68">
        <v>408522.6</v>
      </c>
      <c r="BY336" s="68">
        <v>0</v>
      </c>
      <c r="BZ336" s="68">
        <v>4381618.7</v>
      </c>
      <c r="CA336" s="68">
        <v>4877065.72</v>
      </c>
    </row>
    <row r="337" spans="1:79" x14ac:dyDescent="0.25">
      <c r="A337" s="67" t="s">
        <v>882</v>
      </c>
      <c r="B337" s="67" t="s">
        <v>883</v>
      </c>
      <c r="C337" s="67" t="s">
        <v>680</v>
      </c>
      <c r="D337" s="68">
        <v>8241.61</v>
      </c>
      <c r="E337" s="68">
        <v>9855.6200000000008</v>
      </c>
      <c r="F337" s="69">
        <v>0.64</v>
      </c>
      <c r="G337" s="70">
        <v>2586.85862</v>
      </c>
      <c r="H337" s="70">
        <v>1513.864636</v>
      </c>
      <c r="I337" s="68">
        <v>5048.28</v>
      </c>
      <c r="J337" s="68">
        <v>8111.35</v>
      </c>
      <c r="K337" s="68">
        <v>3063.07</v>
      </c>
      <c r="L337" s="83">
        <v>0.37762760000000001</v>
      </c>
      <c r="M337" s="70">
        <v>588.70709699999998</v>
      </c>
      <c r="N337" s="70">
        <v>68.248277000000002</v>
      </c>
      <c r="O337" s="70">
        <v>392.92482799999999</v>
      </c>
      <c r="P337" s="70">
        <v>26.372665999999999</v>
      </c>
      <c r="Q337" s="70">
        <v>5</v>
      </c>
      <c r="R337" s="70">
        <v>12.110995000000001</v>
      </c>
      <c r="S337" s="70">
        <v>84.050331</v>
      </c>
      <c r="T337" s="70">
        <v>2534.119463</v>
      </c>
      <c r="U337" s="69">
        <v>0.97961266359999999</v>
      </c>
      <c r="V337" s="71">
        <v>2.3428734634000001</v>
      </c>
      <c r="W337" s="70">
        <v>75.824815000000001</v>
      </c>
      <c r="X337" s="70">
        <v>12.942097</v>
      </c>
      <c r="Y337" s="70">
        <v>47.991565999999999</v>
      </c>
      <c r="Z337" s="70">
        <v>14.891152</v>
      </c>
      <c r="AA337" s="70">
        <v>279.19807800000001</v>
      </c>
      <c r="AB337" s="70">
        <v>155.317984</v>
      </c>
      <c r="AC337" s="70">
        <v>123.880094</v>
      </c>
      <c r="AD337" s="70">
        <v>0</v>
      </c>
      <c r="AE337" s="70">
        <v>0</v>
      </c>
      <c r="AF337" s="70">
        <v>0</v>
      </c>
      <c r="AG337" s="70">
        <v>0</v>
      </c>
      <c r="AH337" s="70">
        <v>0</v>
      </c>
      <c r="AI337" s="70">
        <v>0</v>
      </c>
      <c r="AJ337" s="70">
        <v>88.508470000000003</v>
      </c>
      <c r="AK337" s="70">
        <v>88.508470000000003</v>
      </c>
      <c r="AL337" s="68">
        <v>7923729.0300000003</v>
      </c>
      <c r="AM337" s="68">
        <v>2090451.44</v>
      </c>
      <c r="AN337" s="68">
        <v>2095824.76</v>
      </c>
      <c r="AO337" s="68">
        <v>51720.94</v>
      </c>
      <c r="AP337" s="68">
        <v>755620.02</v>
      </c>
      <c r="AQ337" s="68">
        <v>121845.65</v>
      </c>
      <c r="AR337" s="68">
        <v>30830.04</v>
      </c>
      <c r="AS337" s="68">
        <v>101129.13</v>
      </c>
      <c r="AT337" s="68">
        <v>1034678.98</v>
      </c>
      <c r="AU337" s="68">
        <v>2505465.16</v>
      </c>
      <c r="AV337" s="68">
        <v>36909.300000000003</v>
      </c>
      <c r="AW337" s="68">
        <v>8474.74</v>
      </c>
      <c r="AX337" s="68">
        <v>23554.42</v>
      </c>
      <c r="AY337" s="68">
        <v>4880.1400000000003</v>
      </c>
      <c r="AZ337" s="68">
        <v>109007.74</v>
      </c>
      <c r="BA337" s="68">
        <v>13720.25</v>
      </c>
      <c r="BB337" s="68">
        <v>2442.17</v>
      </c>
      <c r="BC337" s="68">
        <v>2952.12</v>
      </c>
      <c r="BD337" s="68">
        <v>89893.2</v>
      </c>
      <c r="BE337" s="68">
        <v>25391.5</v>
      </c>
      <c r="BF337" s="68">
        <v>37444.5</v>
      </c>
      <c r="BG337" s="68">
        <v>27057.200000000001</v>
      </c>
      <c r="BH337" s="68">
        <v>0</v>
      </c>
      <c r="BI337" s="68">
        <v>0</v>
      </c>
      <c r="BJ337" s="68">
        <v>0</v>
      </c>
      <c r="BK337" s="68">
        <v>0</v>
      </c>
      <c r="BL337" s="68">
        <v>0</v>
      </c>
      <c r="BM337" s="68">
        <v>0</v>
      </c>
      <c r="BN337" s="68">
        <v>0</v>
      </c>
      <c r="BO337" s="68">
        <v>14161992.789999999</v>
      </c>
      <c r="BP337" s="68">
        <v>14761387.43</v>
      </c>
      <c r="BQ337" s="68">
        <v>11165738.720000001</v>
      </c>
      <c r="BR337" s="68">
        <v>363282.56</v>
      </c>
      <c r="BS337" s="68">
        <v>10802456.16</v>
      </c>
      <c r="BT337" s="68">
        <v>0</v>
      </c>
      <c r="BU337" s="68">
        <v>0</v>
      </c>
      <c r="BV337" s="71">
        <v>20</v>
      </c>
      <c r="BW337" s="68">
        <v>0</v>
      </c>
      <c r="BX337" s="68">
        <v>673412.7</v>
      </c>
      <c r="BY337" s="68">
        <v>0</v>
      </c>
      <c r="BZ337" s="68">
        <v>11991289.810000001</v>
      </c>
      <c r="CA337" s="68">
        <v>14835405.49</v>
      </c>
    </row>
    <row r="338" spans="1:79" x14ac:dyDescent="0.25">
      <c r="A338" s="62" t="s">
        <v>884</v>
      </c>
      <c r="B338" s="62" t="s">
        <v>885</v>
      </c>
      <c r="C338" s="62" t="s">
        <v>759</v>
      </c>
      <c r="D338" s="63">
        <v>8241.61</v>
      </c>
      <c r="E338" s="63">
        <v>9855.6200000000008</v>
      </c>
      <c r="F338" s="64">
        <v>0.64</v>
      </c>
      <c r="G338" s="65">
        <v>914.454432</v>
      </c>
      <c r="H338" s="65">
        <v>492.43848100000002</v>
      </c>
      <c r="I338" s="63">
        <v>5368.72</v>
      </c>
      <c r="J338" s="63">
        <v>8593.14</v>
      </c>
      <c r="K338" s="63">
        <v>3224.42</v>
      </c>
      <c r="L338" s="83">
        <v>0.37523190000000001</v>
      </c>
      <c r="M338" s="65">
        <v>181.695808</v>
      </c>
      <c r="N338" s="65">
        <v>20.653859000000001</v>
      </c>
      <c r="O338" s="65">
        <v>131.74718899999999</v>
      </c>
      <c r="P338" s="65">
        <v>7.7372699999999996</v>
      </c>
      <c r="Q338" s="65">
        <v>1</v>
      </c>
      <c r="R338" s="65">
        <v>6.3700010000000002</v>
      </c>
      <c r="S338" s="65">
        <v>14.187488999999999</v>
      </c>
      <c r="T338" s="65">
        <v>455.371779</v>
      </c>
      <c r="U338" s="64">
        <v>0.49797099020000002</v>
      </c>
      <c r="V338" s="66">
        <v>0.60540797629999998</v>
      </c>
      <c r="W338" s="65">
        <v>6.1601100000000004</v>
      </c>
      <c r="X338" s="65">
        <v>0</v>
      </c>
      <c r="Y338" s="65">
        <v>6.1601100000000004</v>
      </c>
      <c r="Z338" s="65">
        <v>0</v>
      </c>
      <c r="AA338" s="65">
        <v>89.472965000000002</v>
      </c>
      <c r="AB338" s="65">
        <v>55.922964999999998</v>
      </c>
      <c r="AC338" s="65">
        <v>33.549999999999997</v>
      </c>
      <c r="AD338" s="65">
        <v>36.865172999999999</v>
      </c>
      <c r="AE338" s="65">
        <v>19.821000999999999</v>
      </c>
      <c r="AF338" s="65">
        <v>0</v>
      </c>
      <c r="AG338" s="65">
        <v>15.277493</v>
      </c>
      <c r="AH338" s="65">
        <v>1.7666790000000001</v>
      </c>
      <c r="AI338" s="65">
        <v>0</v>
      </c>
      <c r="AJ338" s="65">
        <v>103.396455</v>
      </c>
      <c r="AK338" s="65">
        <v>103.396455</v>
      </c>
      <c r="AL338" s="63">
        <v>2948585.16</v>
      </c>
      <c r="AM338" s="63">
        <v>1628895.84</v>
      </c>
      <c r="AN338" s="63">
        <v>535348</v>
      </c>
      <c r="AO338" s="63">
        <v>15552.92</v>
      </c>
      <c r="AP338" s="63">
        <v>251751.09</v>
      </c>
      <c r="AQ338" s="63">
        <v>35520.559999999998</v>
      </c>
      <c r="AR338" s="63">
        <v>6126.89</v>
      </c>
      <c r="AS338" s="63">
        <v>52853.279999999999</v>
      </c>
      <c r="AT338" s="63">
        <v>173543.26</v>
      </c>
      <c r="AU338" s="63">
        <v>116339.37</v>
      </c>
      <c r="AV338" s="63">
        <v>3004.22</v>
      </c>
      <c r="AW338" s="63">
        <v>0</v>
      </c>
      <c r="AX338" s="63">
        <v>3004.22</v>
      </c>
      <c r="AY338" s="63">
        <v>0</v>
      </c>
      <c r="AZ338" s="63">
        <v>44857.99</v>
      </c>
      <c r="BA338" s="63">
        <v>4434.6899999999996</v>
      </c>
      <c r="BB338" s="63">
        <v>857.83</v>
      </c>
      <c r="BC338" s="63">
        <v>960.77</v>
      </c>
      <c r="BD338" s="63">
        <v>38604.699999999997</v>
      </c>
      <c r="BE338" s="63">
        <v>16092.95</v>
      </c>
      <c r="BF338" s="63">
        <v>13396.54</v>
      </c>
      <c r="BG338" s="63">
        <v>9115.2099999999991</v>
      </c>
      <c r="BH338" s="63">
        <v>63040.01</v>
      </c>
      <c r="BI338" s="63">
        <v>45666.46</v>
      </c>
      <c r="BJ338" s="63">
        <v>0</v>
      </c>
      <c r="BK338" s="63">
        <v>12169.75</v>
      </c>
      <c r="BL338" s="63">
        <v>1195.6199999999999</v>
      </c>
      <c r="BM338" s="63">
        <v>0</v>
      </c>
      <c r="BN338" s="63">
        <v>4008.18</v>
      </c>
      <c r="BO338" s="63">
        <v>5471513.9699999997</v>
      </c>
      <c r="BP338" s="63">
        <v>5340070.59</v>
      </c>
      <c r="BQ338" s="63">
        <v>6128573.1600000001</v>
      </c>
      <c r="BR338" s="63">
        <v>190816.11</v>
      </c>
      <c r="BS338" s="63">
        <v>5937757.0499999998</v>
      </c>
      <c r="BT338" s="63">
        <v>657059.18999999994</v>
      </c>
      <c r="BU338" s="63">
        <v>0</v>
      </c>
      <c r="BV338" s="66">
        <v>20</v>
      </c>
      <c r="BW338" s="63">
        <v>0</v>
      </c>
      <c r="BX338" s="63">
        <v>393561.44</v>
      </c>
      <c r="BY338" s="63">
        <v>66402.599999999598</v>
      </c>
      <c r="BZ338" s="63">
        <v>6588537.2000000002</v>
      </c>
      <c r="CA338" s="63">
        <v>6588537.2000000002</v>
      </c>
    </row>
    <row r="339" spans="1:79" x14ac:dyDescent="0.25">
      <c r="A339" s="67" t="s">
        <v>886</v>
      </c>
      <c r="B339" s="67" t="s">
        <v>887</v>
      </c>
      <c r="C339" s="67" t="s">
        <v>228</v>
      </c>
      <c r="D339" s="68">
        <v>8241.61</v>
      </c>
      <c r="E339" s="68">
        <v>9855.6200000000008</v>
      </c>
      <c r="F339" s="69">
        <v>0.64</v>
      </c>
      <c r="G339" s="70">
        <v>1384.2059569999999</v>
      </c>
      <c r="H339" s="70">
        <v>741.87742000000003</v>
      </c>
      <c r="I339" s="68">
        <v>5131.05</v>
      </c>
      <c r="J339" s="68">
        <v>8190.21</v>
      </c>
      <c r="K339" s="68">
        <v>3059.16</v>
      </c>
      <c r="L339" s="83">
        <v>0.37351420000000002</v>
      </c>
      <c r="M339" s="70">
        <v>154.31074599999999</v>
      </c>
      <c r="N339" s="70">
        <v>20.409317000000001</v>
      </c>
      <c r="O339" s="70">
        <v>97.530722999999995</v>
      </c>
      <c r="P339" s="70">
        <v>8.5046309999999998</v>
      </c>
      <c r="Q339" s="70">
        <v>0</v>
      </c>
      <c r="R339" s="70">
        <v>7.7128199999999998</v>
      </c>
      <c r="S339" s="70">
        <v>20.153255000000001</v>
      </c>
      <c r="T339" s="70">
        <v>689.49404800000002</v>
      </c>
      <c r="U339" s="69">
        <v>0.49811521510000001</v>
      </c>
      <c r="V339" s="71">
        <v>0.60575870970000001</v>
      </c>
      <c r="W339" s="70">
        <v>5.6</v>
      </c>
      <c r="X339" s="70">
        <v>1.9025639999999999</v>
      </c>
      <c r="Y339" s="70">
        <v>1.6974359999999999</v>
      </c>
      <c r="Z339" s="70">
        <v>2</v>
      </c>
      <c r="AA339" s="70">
        <v>144.67179400000001</v>
      </c>
      <c r="AB339" s="70">
        <v>89.635897</v>
      </c>
      <c r="AC339" s="70">
        <v>55.035896999999999</v>
      </c>
      <c r="AD339" s="70">
        <v>29.095744</v>
      </c>
      <c r="AE339" s="70">
        <v>22.441434999999998</v>
      </c>
      <c r="AF339" s="70">
        <v>0</v>
      </c>
      <c r="AG339" s="70">
        <v>0</v>
      </c>
      <c r="AH339" s="70">
        <v>0</v>
      </c>
      <c r="AI339" s="70">
        <v>6.6543089999999996</v>
      </c>
      <c r="AJ339" s="70">
        <v>144.508701</v>
      </c>
      <c r="AK339" s="70">
        <v>144.508701</v>
      </c>
      <c r="AL339" s="68">
        <v>4234507.5</v>
      </c>
      <c r="AM339" s="68">
        <v>1101093.92</v>
      </c>
      <c r="AN339" s="68">
        <v>548768.81999999995</v>
      </c>
      <c r="AO339" s="68">
        <v>15298.42</v>
      </c>
      <c r="AP339" s="68">
        <v>185514.91</v>
      </c>
      <c r="AQ339" s="68">
        <v>38864.660000000003</v>
      </c>
      <c r="AR339" s="68">
        <v>0</v>
      </c>
      <c r="AS339" s="68">
        <v>63702</v>
      </c>
      <c r="AT339" s="68">
        <v>245388.83</v>
      </c>
      <c r="AU339" s="68">
        <v>176255.48</v>
      </c>
      <c r="AV339" s="68">
        <v>2704.6</v>
      </c>
      <c r="AW339" s="68">
        <v>1232.27</v>
      </c>
      <c r="AX339" s="68">
        <v>824.03</v>
      </c>
      <c r="AY339" s="68">
        <v>648.29999999999995</v>
      </c>
      <c r="AZ339" s="68">
        <v>58739.3</v>
      </c>
      <c r="BA339" s="68">
        <v>6650.44</v>
      </c>
      <c r="BB339" s="68">
        <v>1292.55</v>
      </c>
      <c r="BC339" s="68">
        <v>1513.04</v>
      </c>
      <c r="BD339" s="68">
        <v>49283.27</v>
      </c>
      <c r="BE339" s="68">
        <v>16019.28</v>
      </c>
      <c r="BF339" s="68">
        <v>21374.29</v>
      </c>
      <c r="BG339" s="68">
        <v>11889.7</v>
      </c>
      <c r="BH339" s="68">
        <v>58461.93</v>
      </c>
      <c r="BI339" s="68">
        <v>51467.1</v>
      </c>
      <c r="BJ339" s="68">
        <v>0</v>
      </c>
      <c r="BK339" s="68">
        <v>0</v>
      </c>
      <c r="BL339" s="68">
        <v>0</v>
      </c>
      <c r="BM339" s="68">
        <v>3845.86</v>
      </c>
      <c r="BN339" s="68">
        <v>3148.97</v>
      </c>
      <c r="BO339" s="68">
        <v>6597455.4100000001</v>
      </c>
      <c r="BP339" s="68">
        <v>6180531.5499999998</v>
      </c>
      <c r="BQ339" s="68">
        <v>8681574.4800000004</v>
      </c>
      <c r="BR339" s="68">
        <v>136514.96</v>
      </c>
      <c r="BS339" s="68">
        <v>8545059.5199999996</v>
      </c>
      <c r="BT339" s="68">
        <v>2084119.07</v>
      </c>
      <c r="BU339" s="68">
        <v>0</v>
      </c>
      <c r="BV339" s="71">
        <v>20</v>
      </c>
      <c r="BW339" s="68">
        <v>0</v>
      </c>
      <c r="BX339" s="68">
        <v>834917.27</v>
      </c>
      <c r="BY339" s="68">
        <v>324938.08</v>
      </c>
      <c r="BZ339" s="68">
        <v>9841429.8300000001</v>
      </c>
      <c r="CA339" s="68">
        <v>9841429.8300000001</v>
      </c>
    </row>
    <row r="340" spans="1:79" x14ac:dyDescent="0.25">
      <c r="A340" s="67" t="s">
        <v>888</v>
      </c>
      <c r="B340" s="67" t="s">
        <v>889</v>
      </c>
      <c r="C340" s="67" t="s">
        <v>890</v>
      </c>
      <c r="D340" s="68">
        <v>8241.61</v>
      </c>
      <c r="E340" s="68">
        <v>9855.6200000000008</v>
      </c>
      <c r="F340" s="69">
        <v>0.64</v>
      </c>
      <c r="G340" s="70">
        <v>3210.673366</v>
      </c>
      <c r="H340" s="70">
        <v>1681.796124</v>
      </c>
      <c r="I340" s="68">
        <v>5126.6000000000004</v>
      </c>
      <c r="J340" s="68">
        <v>8175.05</v>
      </c>
      <c r="K340" s="68">
        <v>3048.45</v>
      </c>
      <c r="L340" s="83">
        <v>0.37289679999999997</v>
      </c>
      <c r="M340" s="70">
        <v>748.78035199999999</v>
      </c>
      <c r="N340" s="70">
        <v>53.784480000000002</v>
      </c>
      <c r="O340" s="70">
        <v>503.252501</v>
      </c>
      <c r="P340" s="70">
        <v>37.097135000000002</v>
      </c>
      <c r="Q340" s="70">
        <v>1</v>
      </c>
      <c r="R340" s="70">
        <v>61.874367999999997</v>
      </c>
      <c r="S340" s="70">
        <v>91.771867999999998</v>
      </c>
      <c r="T340" s="70">
        <v>3178.0517340000001</v>
      </c>
      <c r="U340" s="69">
        <v>0.98983962920000002</v>
      </c>
      <c r="V340" s="71">
        <v>2.3920470983</v>
      </c>
      <c r="W340" s="70">
        <v>5.6535190000000002</v>
      </c>
      <c r="X340" s="70">
        <v>2.1278679999999999</v>
      </c>
      <c r="Y340" s="70">
        <v>3.5256509999999999</v>
      </c>
      <c r="Z340" s="70">
        <v>0</v>
      </c>
      <c r="AA340" s="70">
        <v>358.61816399999998</v>
      </c>
      <c r="AB340" s="70">
        <v>197.36260100000001</v>
      </c>
      <c r="AC340" s="70">
        <v>161.255563</v>
      </c>
      <c r="AD340" s="70">
        <v>111.621258</v>
      </c>
      <c r="AE340" s="70">
        <v>80.962423999999999</v>
      </c>
      <c r="AF340" s="70">
        <v>8.1196529999999996</v>
      </c>
      <c r="AG340" s="70">
        <v>0</v>
      </c>
      <c r="AH340" s="70">
        <v>0</v>
      </c>
      <c r="AI340" s="70">
        <v>22.539180999999999</v>
      </c>
      <c r="AJ340" s="70">
        <v>143.482799</v>
      </c>
      <c r="AK340" s="70">
        <v>143.482799</v>
      </c>
      <c r="AL340" s="68">
        <v>9787577.2200000007</v>
      </c>
      <c r="AM340" s="68">
        <v>1439323.99</v>
      </c>
      <c r="AN340" s="68">
        <v>2797018.4</v>
      </c>
      <c r="AO340" s="68">
        <v>40249.14</v>
      </c>
      <c r="AP340" s="68">
        <v>955663.18</v>
      </c>
      <c r="AQ340" s="68">
        <v>169247.12</v>
      </c>
      <c r="AR340" s="68">
        <v>6088.76</v>
      </c>
      <c r="AS340" s="68">
        <v>510190.26</v>
      </c>
      <c r="AT340" s="68">
        <v>1115579.94</v>
      </c>
      <c r="AU340" s="68">
        <v>3208064.86</v>
      </c>
      <c r="AV340" s="68">
        <v>3084.63</v>
      </c>
      <c r="AW340" s="68">
        <v>1375.91</v>
      </c>
      <c r="AX340" s="68">
        <v>1708.72</v>
      </c>
      <c r="AY340" s="68">
        <v>0</v>
      </c>
      <c r="AZ340" s="68">
        <v>134672.51999999999</v>
      </c>
      <c r="BA340" s="68">
        <v>15051.27</v>
      </c>
      <c r="BB340" s="68">
        <v>2993.12</v>
      </c>
      <c r="BC340" s="68">
        <v>3744.37</v>
      </c>
      <c r="BD340" s="68">
        <v>112883.76</v>
      </c>
      <c r="BE340" s="68">
        <v>31119.79</v>
      </c>
      <c r="BF340" s="68">
        <v>46984.66</v>
      </c>
      <c r="BG340" s="68">
        <v>34779.31</v>
      </c>
      <c r="BH340" s="68">
        <v>228058.53</v>
      </c>
      <c r="BI340" s="68">
        <v>185372.01</v>
      </c>
      <c r="BJ340" s="68">
        <v>17620.98</v>
      </c>
      <c r="BK340" s="68">
        <v>0</v>
      </c>
      <c r="BL340" s="68">
        <v>0</v>
      </c>
      <c r="BM340" s="68">
        <v>13005</v>
      </c>
      <c r="BN340" s="68">
        <v>12060.54</v>
      </c>
      <c r="BO340" s="68">
        <v>17878500.890000001</v>
      </c>
      <c r="BP340" s="68">
        <v>17597800.149999999</v>
      </c>
      <c r="BQ340" s="68">
        <v>19281667.890000001</v>
      </c>
      <c r="BR340" s="68">
        <v>3437416.23</v>
      </c>
      <c r="BS340" s="68">
        <v>15844251.66</v>
      </c>
      <c r="BT340" s="68">
        <v>1403167</v>
      </c>
      <c r="BU340" s="68">
        <v>0</v>
      </c>
      <c r="BV340" s="71">
        <v>20</v>
      </c>
      <c r="BW340" s="68">
        <v>0</v>
      </c>
      <c r="BX340" s="68">
        <v>2648458.17</v>
      </c>
      <c r="BY340" s="68">
        <v>401927.81000000599</v>
      </c>
      <c r="BZ340" s="68">
        <v>22332053.870000001</v>
      </c>
      <c r="CA340" s="68">
        <v>22332053.870000001</v>
      </c>
    </row>
    <row r="341" spans="1:79" x14ac:dyDescent="0.25">
      <c r="A341" s="62" t="s">
        <v>891</v>
      </c>
      <c r="B341" s="62" t="s">
        <v>892</v>
      </c>
      <c r="C341" s="62" t="s">
        <v>893</v>
      </c>
      <c r="D341" s="63">
        <v>8241.61</v>
      </c>
      <c r="E341" s="63">
        <v>9855.6200000000008</v>
      </c>
      <c r="F341" s="64">
        <v>0.64</v>
      </c>
      <c r="G341" s="65">
        <v>2051.1900270000001</v>
      </c>
      <c r="H341" s="65">
        <v>1171.1483860000001</v>
      </c>
      <c r="I341" s="63">
        <v>5098.38</v>
      </c>
      <c r="J341" s="63">
        <v>8106.73</v>
      </c>
      <c r="K341" s="63">
        <v>3008.35</v>
      </c>
      <c r="L341" s="83">
        <v>0.3710929</v>
      </c>
      <c r="M341" s="65">
        <v>349.79971399999999</v>
      </c>
      <c r="N341" s="65">
        <v>42.027000000000001</v>
      </c>
      <c r="O341" s="65">
        <v>235.092206</v>
      </c>
      <c r="P341" s="65">
        <v>20.255932000000001</v>
      </c>
      <c r="Q341" s="65">
        <v>2.0173109999999999</v>
      </c>
      <c r="R341" s="65">
        <v>7.8115100000000002</v>
      </c>
      <c r="S341" s="65">
        <v>42.595754999999997</v>
      </c>
      <c r="T341" s="65">
        <v>979.64781700000003</v>
      </c>
      <c r="U341" s="64">
        <v>0.47759973680000001</v>
      </c>
      <c r="V341" s="66">
        <v>0.55688844869999998</v>
      </c>
      <c r="W341" s="65">
        <v>33.654300999999997</v>
      </c>
      <c r="X341" s="65">
        <v>8.8083779999999994</v>
      </c>
      <c r="Y341" s="65">
        <v>20.845922999999999</v>
      </c>
      <c r="Z341" s="65">
        <v>4</v>
      </c>
      <c r="AA341" s="65">
        <v>120.20653799999999</v>
      </c>
      <c r="AB341" s="65">
        <v>77.167276999999999</v>
      </c>
      <c r="AC341" s="65">
        <v>43.039261000000003</v>
      </c>
      <c r="AD341" s="65">
        <v>11.110778</v>
      </c>
      <c r="AE341" s="65">
        <v>11.110778</v>
      </c>
      <c r="AF341" s="65">
        <v>0</v>
      </c>
      <c r="AG341" s="65">
        <v>0</v>
      </c>
      <c r="AH341" s="65">
        <v>0</v>
      </c>
      <c r="AI341" s="65">
        <v>0</v>
      </c>
      <c r="AJ341" s="65">
        <v>132.35637800000001</v>
      </c>
      <c r="AK341" s="65">
        <v>132.35637800000001</v>
      </c>
      <c r="AL341" s="63">
        <v>6170697.5199999996</v>
      </c>
      <c r="AM341" s="63">
        <v>1602153.37</v>
      </c>
      <c r="AN341" s="63">
        <v>1159150.6499999999</v>
      </c>
      <c r="AO341" s="63">
        <v>31298.39</v>
      </c>
      <c r="AP341" s="63">
        <v>444274.24</v>
      </c>
      <c r="AQ341" s="63">
        <v>91965.97</v>
      </c>
      <c r="AR341" s="63">
        <v>12223.51</v>
      </c>
      <c r="AS341" s="63">
        <v>64098.87</v>
      </c>
      <c r="AT341" s="63">
        <v>515289.67</v>
      </c>
      <c r="AU341" s="63">
        <v>230224.02</v>
      </c>
      <c r="AV341" s="63">
        <v>17010.490000000002</v>
      </c>
      <c r="AW341" s="63">
        <v>5668.09</v>
      </c>
      <c r="AX341" s="63">
        <v>10054.200000000001</v>
      </c>
      <c r="AY341" s="63">
        <v>1288.2</v>
      </c>
      <c r="AZ341" s="63">
        <v>61769.49</v>
      </c>
      <c r="BA341" s="63">
        <v>10430.52</v>
      </c>
      <c r="BB341" s="63">
        <v>1902.96</v>
      </c>
      <c r="BC341" s="63">
        <v>2131.31</v>
      </c>
      <c r="BD341" s="63">
        <v>47304.7</v>
      </c>
      <c r="BE341" s="63">
        <v>19785.2</v>
      </c>
      <c r="BF341" s="63">
        <v>18281.78</v>
      </c>
      <c r="BG341" s="63">
        <v>9237.7199999999993</v>
      </c>
      <c r="BH341" s="63">
        <v>26510.93</v>
      </c>
      <c r="BI341" s="63">
        <v>25316.23</v>
      </c>
      <c r="BJ341" s="63">
        <v>0</v>
      </c>
      <c r="BK341" s="63">
        <v>0</v>
      </c>
      <c r="BL341" s="63">
        <v>0</v>
      </c>
      <c r="BM341" s="63">
        <v>0</v>
      </c>
      <c r="BN341" s="63">
        <v>1194.7</v>
      </c>
      <c r="BO341" s="63">
        <v>8922364.3399999999</v>
      </c>
      <c r="BP341" s="63">
        <v>9267516.4700000007</v>
      </c>
      <c r="BQ341" s="63">
        <v>7197017.79</v>
      </c>
      <c r="BR341" s="63">
        <v>98519.89</v>
      </c>
      <c r="BS341" s="63">
        <v>7098497.9000000004</v>
      </c>
      <c r="BT341" s="63">
        <v>0</v>
      </c>
      <c r="BU341" s="63">
        <v>0</v>
      </c>
      <c r="BV341" s="66">
        <v>20</v>
      </c>
      <c r="BW341" s="63">
        <v>0</v>
      </c>
      <c r="BX341" s="63">
        <v>717086.71</v>
      </c>
      <c r="BY341" s="63">
        <v>0</v>
      </c>
      <c r="BZ341" s="63">
        <v>8485928.5399999991</v>
      </c>
      <c r="CA341" s="63">
        <v>9639451.0500000007</v>
      </c>
    </row>
    <row r="342" spans="1:79" x14ac:dyDescent="0.25">
      <c r="A342" s="62" t="s">
        <v>894</v>
      </c>
      <c r="B342" s="62" t="s">
        <v>705</v>
      </c>
      <c r="C342" s="62" t="s">
        <v>161</v>
      </c>
      <c r="D342" s="63">
        <v>8241.61</v>
      </c>
      <c r="E342" s="63">
        <v>9855.6200000000008</v>
      </c>
      <c r="F342" s="64">
        <v>0.64</v>
      </c>
      <c r="G342" s="65">
        <v>544.70632499999999</v>
      </c>
      <c r="H342" s="65">
        <v>321.26912399999998</v>
      </c>
      <c r="I342" s="63">
        <v>6316.51</v>
      </c>
      <c r="J342" s="63">
        <v>9997.58</v>
      </c>
      <c r="K342" s="63">
        <v>3681.07</v>
      </c>
      <c r="L342" s="83">
        <v>0.36819610000000003</v>
      </c>
      <c r="M342" s="65">
        <v>71.893799000000001</v>
      </c>
      <c r="N342" s="65">
        <v>22.557182000000001</v>
      </c>
      <c r="O342" s="65">
        <v>44.609654999999997</v>
      </c>
      <c r="P342" s="65">
        <v>0.726962</v>
      </c>
      <c r="Q342" s="65">
        <v>0</v>
      </c>
      <c r="R342" s="65">
        <v>0</v>
      </c>
      <c r="S342" s="65">
        <v>4</v>
      </c>
      <c r="T342" s="65">
        <v>176.39796899999999</v>
      </c>
      <c r="U342" s="64">
        <v>0.32384050069999998</v>
      </c>
      <c r="V342" s="66">
        <v>0.25603679169999999</v>
      </c>
      <c r="W342" s="65">
        <v>0</v>
      </c>
      <c r="X342" s="65">
        <v>0</v>
      </c>
      <c r="Y342" s="65">
        <v>0</v>
      </c>
      <c r="Z342" s="65">
        <v>0</v>
      </c>
      <c r="AA342" s="65">
        <v>87.226313000000005</v>
      </c>
      <c r="AB342" s="65">
        <v>60.666026000000002</v>
      </c>
      <c r="AC342" s="65">
        <v>26.560286999999999</v>
      </c>
      <c r="AD342" s="65">
        <v>12.713642999999999</v>
      </c>
      <c r="AE342" s="65">
        <v>2.3444699999999998</v>
      </c>
      <c r="AF342" s="65">
        <v>4.5205710000000003</v>
      </c>
      <c r="AG342" s="65">
        <v>0</v>
      </c>
      <c r="AH342" s="65">
        <v>2.6000160000000001</v>
      </c>
      <c r="AI342" s="65">
        <v>3.248586</v>
      </c>
      <c r="AJ342" s="65">
        <v>165.19475299999999</v>
      </c>
      <c r="AK342" s="65">
        <v>165.19475299999999</v>
      </c>
      <c r="AL342" s="63">
        <v>2005102.11</v>
      </c>
      <c r="AM342" s="63">
        <v>1166944.8600000001</v>
      </c>
      <c r="AN342" s="63">
        <v>151598.25</v>
      </c>
      <c r="AO342" s="63">
        <v>16667.68</v>
      </c>
      <c r="AP342" s="63">
        <v>83644.679999999993</v>
      </c>
      <c r="AQ342" s="63">
        <v>3274.79</v>
      </c>
      <c r="AR342" s="63">
        <v>0</v>
      </c>
      <c r="AS342" s="63">
        <v>0</v>
      </c>
      <c r="AT342" s="63">
        <v>48011.1</v>
      </c>
      <c r="AU342" s="63">
        <v>19059.36</v>
      </c>
      <c r="AV342" s="63">
        <v>0</v>
      </c>
      <c r="AW342" s="63">
        <v>0</v>
      </c>
      <c r="AX342" s="63">
        <v>0</v>
      </c>
      <c r="AY342" s="63">
        <v>0</v>
      </c>
      <c r="AZ342" s="63">
        <v>43235.360000000001</v>
      </c>
      <c r="BA342" s="63">
        <v>2838.96</v>
      </c>
      <c r="BB342" s="63">
        <v>501.4</v>
      </c>
      <c r="BC342" s="63">
        <v>899.26</v>
      </c>
      <c r="BD342" s="63">
        <v>38995.74</v>
      </c>
      <c r="BE342" s="63">
        <v>15791.19</v>
      </c>
      <c r="BF342" s="63">
        <v>14260.26</v>
      </c>
      <c r="BG342" s="63">
        <v>8944.2900000000009</v>
      </c>
      <c r="BH342" s="63">
        <v>19920.71</v>
      </c>
      <c r="BI342" s="63">
        <v>5300.24</v>
      </c>
      <c r="BJ342" s="63">
        <v>9686.7099999999991</v>
      </c>
      <c r="BK342" s="63">
        <v>0</v>
      </c>
      <c r="BL342" s="63">
        <v>1726.59</v>
      </c>
      <c r="BM342" s="63">
        <v>1850.79</v>
      </c>
      <c r="BN342" s="63">
        <v>1356.38</v>
      </c>
      <c r="BO342" s="63">
        <v>3346887.95</v>
      </c>
      <c r="BP342" s="63">
        <v>3405860.65</v>
      </c>
      <c r="BQ342" s="63">
        <v>3052095.27</v>
      </c>
      <c r="BR342" s="63">
        <v>9819.5499999999993</v>
      </c>
      <c r="BS342" s="63">
        <v>3042275.72</v>
      </c>
      <c r="BT342" s="63">
        <v>0</v>
      </c>
      <c r="BU342" s="63">
        <v>0</v>
      </c>
      <c r="BV342" s="66">
        <v>20</v>
      </c>
      <c r="BW342" s="63">
        <v>0</v>
      </c>
      <c r="BX342" s="63">
        <v>325336.53000000003</v>
      </c>
      <c r="BY342" s="63">
        <v>0</v>
      </c>
      <c r="BZ342" s="63">
        <v>3337238.3</v>
      </c>
      <c r="CA342" s="63">
        <v>3672224.48</v>
      </c>
    </row>
    <row r="343" spans="1:79" x14ac:dyDescent="0.25">
      <c r="A343" s="67" t="s">
        <v>895</v>
      </c>
      <c r="B343" s="67" t="s">
        <v>896</v>
      </c>
      <c r="C343" s="67" t="s">
        <v>417</v>
      </c>
      <c r="D343" s="68">
        <v>8241.61</v>
      </c>
      <c r="E343" s="68">
        <v>9855.6200000000008</v>
      </c>
      <c r="F343" s="69">
        <v>0.64</v>
      </c>
      <c r="G343" s="70">
        <v>3346.9725480000002</v>
      </c>
      <c r="H343" s="70">
        <v>1871.30836</v>
      </c>
      <c r="I343" s="68">
        <v>5159.05</v>
      </c>
      <c r="J343" s="68">
        <v>8146.17</v>
      </c>
      <c r="K343" s="68">
        <v>2987.12</v>
      </c>
      <c r="L343" s="83">
        <v>0.36669010000000002</v>
      </c>
      <c r="M343" s="70">
        <v>567.70833500000003</v>
      </c>
      <c r="N343" s="70">
        <v>104.290139</v>
      </c>
      <c r="O343" s="70">
        <v>336.60106200000001</v>
      </c>
      <c r="P343" s="70">
        <v>19.557963000000001</v>
      </c>
      <c r="Q343" s="70">
        <v>2.1871559999999999</v>
      </c>
      <c r="R343" s="70">
        <v>25.814710000000002</v>
      </c>
      <c r="S343" s="70">
        <v>79.257305000000002</v>
      </c>
      <c r="T343" s="70">
        <v>3268.414812</v>
      </c>
      <c r="U343" s="69">
        <v>0.97652871819999998</v>
      </c>
      <c r="V343" s="71">
        <v>2.3281453549000002</v>
      </c>
      <c r="W343" s="70">
        <v>35.423059000000002</v>
      </c>
      <c r="X343" s="70">
        <v>7.1756650000000004</v>
      </c>
      <c r="Y343" s="70">
        <v>20.188352999999999</v>
      </c>
      <c r="Z343" s="70">
        <v>8.0590410000000006</v>
      </c>
      <c r="AA343" s="70">
        <v>511.43835100000001</v>
      </c>
      <c r="AB343" s="70">
        <v>294.53824400000002</v>
      </c>
      <c r="AC343" s="70">
        <v>216.90010699999999</v>
      </c>
      <c r="AD343" s="70">
        <v>19.633438000000002</v>
      </c>
      <c r="AE343" s="70">
        <v>11.625892</v>
      </c>
      <c r="AF343" s="70">
        <v>0</v>
      </c>
      <c r="AG343" s="70">
        <v>0</v>
      </c>
      <c r="AH343" s="70">
        <v>0</v>
      </c>
      <c r="AI343" s="70">
        <v>8.0075459999999996</v>
      </c>
      <c r="AJ343" s="70">
        <v>279.20287999999999</v>
      </c>
      <c r="AK343" s="70">
        <v>279.20287999999999</v>
      </c>
      <c r="AL343" s="68">
        <v>9997808.6400000006</v>
      </c>
      <c r="AM343" s="68">
        <v>1725762.8</v>
      </c>
      <c r="AN343" s="68">
        <v>1962872.85</v>
      </c>
      <c r="AO343" s="68">
        <v>76745.59</v>
      </c>
      <c r="AP343" s="68">
        <v>628557.37</v>
      </c>
      <c r="AQ343" s="68">
        <v>87743.52</v>
      </c>
      <c r="AR343" s="68">
        <v>13095.42</v>
      </c>
      <c r="AS343" s="68">
        <v>209314.43</v>
      </c>
      <c r="AT343" s="68">
        <v>947416.52</v>
      </c>
      <c r="AU343" s="68">
        <v>3211143.49</v>
      </c>
      <c r="AV343" s="68">
        <v>16748.810000000001</v>
      </c>
      <c r="AW343" s="68">
        <v>4562.67</v>
      </c>
      <c r="AX343" s="68">
        <v>9621.52</v>
      </c>
      <c r="AY343" s="68">
        <v>2564.62</v>
      </c>
      <c r="AZ343" s="68">
        <v>171642.28</v>
      </c>
      <c r="BA343" s="68">
        <v>16468.57</v>
      </c>
      <c r="BB343" s="68">
        <v>3068.25</v>
      </c>
      <c r="BC343" s="68">
        <v>5251.1</v>
      </c>
      <c r="BD343" s="68">
        <v>146854.35999999999</v>
      </c>
      <c r="BE343" s="68">
        <v>31900.92</v>
      </c>
      <c r="BF343" s="68">
        <v>68951.460000000006</v>
      </c>
      <c r="BG343" s="68">
        <v>46001.98</v>
      </c>
      <c r="BH343" s="68">
        <v>32805.120000000003</v>
      </c>
      <c r="BI343" s="68">
        <v>26175.65</v>
      </c>
      <c r="BJ343" s="68">
        <v>0</v>
      </c>
      <c r="BK343" s="68">
        <v>0</v>
      </c>
      <c r="BL343" s="68">
        <v>0</v>
      </c>
      <c r="BM343" s="68">
        <v>4543.41</v>
      </c>
      <c r="BN343" s="68">
        <v>2086.06</v>
      </c>
      <c r="BO343" s="68">
        <v>16703592.550000001</v>
      </c>
      <c r="BP343" s="68">
        <v>17118783.989999998</v>
      </c>
      <c r="BQ343" s="68">
        <v>14628133.470000001</v>
      </c>
      <c r="BR343" s="68">
        <v>568395.6</v>
      </c>
      <c r="BS343" s="68">
        <v>14059737.869999999</v>
      </c>
      <c r="BT343" s="68">
        <v>0</v>
      </c>
      <c r="BU343" s="68">
        <v>0</v>
      </c>
      <c r="BV343" s="71">
        <v>27.920287999999999</v>
      </c>
      <c r="BW343" s="68">
        <v>0</v>
      </c>
      <c r="BX343" s="68">
        <v>1200576.57</v>
      </c>
      <c r="BY343" s="68">
        <v>0</v>
      </c>
      <c r="BZ343" s="68">
        <v>16949680.48</v>
      </c>
      <c r="CA343" s="68">
        <v>17904169.120000001</v>
      </c>
    </row>
    <row r="344" spans="1:79" x14ac:dyDescent="0.25">
      <c r="A344" s="67" t="s">
        <v>897</v>
      </c>
      <c r="B344" s="67" t="s">
        <v>898</v>
      </c>
      <c r="C344" s="67" t="s">
        <v>461</v>
      </c>
      <c r="D344" s="68">
        <v>8241.61</v>
      </c>
      <c r="E344" s="68">
        <v>9855.6200000000008</v>
      </c>
      <c r="F344" s="69">
        <v>0.64</v>
      </c>
      <c r="G344" s="70">
        <v>860.44283399999995</v>
      </c>
      <c r="H344" s="70">
        <v>487.91529500000001</v>
      </c>
      <c r="I344" s="68">
        <v>5500</v>
      </c>
      <c r="J344" s="68">
        <v>8667.9500000000007</v>
      </c>
      <c r="K344" s="68">
        <v>3167.95</v>
      </c>
      <c r="L344" s="83">
        <v>0.36547859999999999</v>
      </c>
      <c r="M344" s="70">
        <v>105.69827600000001</v>
      </c>
      <c r="N344" s="70">
        <v>21.275995999999999</v>
      </c>
      <c r="O344" s="70">
        <v>76.324077000000003</v>
      </c>
      <c r="P344" s="70">
        <v>1.7799320000000001</v>
      </c>
      <c r="Q344" s="70">
        <v>0.11346000000000001</v>
      </c>
      <c r="R344" s="70">
        <v>0</v>
      </c>
      <c r="S344" s="70">
        <v>6.2048110000000003</v>
      </c>
      <c r="T344" s="70">
        <v>398.148617</v>
      </c>
      <c r="U344" s="69">
        <v>0.4627252402</v>
      </c>
      <c r="V344" s="71">
        <v>0.52274083950000005</v>
      </c>
      <c r="W344" s="70">
        <v>1</v>
      </c>
      <c r="X344" s="70">
        <v>0</v>
      </c>
      <c r="Y344" s="70">
        <v>1</v>
      </c>
      <c r="Z344" s="70">
        <v>0</v>
      </c>
      <c r="AA344" s="70">
        <v>65.026808000000003</v>
      </c>
      <c r="AB344" s="70">
        <v>42.271318999999998</v>
      </c>
      <c r="AC344" s="70">
        <v>22.755489000000001</v>
      </c>
      <c r="AD344" s="70">
        <v>4.3990859999999996</v>
      </c>
      <c r="AE344" s="70">
        <v>4.2778109999999998</v>
      </c>
      <c r="AF344" s="70">
        <v>0</v>
      </c>
      <c r="AG344" s="70">
        <v>0</v>
      </c>
      <c r="AH344" s="70">
        <v>0.12127499999999999</v>
      </c>
      <c r="AI344" s="70">
        <v>0</v>
      </c>
      <c r="AJ344" s="70">
        <v>113.315144</v>
      </c>
      <c r="AK344" s="70">
        <v>113.315144</v>
      </c>
      <c r="AL344" s="68">
        <v>2725839.88</v>
      </c>
      <c r="AM344" s="68">
        <v>1794785.83</v>
      </c>
      <c r="AN344" s="68">
        <v>240220.42</v>
      </c>
      <c r="AO344" s="68">
        <v>15604.97</v>
      </c>
      <c r="AP344" s="68">
        <v>142054.1</v>
      </c>
      <c r="AQ344" s="68">
        <v>7958.98</v>
      </c>
      <c r="AR344" s="68">
        <v>677.09</v>
      </c>
      <c r="AS344" s="68">
        <v>0</v>
      </c>
      <c r="AT344" s="68">
        <v>73925.279999999999</v>
      </c>
      <c r="AU344" s="68">
        <v>87830.24</v>
      </c>
      <c r="AV344" s="68">
        <v>475.01</v>
      </c>
      <c r="AW344" s="68">
        <v>0</v>
      </c>
      <c r="AX344" s="68">
        <v>475.01</v>
      </c>
      <c r="AY344" s="68">
        <v>0</v>
      </c>
      <c r="AZ344" s="68">
        <v>40362.410000000003</v>
      </c>
      <c r="BA344" s="68">
        <v>4279.74</v>
      </c>
      <c r="BB344" s="68">
        <v>786.18</v>
      </c>
      <c r="BC344" s="68">
        <v>880.53</v>
      </c>
      <c r="BD344" s="68">
        <v>34415.96</v>
      </c>
      <c r="BE344" s="68">
        <v>15674.65</v>
      </c>
      <c r="BF344" s="68">
        <v>9863.0300000000007</v>
      </c>
      <c r="BG344" s="68">
        <v>8878.2800000000007</v>
      </c>
      <c r="BH344" s="68">
        <v>10145.450000000001</v>
      </c>
      <c r="BI344" s="68">
        <v>9599.65</v>
      </c>
      <c r="BJ344" s="68">
        <v>0</v>
      </c>
      <c r="BK344" s="68">
        <v>0</v>
      </c>
      <c r="BL344" s="68">
        <v>79.94</v>
      </c>
      <c r="BM344" s="68">
        <v>0</v>
      </c>
      <c r="BN344" s="68">
        <v>465.86</v>
      </c>
      <c r="BO344" s="68">
        <v>4915373.7699999996</v>
      </c>
      <c r="BP344" s="68">
        <v>4899659.24</v>
      </c>
      <c r="BQ344" s="68">
        <v>4993927.5599999996</v>
      </c>
      <c r="BR344" s="68">
        <v>62323.95</v>
      </c>
      <c r="BS344" s="68">
        <v>4931603.6100000003</v>
      </c>
      <c r="BT344" s="68">
        <v>78553.789999999994</v>
      </c>
      <c r="BU344" s="68">
        <v>0</v>
      </c>
      <c r="BV344" s="71">
        <v>20</v>
      </c>
      <c r="BW344" s="68">
        <v>0</v>
      </c>
      <c r="BX344" s="68">
        <v>679467.48</v>
      </c>
      <c r="BY344" s="68">
        <v>230204.68000000101</v>
      </c>
      <c r="BZ344" s="68">
        <v>5903599.7199999997</v>
      </c>
      <c r="CA344" s="68">
        <v>5903599.7199999997</v>
      </c>
    </row>
    <row r="345" spans="1:79" x14ac:dyDescent="0.25">
      <c r="A345" s="67" t="s">
        <v>899</v>
      </c>
      <c r="B345" s="67" t="s">
        <v>900</v>
      </c>
      <c r="C345" s="67" t="s">
        <v>155</v>
      </c>
      <c r="D345" s="68">
        <v>8241.61</v>
      </c>
      <c r="E345" s="68">
        <v>9855.6200000000008</v>
      </c>
      <c r="F345" s="69">
        <v>0.64</v>
      </c>
      <c r="G345" s="70">
        <v>423.376914</v>
      </c>
      <c r="H345" s="70">
        <v>231.76137399999999</v>
      </c>
      <c r="I345" s="68">
        <v>6758.36</v>
      </c>
      <c r="J345" s="68">
        <v>10647.38</v>
      </c>
      <c r="K345" s="68">
        <v>3889.02</v>
      </c>
      <c r="L345" s="83">
        <v>0.36525609999999997</v>
      </c>
      <c r="M345" s="70">
        <v>77.197624000000005</v>
      </c>
      <c r="N345" s="70">
        <v>6.0739359999999998</v>
      </c>
      <c r="O345" s="70">
        <v>58.623688000000001</v>
      </c>
      <c r="P345" s="70">
        <v>2.5</v>
      </c>
      <c r="Q345" s="70">
        <v>1</v>
      </c>
      <c r="R345" s="70">
        <v>5</v>
      </c>
      <c r="S345" s="70">
        <v>4</v>
      </c>
      <c r="T345" s="70">
        <v>226.665672</v>
      </c>
      <c r="U345" s="69">
        <v>0.53537560620000002</v>
      </c>
      <c r="V345" s="71">
        <v>0.69977304630000003</v>
      </c>
      <c r="W345" s="70">
        <v>20.553236999999999</v>
      </c>
      <c r="X345" s="70">
        <v>8</v>
      </c>
      <c r="Y345" s="70">
        <v>9.5532369999999993</v>
      </c>
      <c r="Z345" s="70">
        <v>3</v>
      </c>
      <c r="AA345" s="70">
        <v>55.477114</v>
      </c>
      <c r="AB345" s="70">
        <v>29.623474000000002</v>
      </c>
      <c r="AC345" s="70">
        <v>25.853639999999999</v>
      </c>
      <c r="AD345" s="70">
        <v>0</v>
      </c>
      <c r="AE345" s="70">
        <v>0</v>
      </c>
      <c r="AF345" s="70">
        <v>0</v>
      </c>
      <c r="AG345" s="70">
        <v>0</v>
      </c>
      <c r="AH345" s="70">
        <v>0</v>
      </c>
      <c r="AI345" s="70">
        <v>0</v>
      </c>
      <c r="AJ345" s="70">
        <v>57.480508</v>
      </c>
      <c r="AK345" s="70">
        <v>57.480508</v>
      </c>
      <c r="AL345" s="68">
        <v>1646521.29</v>
      </c>
      <c r="AM345" s="68">
        <v>277652.24</v>
      </c>
      <c r="AN345" s="68">
        <v>218642.87</v>
      </c>
      <c r="AO345" s="68">
        <v>4452.24</v>
      </c>
      <c r="AP345" s="68">
        <v>109043.77</v>
      </c>
      <c r="AQ345" s="68">
        <v>11171.97</v>
      </c>
      <c r="AR345" s="68">
        <v>5964</v>
      </c>
      <c r="AS345" s="68">
        <v>40383.15</v>
      </c>
      <c r="AT345" s="68">
        <v>47627.74</v>
      </c>
      <c r="AU345" s="68">
        <v>66935.33</v>
      </c>
      <c r="AV345" s="68">
        <v>10553.03</v>
      </c>
      <c r="AW345" s="68">
        <v>5066.93</v>
      </c>
      <c r="AX345" s="68">
        <v>4535.1499999999996</v>
      </c>
      <c r="AY345" s="68">
        <v>950.95</v>
      </c>
      <c r="AZ345" s="68">
        <v>37317.35</v>
      </c>
      <c r="BA345" s="68">
        <v>2031.65</v>
      </c>
      <c r="BB345" s="68">
        <v>386.6</v>
      </c>
      <c r="BC345" s="68">
        <v>567.37</v>
      </c>
      <c r="BD345" s="68">
        <v>34331.730000000003</v>
      </c>
      <c r="BE345" s="68">
        <v>15665.1</v>
      </c>
      <c r="BF345" s="68">
        <v>9793.76</v>
      </c>
      <c r="BG345" s="68">
        <v>8872.8700000000008</v>
      </c>
      <c r="BH345" s="68">
        <v>0</v>
      </c>
      <c r="BI345" s="68">
        <v>0</v>
      </c>
      <c r="BJ345" s="68">
        <v>0</v>
      </c>
      <c r="BK345" s="68">
        <v>0</v>
      </c>
      <c r="BL345" s="68">
        <v>0</v>
      </c>
      <c r="BM345" s="68">
        <v>0</v>
      </c>
      <c r="BN345" s="68">
        <v>0</v>
      </c>
      <c r="BO345" s="68">
        <v>2412448.4700000002</v>
      </c>
      <c r="BP345" s="68">
        <v>2257622.11</v>
      </c>
      <c r="BQ345" s="68">
        <v>3186394.57</v>
      </c>
      <c r="BR345" s="68">
        <v>42146.27</v>
      </c>
      <c r="BS345" s="68">
        <v>3144248.3</v>
      </c>
      <c r="BT345" s="68">
        <v>773946.1</v>
      </c>
      <c r="BU345" s="68">
        <v>0</v>
      </c>
      <c r="BV345" s="71">
        <v>20</v>
      </c>
      <c r="BW345" s="68">
        <v>0</v>
      </c>
      <c r="BX345" s="68">
        <v>306128.81</v>
      </c>
      <c r="BY345" s="68">
        <v>240307.179999999</v>
      </c>
      <c r="BZ345" s="68">
        <v>3732830.56</v>
      </c>
      <c r="CA345" s="68">
        <v>3732830.56</v>
      </c>
    </row>
    <row r="346" spans="1:79" x14ac:dyDescent="0.25">
      <c r="A346" s="67" t="s">
        <v>901</v>
      </c>
      <c r="B346" s="67" t="s">
        <v>902</v>
      </c>
      <c r="C346" s="67" t="s">
        <v>173</v>
      </c>
      <c r="D346" s="68">
        <v>8241.61</v>
      </c>
      <c r="E346" s="68">
        <v>9855.6200000000008</v>
      </c>
      <c r="F346" s="69">
        <v>0.64</v>
      </c>
      <c r="G346" s="70">
        <v>3285.7335929999999</v>
      </c>
      <c r="H346" s="70">
        <v>1653.0822499999999</v>
      </c>
      <c r="I346" s="68">
        <v>5207.21</v>
      </c>
      <c r="J346" s="68">
        <v>8188.42</v>
      </c>
      <c r="K346" s="68">
        <v>2981.21</v>
      </c>
      <c r="L346" s="83">
        <v>0.36407630000000002</v>
      </c>
      <c r="M346" s="70">
        <v>389.12813</v>
      </c>
      <c r="N346" s="70">
        <v>31.839704999999999</v>
      </c>
      <c r="O346" s="70">
        <v>268.33768300000003</v>
      </c>
      <c r="P346" s="70">
        <v>13.30148</v>
      </c>
      <c r="Q346" s="70">
        <v>3</v>
      </c>
      <c r="R346" s="70">
        <v>21.247572000000002</v>
      </c>
      <c r="S346" s="70">
        <v>51.401690000000002</v>
      </c>
      <c r="T346" s="70">
        <v>736.69341099999997</v>
      </c>
      <c r="U346" s="69">
        <v>0.2242097206</v>
      </c>
      <c r="V346" s="71">
        <v>0.12272948929999999</v>
      </c>
      <c r="W346" s="70">
        <v>57.382798000000001</v>
      </c>
      <c r="X346" s="70">
        <v>12.675798</v>
      </c>
      <c r="Y346" s="70">
        <v>35.707000000000001</v>
      </c>
      <c r="Z346" s="70">
        <v>9</v>
      </c>
      <c r="AA346" s="70">
        <v>784.63881900000001</v>
      </c>
      <c r="AB346" s="70">
        <v>454.68194699999998</v>
      </c>
      <c r="AC346" s="70">
        <v>329.95687199999998</v>
      </c>
      <c r="AD346" s="70">
        <v>167.904168</v>
      </c>
      <c r="AE346" s="70">
        <v>92.223730000000003</v>
      </c>
      <c r="AF346" s="70">
        <v>53.427295999999998</v>
      </c>
      <c r="AG346" s="70">
        <v>9.9926700000000004</v>
      </c>
      <c r="AH346" s="70">
        <v>12.260472</v>
      </c>
      <c r="AI346" s="70">
        <v>0</v>
      </c>
      <c r="AJ346" s="70">
        <v>0</v>
      </c>
      <c r="AK346" s="70">
        <v>0</v>
      </c>
      <c r="AL346" s="68">
        <v>9795461.8399999999</v>
      </c>
      <c r="AM346" s="68">
        <v>2954466.9</v>
      </c>
      <c r="AN346" s="68">
        <v>1378974.04</v>
      </c>
      <c r="AO346" s="68">
        <v>23263.360000000001</v>
      </c>
      <c r="AP346" s="68">
        <v>497512.88</v>
      </c>
      <c r="AQ346" s="68">
        <v>59249.49</v>
      </c>
      <c r="AR346" s="68">
        <v>17834.22</v>
      </c>
      <c r="AS346" s="68">
        <v>171054.48</v>
      </c>
      <c r="AT346" s="68">
        <v>610059.61</v>
      </c>
      <c r="AU346" s="68">
        <v>38154.71</v>
      </c>
      <c r="AV346" s="68">
        <v>27742.36</v>
      </c>
      <c r="AW346" s="68">
        <v>8002.5</v>
      </c>
      <c r="AX346" s="68">
        <v>16896.22</v>
      </c>
      <c r="AY346" s="68">
        <v>2843.64</v>
      </c>
      <c r="AZ346" s="68">
        <v>231691.29</v>
      </c>
      <c r="BA346" s="68">
        <v>14444.35</v>
      </c>
      <c r="BB346" s="68">
        <v>2990.64</v>
      </c>
      <c r="BC346" s="68">
        <v>7998.72</v>
      </c>
      <c r="BD346" s="68">
        <v>206257.58</v>
      </c>
      <c r="BE346" s="68">
        <v>31094</v>
      </c>
      <c r="BF346" s="68">
        <v>105682.41</v>
      </c>
      <c r="BG346" s="68">
        <v>69481.17</v>
      </c>
      <c r="BH346" s="68">
        <v>352851.42</v>
      </c>
      <c r="BI346" s="68">
        <v>206161.27</v>
      </c>
      <c r="BJ346" s="68">
        <v>113203.4</v>
      </c>
      <c r="BK346" s="68">
        <v>7723.31</v>
      </c>
      <c r="BL346" s="68">
        <v>8050.72</v>
      </c>
      <c r="BM346" s="68">
        <v>0</v>
      </c>
      <c r="BN346" s="68">
        <v>17712.72</v>
      </c>
      <c r="BO346" s="68">
        <v>14817743.98</v>
      </c>
      <c r="BP346" s="68">
        <v>14779342.560000001</v>
      </c>
      <c r="BQ346" s="68">
        <v>15009705.039999999</v>
      </c>
      <c r="BR346" s="68">
        <v>10169.25</v>
      </c>
      <c r="BS346" s="68">
        <v>14999535.789999999</v>
      </c>
      <c r="BT346" s="68">
        <v>191961.06</v>
      </c>
      <c r="BU346" s="68">
        <v>0</v>
      </c>
      <c r="BV346" s="71">
        <v>20</v>
      </c>
      <c r="BW346" s="68">
        <v>0</v>
      </c>
      <c r="BX346" s="68">
        <v>979927.63</v>
      </c>
      <c r="BY346" s="68">
        <v>294076.64999999898</v>
      </c>
      <c r="BZ346" s="68">
        <v>16283709.32</v>
      </c>
      <c r="CA346" s="68">
        <v>16283709.32</v>
      </c>
    </row>
    <row r="347" spans="1:79" x14ac:dyDescent="0.25">
      <c r="A347" s="67" t="s">
        <v>903</v>
      </c>
      <c r="B347" s="67" t="s">
        <v>904</v>
      </c>
      <c r="C347" s="67" t="s">
        <v>161</v>
      </c>
      <c r="D347" s="68">
        <v>8241.61</v>
      </c>
      <c r="E347" s="68">
        <v>9855.6200000000008</v>
      </c>
      <c r="F347" s="69">
        <v>0.64</v>
      </c>
      <c r="G347" s="70">
        <v>1228.352433</v>
      </c>
      <c r="H347" s="70">
        <v>674.61779799999999</v>
      </c>
      <c r="I347" s="68">
        <v>5227.34</v>
      </c>
      <c r="J347" s="68">
        <v>8219.48</v>
      </c>
      <c r="K347" s="68">
        <v>2992.14</v>
      </c>
      <c r="L347" s="83">
        <v>0.36403029999999997</v>
      </c>
      <c r="M347" s="70">
        <v>143.99737500000001</v>
      </c>
      <c r="N347" s="70">
        <v>33.000245999999997</v>
      </c>
      <c r="O347" s="70">
        <v>88.240513000000007</v>
      </c>
      <c r="P347" s="70">
        <v>1</v>
      </c>
      <c r="Q347" s="70">
        <v>1</v>
      </c>
      <c r="R347" s="70">
        <v>4.9830509999999997</v>
      </c>
      <c r="S347" s="70">
        <v>15.773565</v>
      </c>
      <c r="T347" s="70">
        <v>324.95923499999998</v>
      </c>
      <c r="U347" s="69">
        <v>0.26454885929999999</v>
      </c>
      <c r="V347" s="71">
        <v>0.17086449940000001</v>
      </c>
      <c r="W347" s="70">
        <v>5.0058720000000001</v>
      </c>
      <c r="X347" s="70">
        <v>5.0058720000000001</v>
      </c>
      <c r="Y347" s="70">
        <v>0</v>
      </c>
      <c r="Z347" s="70">
        <v>0</v>
      </c>
      <c r="AA347" s="70">
        <v>176.92593199999999</v>
      </c>
      <c r="AB347" s="70">
        <v>128.07452900000001</v>
      </c>
      <c r="AC347" s="70">
        <v>48.851402999999998</v>
      </c>
      <c r="AD347" s="70">
        <v>20.335864999999998</v>
      </c>
      <c r="AE347" s="70">
        <v>0</v>
      </c>
      <c r="AF347" s="70">
        <v>0</v>
      </c>
      <c r="AG347" s="70">
        <v>7.6283570000000003</v>
      </c>
      <c r="AH347" s="70">
        <v>0</v>
      </c>
      <c r="AI347" s="70">
        <v>12.707508000000001</v>
      </c>
      <c r="AJ347" s="70">
        <v>359.16280799999998</v>
      </c>
      <c r="AK347" s="70">
        <v>359.16280799999998</v>
      </c>
      <c r="AL347" s="68">
        <v>3675402.45</v>
      </c>
      <c r="AM347" s="68">
        <v>504045.63</v>
      </c>
      <c r="AN347" s="68">
        <v>425383.82</v>
      </c>
      <c r="AO347" s="68">
        <v>24108.25</v>
      </c>
      <c r="AP347" s="68">
        <v>163582.10999999999</v>
      </c>
      <c r="AQ347" s="68">
        <v>4453.79</v>
      </c>
      <c r="AR347" s="68">
        <v>5943.99</v>
      </c>
      <c r="AS347" s="68">
        <v>40111.19</v>
      </c>
      <c r="AT347" s="68">
        <v>187184.49</v>
      </c>
      <c r="AU347" s="68">
        <v>23431.13</v>
      </c>
      <c r="AV347" s="68">
        <v>3159.91</v>
      </c>
      <c r="AW347" s="68">
        <v>3159.91</v>
      </c>
      <c r="AX347" s="68">
        <v>0</v>
      </c>
      <c r="AY347" s="68">
        <v>0</v>
      </c>
      <c r="AZ347" s="68">
        <v>64478.21</v>
      </c>
      <c r="BA347" s="68">
        <v>5893.95</v>
      </c>
      <c r="BB347" s="68">
        <v>1117.8900000000001</v>
      </c>
      <c r="BC347" s="68">
        <v>1803.38</v>
      </c>
      <c r="BD347" s="68">
        <v>55662.99</v>
      </c>
      <c r="BE347" s="68">
        <v>15612.53</v>
      </c>
      <c r="BF347" s="68">
        <v>29764.799999999999</v>
      </c>
      <c r="BG347" s="68">
        <v>10285.66</v>
      </c>
      <c r="BH347" s="68">
        <v>15198.05</v>
      </c>
      <c r="BI347" s="68">
        <v>0</v>
      </c>
      <c r="BJ347" s="68">
        <v>0</v>
      </c>
      <c r="BK347" s="68">
        <v>5895.2</v>
      </c>
      <c r="BL347" s="68">
        <v>0</v>
      </c>
      <c r="BM347" s="68">
        <v>7157.83</v>
      </c>
      <c r="BN347" s="68">
        <v>2145.02</v>
      </c>
      <c r="BO347" s="68">
        <v>4833658.53</v>
      </c>
      <c r="BP347" s="68">
        <v>4711099.2</v>
      </c>
      <c r="BQ347" s="68">
        <v>5446308.1200000001</v>
      </c>
      <c r="BR347" s="68">
        <v>8553.31</v>
      </c>
      <c r="BS347" s="68">
        <v>5437754.8099999996</v>
      </c>
      <c r="BT347" s="68">
        <v>612649.59</v>
      </c>
      <c r="BU347" s="68">
        <v>0</v>
      </c>
      <c r="BV347" s="71">
        <v>35.916280999999998</v>
      </c>
      <c r="BW347" s="68">
        <v>0</v>
      </c>
      <c r="BX347" s="68">
        <v>383715.76</v>
      </c>
      <c r="BY347" s="68">
        <v>68693.919999999896</v>
      </c>
      <c r="BZ347" s="68">
        <v>5898717.7999999998</v>
      </c>
      <c r="CA347" s="68">
        <v>5898717.7999999998</v>
      </c>
    </row>
    <row r="348" spans="1:79" x14ac:dyDescent="0.25">
      <c r="A348" s="62" t="s">
        <v>905</v>
      </c>
      <c r="B348" s="62" t="s">
        <v>906</v>
      </c>
      <c r="C348" s="62" t="s">
        <v>809</v>
      </c>
      <c r="D348" s="63">
        <v>8241.61</v>
      </c>
      <c r="E348" s="63">
        <v>9855.6200000000008</v>
      </c>
      <c r="F348" s="64">
        <v>0.64</v>
      </c>
      <c r="G348" s="65">
        <v>1259.8470970000001</v>
      </c>
      <c r="H348" s="65">
        <v>741.39288899999997</v>
      </c>
      <c r="I348" s="63">
        <v>5226.84</v>
      </c>
      <c r="J348" s="63">
        <v>8217.8700000000008</v>
      </c>
      <c r="K348" s="63">
        <v>2991.03</v>
      </c>
      <c r="L348" s="83">
        <v>0.36396659999999997</v>
      </c>
      <c r="M348" s="65">
        <v>172.23775900000001</v>
      </c>
      <c r="N348" s="65">
        <v>30.001452</v>
      </c>
      <c r="O348" s="65">
        <v>112.909772</v>
      </c>
      <c r="P348" s="65">
        <v>5.4346610000000002</v>
      </c>
      <c r="Q348" s="65">
        <v>3.5352320000000002</v>
      </c>
      <c r="R348" s="65">
        <v>3</v>
      </c>
      <c r="S348" s="65">
        <v>17.356642000000001</v>
      </c>
      <c r="T348" s="65">
        <v>509.20544699999999</v>
      </c>
      <c r="U348" s="64">
        <v>0.4041803551</v>
      </c>
      <c r="V348" s="66">
        <v>0.39883242050000001</v>
      </c>
      <c r="W348" s="65">
        <v>1.7872760000000001</v>
      </c>
      <c r="X348" s="65">
        <v>0.39363799999999999</v>
      </c>
      <c r="Y348" s="65">
        <v>0.39363799999999999</v>
      </c>
      <c r="Z348" s="65">
        <v>1</v>
      </c>
      <c r="AA348" s="65">
        <v>153.89516599999999</v>
      </c>
      <c r="AB348" s="65">
        <v>119.315166</v>
      </c>
      <c r="AC348" s="65">
        <v>34.58</v>
      </c>
      <c r="AD348" s="65">
        <v>5.6217639999999998</v>
      </c>
      <c r="AE348" s="65">
        <v>4.3047500000000003</v>
      </c>
      <c r="AF348" s="65">
        <v>1.3170139999999999</v>
      </c>
      <c r="AG348" s="65">
        <v>0</v>
      </c>
      <c r="AH348" s="65">
        <v>0</v>
      </c>
      <c r="AI348" s="65">
        <v>0</v>
      </c>
      <c r="AJ348" s="65">
        <v>131.688199</v>
      </c>
      <c r="AK348" s="65">
        <v>131.688199</v>
      </c>
      <c r="AL348" s="63">
        <v>3768240.46</v>
      </c>
      <c r="AM348" s="63">
        <v>1446132.56</v>
      </c>
      <c r="AN348" s="63">
        <v>506480.98</v>
      </c>
      <c r="AO348" s="63">
        <v>21913.66</v>
      </c>
      <c r="AP348" s="63">
        <v>209277.88</v>
      </c>
      <c r="AQ348" s="63">
        <v>24200.61</v>
      </c>
      <c r="AR348" s="63">
        <v>21009.7</v>
      </c>
      <c r="AS348" s="63">
        <v>24144.35</v>
      </c>
      <c r="AT348" s="63">
        <v>205934.78</v>
      </c>
      <c r="AU348" s="63">
        <v>85702.98</v>
      </c>
      <c r="AV348" s="63">
        <v>750.52</v>
      </c>
      <c r="AW348" s="63">
        <v>248.44</v>
      </c>
      <c r="AX348" s="63">
        <v>186.21</v>
      </c>
      <c r="AY348" s="63">
        <v>315.87</v>
      </c>
      <c r="AZ348" s="63">
        <v>61366.53</v>
      </c>
      <c r="BA348" s="63">
        <v>6476.21</v>
      </c>
      <c r="BB348" s="63">
        <v>1146.3599999999999</v>
      </c>
      <c r="BC348" s="63">
        <v>1568.36</v>
      </c>
      <c r="BD348" s="63">
        <v>52175.6</v>
      </c>
      <c r="BE348" s="63">
        <v>15609.8</v>
      </c>
      <c r="BF348" s="63">
        <v>27724.25</v>
      </c>
      <c r="BG348" s="63">
        <v>8841.5499999999993</v>
      </c>
      <c r="BH348" s="63">
        <v>13002.71</v>
      </c>
      <c r="BI348" s="63">
        <v>9620.14</v>
      </c>
      <c r="BJ348" s="63">
        <v>2789.69</v>
      </c>
      <c r="BK348" s="63">
        <v>0</v>
      </c>
      <c r="BL348" s="63">
        <v>0</v>
      </c>
      <c r="BM348" s="63">
        <v>0</v>
      </c>
      <c r="BN348" s="63">
        <v>592.88</v>
      </c>
      <c r="BO348" s="63">
        <v>5787294.1900000004</v>
      </c>
      <c r="BP348" s="63">
        <v>5881676.7400000002</v>
      </c>
      <c r="BQ348" s="63">
        <v>5315494.5999999996</v>
      </c>
      <c r="BR348" s="63">
        <v>48148.92</v>
      </c>
      <c r="BS348" s="63">
        <v>5267345.68</v>
      </c>
      <c r="BT348" s="63">
        <v>0</v>
      </c>
      <c r="BU348" s="63">
        <v>0</v>
      </c>
      <c r="BV348" s="66">
        <v>20</v>
      </c>
      <c r="BW348" s="63">
        <v>0</v>
      </c>
      <c r="BX348" s="63">
        <v>830347.6</v>
      </c>
      <c r="BY348" s="63">
        <v>0</v>
      </c>
      <c r="BZ348" s="63">
        <v>6328249.25</v>
      </c>
      <c r="CA348" s="63">
        <v>6617641.79</v>
      </c>
    </row>
    <row r="349" spans="1:79" x14ac:dyDescent="0.25">
      <c r="A349" s="62" t="s">
        <v>907</v>
      </c>
      <c r="B349" s="62" t="s">
        <v>908</v>
      </c>
      <c r="C349" s="62" t="s">
        <v>155</v>
      </c>
      <c r="D349" s="63">
        <v>8241.61</v>
      </c>
      <c r="E349" s="63">
        <v>9855.6200000000008</v>
      </c>
      <c r="F349" s="64">
        <v>0.64</v>
      </c>
      <c r="G349" s="65">
        <v>551.53803300000004</v>
      </c>
      <c r="H349" s="65">
        <v>311.18245400000001</v>
      </c>
      <c r="I349" s="63">
        <v>6204.59</v>
      </c>
      <c r="J349" s="63">
        <v>9734.8799999999992</v>
      </c>
      <c r="K349" s="63">
        <v>3530.29</v>
      </c>
      <c r="L349" s="83">
        <v>0.3626434</v>
      </c>
      <c r="M349" s="65">
        <v>119.64583399999999</v>
      </c>
      <c r="N349" s="65">
        <v>25.712833</v>
      </c>
      <c r="O349" s="65">
        <v>78.125373999999994</v>
      </c>
      <c r="P349" s="65">
        <v>1.130002</v>
      </c>
      <c r="Q349" s="65">
        <v>1</v>
      </c>
      <c r="R349" s="65">
        <v>8.5979709999999994</v>
      </c>
      <c r="S349" s="65">
        <v>5.0796539999999997</v>
      </c>
      <c r="T349" s="65">
        <v>538.93203300000005</v>
      </c>
      <c r="U349" s="64">
        <v>0.9771439153</v>
      </c>
      <c r="V349" s="66">
        <v>2.3310796659999999</v>
      </c>
      <c r="W349" s="65">
        <v>0</v>
      </c>
      <c r="X349" s="65">
        <v>0</v>
      </c>
      <c r="Y349" s="65">
        <v>0</v>
      </c>
      <c r="Z349" s="65">
        <v>0</v>
      </c>
      <c r="AA349" s="65">
        <v>71.946910000000003</v>
      </c>
      <c r="AB349" s="65">
        <v>40.056061</v>
      </c>
      <c r="AC349" s="65">
        <v>31.890848999999999</v>
      </c>
      <c r="AD349" s="65">
        <v>0</v>
      </c>
      <c r="AE349" s="65">
        <v>0</v>
      </c>
      <c r="AF349" s="65">
        <v>0</v>
      </c>
      <c r="AG349" s="65">
        <v>0</v>
      </c>
      <c r="AH349" s="65">
        <v>0</v>
      </c>
      <c r="AI349" s="65">
        <v>0</v>
      </c>
      <c r="AJ349" s="65">
        <v>15.880262999999999</v>
      </c>
      <c r="AK349" s="65">
        <v>15.880262999999999</v>
      </c>
      <c r="AL349" s="63">
        <v>1947089.2</v>
      </c>
      <c r="AM349" s="63">
        <v>1263898.5900000001</v>
      </c>
      <c r="AN349" s="63">
        <v>302922.89</v>
      </c>
      <c r="AO349" s="63">
        <v>18712.88</v>
      </c>
      <c r="AP349" s="63">
        <v>144278.67000000001</v>
      </c>
      <c r="AQ349" s="63">
        <v>5013.62</v>
      </c>
      <c r="AR349" s="63">
        <v>5921.34</v>
      </c>
      <c r="AS349" s="63">
        <v>68945.91</v>
      </c>
      <c r="AT349" s="63">
        <v>60050.47</v>
      </c>
      <c r="AU349" s="63">
        <v>530155.86</v>
      </c>
      <c r="AV349" s="63">
        <v>0</v>
      </c>
      <c r="AW349" s="63">
        <v>0</v>
      </c>
      <c r="AX349" s="63">
        <v>0</v>
      </c>
      <c r="AY349" s="63">
        <v>0</v>
      </c>
      <c r="AZ349" s="63">
        <v>38025.1</v>
      </c>
      <c r="BA349" s="63">
        <v>2708.36</v>
      </c>
      <c r="BB349" s="63">
        <v>500.03</v>
      </c>
      <c r="BC349" s="63">
        <v>730.55</v>
      </c>
      <c r="BD349" s="63">
        <v>34086.160000000003</v>
      </c>
      <c r="BE349" s="63">
        <v>15553.05</v>
      </c>
      <c r="BF349" s="63">
        <v>9723.7000000000007</v>
      </c>
      <c r="BG349" s="63">
        <v>8809.41</v>
      </c>
      <c r="BH349" s="63">
        <v>0</v>
      </c>
      <c r="BI349" s="63">
        <v>0</v>
      </c>
      <c r="BJ349" s="63">
        <v>0</v>
      </c>
      <c r="BK349" s="63">
        <v>0</v>
      </c>
      <c r="BL349" s="63">
        <v>0</v>
      </c>
      <c r="BM349" s="63">
        <v>0</v>
      </c>
      <c r="BN349" s="63">
        <v>0</v>
      </c>
      <c r="BO349" s="63">
        <v>4036330.13</v>
      </c>
      <c r="BP349" s="63">
        <v>4082091.64</v>
      </c>
      <c r="BQ349" s="63">
        <v>3807577.53</v>
      </c>
      <c r="BR349" s="63">
        <v>72101.460000000006</v>
      </c>
      <c r="BS349" s="63">
        <v>3735476.07</v>
      </c>
      <c r="BT349" s="63">
        <v>0</v>
      </c>
      <c r="BU349" s="63">
        <v>0</v>
      </c>
      <c r="BV349" s="66">
        <v>20</v>
      </c>
      <c r="BW349" s="63">
        <v>0</v>
      </c>
      <c r="BX349" s="63">
        <v>706317.92</v>
      </c>
      <c r="BY349" s="63">
        <v>0</v>
      </c>
      <c r="BZ349" s="63">
        <v>4712900.68</v>
      </c>
      <c r="CA349" s="63">
        <v>4742648.05</v>
      </c>
    </row>
    <row r="350" spans="1:79" x14ac:dyDescent="0.25">
      <c r="A350" s="62" t="s">
        <v>909</v>
      </c>
      <c r="B350" s="62" t="s">
        <v>902</v>
      </c>
      <c r="C350" s="62" t="s">
        <v>551</v>
      </c>
      <c r="D350" s="63">
        <v>8241.61</v>
      </c>
      <c r="E350" s="63">
        <v>9855.6200000000008</v>
      </c>
      <c r="F350" s="64">
        <v>0.64</v>
      </c>
      <c r="G350" s="65">
        <v>1492.3905970000001</v>
      </c>
      <c r="H350" s="65">
        <v>816.81856900000002</v>
      </c>
      <c r="I350" s="63">
        <v>5190.3999999999996</v>
      </c>
      <c r="J350" s="63">
        <v>8105.78</v>
      </c>
      <c r="K350" s="63">
        <v>2915.38</v>
      </c>
      <c r="L350" s="83">
        <v>0.35966680000000001</v>
      </c>
      <c r="M350" s="65">
        <v>158.82713699999999</v>
      </c>
      <c r="N350" s="65">
        <v>24.059932</v>
      </c>
      <c r="O350" s="65">
        <v>95.797297999999998</v>
      </c>
      <c r="P350" s="65">
        <v>2.462291</v>
      </c>
      <c r="Q350" s="65">
        <v>0.24759500000000001</v>
      </c>
      <c r="R350" s="65">
        <v>14.017407</v>
      </c>
      <c r="S350" s="65">
        <v>22.242614</v>
      </c>
      <c r="T350" s="65">
        <v>639.95254799999998</v>
      </c>
      <c r="U350" s="64">
        <v>0.42881035919999999</v>
      </c>
      <c r="V350" s="66">
        <v>0.44892168989999998</v>
      </c>
      <c r="W350" s="65">
        <v>16.450679000000001</v>
      </c>
      <c r="X350" s="65">
        <v>4</v>
      </c>
      <c r="Y350" s="65">
        <v>9.4506789999999992</v>
      </c>
      <c r="Z350" s="65">
        <v>3</v>
      </c>
      <c r="AA350" s="65">
        <v>133.456627</v>
      </c>
      <c r="AB350" s="65">
        <v>88.313340999999994</v>
      </c>
      <c r="AC350" s="65">
        <v>45.143286000000003</v>
      </c>
      <c r="AD350" s="65">
        <v>12.077450000000001</v>
      </c>
      <c r="AE350" s="65">
        <v>0</v>
      </c>
      <c r="AF350" s="65">
        <v>0</v>
      </c>
      <c r="AG350" s="65">
        <v>12.077450000000001</v>
      </c>
      <c r="AH350" s="65">
        <v>0</v>
      </c>
      <c r="AI350" s="65">
        <v>0</v>
      </c>
      <c r="AJ350" s="65">
        <v>162.76985199999999</v>
      </c>
      <c r="AK350" s="65">
        <v>162.76985199999999</v>
      </c>
      <c r="AL350" s="63">
        <v>4350885.7</v>
      </c>
      <c r="AM350" s="63">
        <v>1092743.21</v>
      </c>
      <c r="AN350" s="63">
        <v>577387.31000000006</v>
      </c>
      <c r="AO350" s="63">
        <v>17366.240000000002</v>
      </c>
      <c r="AP350" s="63">
        <v>175462.32</v>
      </c>
      <c r="AQ350" s="63">
        <v>10835.08</v>
      </c>
      <c r="AR350" s="63">
        <v>1454.06</v>
      </c>
      <c r="AS350" s="63">
        <v>111480.98</v>
      </c>
      <c r="AT350" s="63">
        <v>260788.63</v>
      </c>
      <c r="AU350" s="63">
        <v>121235.78</v>
      </c>
      <c r="AV350" s="63">
        <v>7848.91</v>
      </c>
      <c r="AW350" s="63">
        <v>2494.6999999999998</v>
      </c>
      <c r="AX350" s="63">
        <v>4417.8100000000004</v>
      </c>
      <c r="AY350" s="63">
        <v>936.4</v>
      </c>
      <c r="AZ350" s="63">
        <v>54990.19</v>
      </c>
      <c r="BA350" s="63">
        <v>7050.78</v>
      </c>
      <c r="BB350" s="63">
        <v>1341.91</v>
      </c>
      <c r="BC350" s="63">
        <v>1502.94</v>
      </c>
      <c r="BD350" s="63">
        <v>45094.559999999998</v>
      </c>
      <c r="BE350" s="63">
        <v>15425.39</v>
      </c>
      <c r="BF350" s="63">
        <v>20278.189999999999</v>
      </c>
      <c r="BG350" s="63">
        <v>9390.98</v>
      </c>
      <c r="BH350" s="63">
        <v>10480.24</v>
      </c>
      <c r="BI350" s="63">
        <v>0</v>
      </c>
      <c r="BJ350" s="63">
        <v>0</v>
      </c>
      <c r="BK350" s="63">
        <v>9221.58</v>
      </c>
      <c r="BL350" s="63">
        <v>0</v>
      </c>
      <c r="BM350" s="63">
        <v>0</v>
      </c>
      <c r="BN350" s="63">
        <v>1258.6600000000001</v>
      </c>
      <c r="BO350" s="63">
        <v>6101095.7800000003</v>
      </c>
      <c r="BP350" s="63">
        <v>6215571.3399999999</v>
      </c>
      <c r="BQ350" s="63">
        <v>5528855.25</v>
      </c>
      <c r="BR350" s="63">
        <v>65394.19</v>
      </c>
      <c r="BS350" s="63">
        <v>5463461.0599999996</v>
      </c>
      <c r="BT350" s="63">
        <v>0</v>
      </c>
      <c r="BU350" s="63">
        <v>0</v>
      </c>
      <c r="BV350" s="66">
        <v>20</v>
      </c>
      <c r="BW350" s="63">
        <v>0</v>
      </c>
      <c r="BX350" s="63">
        <v>452368.1</v>
      </c>
      <c r="BY350" s="63">
        <v>0</v>
      </c>
      <c r="BZ350" s="63">
        <v>6334140.4800000004</v>
      </c>
      <c r="CA350" s="63">
        <v>6553463.8799999999</v>
      </c>
    </row>
    <row r="351" spans="1:79" x14ac:dyDescent="0.25">
      <c r="A351" s="67" t="s">
        <v>910</v>
      </c>
      <c r="B351" s="67" t="s">
        <v>911</v>
      </c>
      <c r="C351" s="67" t="s">
        <v>759</v>
      </c>
      <c r="D351" s="68">
        <v>8241.61</v>
      </c>
      <c r="E351" s="68">
        <v>9855.6200000000008</v>
      </c>
      <c r="F351" s="69">
        <v>0.64</v>
      </c>
      <c r="G351" s="70">
        <v>1602.1993239999999</v>
      </c>
      <c r="H351" s="70">
        <v>870.28199500000005</v>
      </c>
      <c r="I351" s="68">
        <v>5209.25</v>
      </c>
      <c r="J351" s="68">
        <v>8128.76</v>
      </c>
      <c r="K351" s="68">
        <v>2919.51</v>
      </c>
      <c r="L351" s="83">
        <v>0.35915809999999998</v>
      </c>
      <c r="M351" s="70">
        <v>239.83331699999999</v>
      </c>
      <c r="N351" s="70">
        <v>30.018962999999999</v>
      </c>
      <c r="O351" s="70">
        <v>165.93453199999999</v>
      </c>
      <c r="P351" s="70">
        <v>4.8476629999999998</v>
      </c>
      <c r="Q351" s="70">
        <v>3.239754</v>
      </c>
      <c r="R351" s="70">
        <v>5.0860659999999998</v>
      </c>
      <c r="S351" s="70">
        <v>30.706339</v>
      </c>
      <c r="T351" s="70">
        <v>618.45558800000003</v>
      </c>
      <c r="U351" s="69">
        <v>0.38600414989999998</v>
      </c>
      <c r="V351" s="71">
        <v>0.36376758720000002</v>
      </c>
      <c r="W351" s="70">
        <v>12.364754</v>
      </c>
      <c r="X351" s="70">
        <v>1</v>
      </c>
      <c r="Y351" s="70">
        <v>7.3647539999999996</v>
      </c>
      <c r="Z351" s="70">
        <v>4</v>
      </c>
      <c r="AA351" s="70">
        <v>277.30427400000002</v>
      </c>
      <c r="AB351" s="70">
        <v>170.10454899999999</v>
      </c>
      <c r="AC351" s="70">
        <v>107.199725</v>
      </c>
      <c r="AD351" s="70">
        <v>36.543761000000003</v>
      </c>
      <c r="AE351" s="70">
        <v>24.099004000000001</v>
      </c>
      <c r="AF351" s="70">
        <v>12.444756999999999</v>
      </c>
      <c r="AG351" s="70">
        <v>0</v>
      </c>
      <c r="AH351" s="70">
        <v>0</v>
      </c>
      <c r="AI351" s="70">
        <v>0</v>
      </c>
      <c r="AJ351" s="70">
        <v>199.18092999999999</v>
      </c>
      <c r="AK351" s="70">
        <v>199.18092999999999</v>
      </c>
      <c r="AL351" s="68">
        <v>4677636.95</v>
      </c>
      <c r="AM351" s="68">
        <v>1043895.17</v>
      </c>
      <c r="AN351" s="68">
        <v>765340.18</v>
      </c>
      <c r="AO351" s="68">
        <v>21636.77</v>
      </c>
      <c r="AP351" s="68">
        <v>303495.81</v>
      </c>
      <c r="AQ351" s="68">
        <v>21301.51</v>
      </c>
      <c r="AR351" s="68">
        <v>18999.32</v>
      </c>
      <c r="AS351" s="68">
        <v>40392.47</v>
      </c>
      <c r="AT351" s="68">
        <v>359514.3</v>
      </c>
      <c r="AU351" s="68">
        <v>94939.07</v>
      </c>
      <c r="AV351" s="68">
        <v>5307.42</v>
      </c>
      <c r="AW351" s="68">
        <v>622.79</v>
      </c>
      <c r="AX351" s="68">
        <v>3437.86</v>
      </c>
      <c r="AY351" s="68">
        <v>1246.77</v>
      </c>
      <c r="AZ351" s="68">
        <v>88404.87</v>
      </c>
      <c r="BA351" s="68">
        <v>7501.65</v>
      </c>
      <c r="BB351" s="68">
        <v>1438.61</v>
      </c>
      <c r="BC351" s="68">
        <v>2788.69</v>
      </c>
      <c r="BD351" s="68">
        <v>76675.92</v>
      </c>
      <c r="BE351" s="68">
        <v>15403.57</v>
      </c>
      <c r="BF351" s="68">
        <v>39003.550000000003</v>
      </c>
      <c r="BG351" s="68">
        <v>22268.799999999999</v>
      </c>
      <c r="BH351" s="68">
        <v>82959.47</v>
      </c>
      <c r="BI351" s="68">
        <v>53144.31</v>
      </c>
      <c r="BJ351" s="68">
        <v>26012.13</v>
      </c>
      <c r="BK351" s="68">
        <v>0</v>
      </c>
      <c r="BL351" s="68">
        <v>0</v>
      </c>
      <c r="BM351" s="68">
        <v>0</v>
      </c>
      <c r="BN351" s="68">
        <v>3803.03</v>
      </c>
      <c r="BO351" s="68">
        <v>7108458.8799999999</v>
      </c>
      <c r="BP351" s="68">
        <v>6758483.1299999999</v>
      </c>
      <c r="BQ351" s="68">
        <v>8857917.6500000004</v>
      </c>
      <c r="BR351" s="68">
        <v>79798.009999999995</v>
      </c>
      <c r="BS351" s="68">
        <v>8778119.6400000006</v>
      </c>
      <c r="BT351" s="68">
        <v>1749458.77</v>
      </c>
      <c r="BU351" s="68">
        <v>0</v>
      </c>
      <c r="BV351" s="71">
        <v>20</v>
      </c>
      <c r="BW351" s="68">
        <v>0</v>
      </c>
      <c r="BX351" s="68">
        <v>1190250.83</v>
      </c>
      <c r="BY351" s="68">
        <v>427311.44999999902</v>
      </c>
      <c r="BZ351" s="68">
        <v>10475479.93</v>
      </c>
      <c r="CA351" s="68">
        <v>10475479.93</v>
      </c>
    </row>
    <row r="352" spans="1:79" x14ac:dyDescent="0.25">
      <c r="A352" s="67" t="s">
        <v>912</v>
      </c>
      <c r="B352" s="67" t="s">
        <v>913</v>
      </c>
      <c r="C352" s="67" t="s">
        <v>342</v>
      </c>
      <c r="D352" s="68">
        <v>8241.61</v>
      </c>
      <c r="E352" s="68">
        <v>9855.6200000000008</v>
      </c>
      <c r="F352" s="69">
        <v>0.64</v>
      </c>
      <c r="G352" s="70">
        <v>1421.6630889999999</v>
      </c>
      <c r="H352" s="70">
        <v>669.91201599999999</v>
      </c>
      <c r="I352" s="68">
        <v>5350.59</v>
      </c>
      <c r="J352" s="68">
        <v>8287.31</v>
      </c>
      <c r="K352" s="68">
        <v>2936.72</v>
      </c>
      <c r="L352" s="83">
        <v>0.3543635</v>
      </c>
      <c r="M352" s="70">
        <v>240.72727499999999</v>
      </c>
      <c r="N352" s="70">
        <v>22.431450999999999</v>
      </c>
      <c r="O352" s="70">
        <v>184.546806</v>
      </c>
      <c r="P352" s="70">
        <v>11.441371999999999</v>
      </c>
      <c r="Q352" s="70">
        <v>0</v>
      </c>
      <c r="R352" s="70">
        <v>6.6935960000000003</v>
      </c>
      <c r="S352" s="70">
        <v>15.614050000000001</v>
      </c>
      <c r="T352" s="70">
        <v>354.65952499999997</v>
      </c>
      <c r="U352" s="69">
        <v>0.24946805450000001</v>
      </c>
      <c r="V352" s="71">
        <v>0.15193923400000001</v>
      </c>
      <c r="W352" s="70">
        <v>2.9032260000000001</v>
      </c>
      <c r="X352" s="70">
        <v>0.90322599999999997</v>
      </c>
      <c r="Y352" s="70">
        <v>1</v>
      </c>
      <c r="Z352" s="70">
        <v>1</v>
      </c>
      <c r="AA352" s="70">
        <v>176.70323200000001</v>
      </c>
      <c r="AB352" s="70">
        <v>108.903232</v>
      </c>
      <c r="AC352" s="70">
        <v>67.8</v>
      </c>
      <c r="AD352" s="70">
        <v>146.30362099999999</v>
      </c>
      <c r="AE352" s="70">
        <v>57.795468</v>
      </c>
      <c r="AF352" s="70">
        <v>6.6832370000000001</v>
      </c>
      <c r="AG352" s="70">
        <v>0</v>
      </c>
      <c r="AH352" s="70">
        <v>81.554545000000005</v>
      </c>
      <c r="AI352" s="70">
        <v>0.27037099999999997</v>
      </c>
      <c r="AJ352" s="70">
        <v>73.313169000000002</v>
      </c>
      <c r="AK352" s="70">
        <v>73.313169000000002</v>
      </c>
      <c r="AL352" s="68">
        <v>4175026.43</v>
      </c>
      <c r="AM352" s="68">
        <v>1395180.26</v>
      </c>
      <c r="AN352" s="68">
        <v>631408.84</v>
      </c>
      <c r="AO352" s="68">
        <v>15952.08</v>
      </c>
      <c r="AP352" s="68">
        <v>333031.84999999998</v>
      </c>
      <c r="AQ352" s="68">
        <v>49604.3</v>
      </c>
      <c r="AR352" s="68">
        <v>0</v>
      </c>
      <c r="AS352" s="68">
        <v>52449.48</v>
      </c>
      <c r="AT352" s="68">
        <v>180371.13</v>
      </c>
      <c r="AU352" s="68">
        <v>22740.19</v>
      </c>
      <c r="AV352" s="68">
        <v>1323.11</v>
      </c>
      <c r="AW352" s="68">
        <v>555.01</v>
      </c>
      <c r="AX352" s="68">
        <v>460.57</v>
      </c>
      <c r="AY352" s="68">
        <v>307.52999999999997</v>
      </c>
      <c r="AZ352" s="68">
        <v>62441.57</v>
      </c>
      <c r="BA352" s="68">
        <v>5697.42</v>
      </c>
      <c r="BB352" s="68">
        <v>1259.46</v>
      </c>
      <c r="BC352" s="68">
        <v>1753.28</v>
      </c>
      <c r="BD352" s="68">
        <v>53731.41</v>
      </c>
      <c r="BE352" s="68">
        <v>15197.94</v>
      </c>
      <c r="BF352" s="68">
        <v>24637.26</v>
      </c>
      <c r="BG352" s="68">
        <v>13896.21</v>
      </c>
      <c r="BH352" s="68">
        <v>206828.67</v>
      </c>
      <c r="BI352" s="68">
        <v>125751.96</v>
      </c>
      <c r="BJ352" s="68">
        <v>13782.87</v>
      </c>
      <c r="BK352" s="68">
        <v>0</v>
      </c>
      <c r="BL352" s="68">
        <v>52123.33</v>
      </c>
      <c r="BM352" s="68">
        <v>148.25</v>
      </c>
      <c r="BN352" s="68">
        <v>15022.26</v>
      </c>
      <c r="BO352" s="68">
        <v>6373680.2699999996</v>
      </c>
      <c r="BP352" s="68">
        <v>6494949.0700000003</v>
      </c>
      <c r="BQ352" s="68">
        <v>5767481.6900000004</v>
      </c>
      <c r="BR352" s="68">
        <v>11192.11</v>
      </c>
      <c r="BS352" s="68">
        <v>5756289.5800000001</v>
      </c>
      <c r="BT352" s="68">
        <v>0</v>
      </c>
      <c r="BU352" s="68">
        <v>0</v>
      </c>
      <c r="BV352" s="71">
        <v>20</v>
      </c>
      <c r="BW352" s="68">
        <v>0</v>
      </c>
      <c r="BX352" s="68">
        <v>529657.5</v>
      </c>
      <c r="BY352" s="68">
        <v>0</v>
      </c>
      <c r="BZ352" s="68">
        <v>6396327.3899999997</v>
      </c>
      <c r="CA352" s="68">
        <v>6903337.7699999996</v>
      </c>
    </row>
    <row r="353" spans="1:79" x14ac:dyDescent="0.25">
      <c r="A353" s="62" t="s">
        <v>914</v>
      </c>
      <c r="B353" s="62" t="s">
        <v>915</v>
      </c>
      <c r="C353" s="62" t="s">
        <v>342</v>
      </c>
      <c r="D353" s="63">
        <v>8241.61</v>
      </c>
      <c r="E353" s="63">
        <v>9855.6200000000008</v>
      </c>
      <c r="F353" s="64">
        <v>0.64</v>
      </c>
      <c r="G353" s="65">
        <v>597.26324799999998</v>
      </c>
      <c r="H353" s="65">
        <v>316.60960599999999</v>
      </c>
      <c r="I353" s="63">
        <v>6222.32</v>
      </c>
      <c r="J353" s="63">
        <v>9620.7999999999993</v>
      </c>
      <c r="K353" s="63">
        <v>3398.48</v>
      </c>
      <c r="L353" s="83">
        <v>0.35324299999999997</v>
      </c>
      <c r="M353" s="65">
        <v>53.475031000000001</v>
      </c>
      <c r="N353" s="65">
        <v>11.178324999999999</v>
      </c>
      <c r="O353" s="65">
        <v>37.813094999999997</v>
      </c>
      <c r="P353" s="65">
        <v>0</v>
      </c>
      <c r="Q353" s="65">
        <v>0</v>
      </c>
      <c r="R353" s="65">
        <v>3</v>
      </c>
      <c r="S353" s="65">
        <v>1.483611</v>
      </c>
      <c r="T353" s="65">
        <v>55.820391999999998</v>
      </c>
      <c r="U353" s="64">
        <v>9.3460282699999994E-2</v>
      </c>
      <c r="V353" s="66">
        <v>2.1325255000000001E-2</v>
      </c>
      <c r="W353" s="65">
        <v>0</v>
      </c>
      <c r="X353" s="65">
        <v>0</v>
      </c>
      <c r="Y353" s="65">
        <v>0</v>
      </c>
      <c r="Z353" s="65">
        <v>0</v>
      </c>
      <c r="AA353" s="65">
        <v>105.97499999999999</v>
      </c>
      <c r="AB353" s="65">
        <v>67.974999999999994</v>
      </c>
      <c r="AC353" s="65">
        <v>38</v>
      </c>
      <c r="AD353" s="65">
        <v>23.999617000000001</v>
      </c>
      <c r="AE353" s="65">
        <v>23.999617000000001</v>
      </c>
      <c r="AF353" s="65">
        <v>0</v>
      </c>
      <c r="AG353" s="65">
        <v>0</v>
      </c>
      <c r="AH353" s="65">
        <v>0</v>
      </c>
      <c r="AI353" s="65">
        <v>0</v>
      </c>
      <c r="AJ353" s="65">
        <v>51.675102000000003</v>
      </c>
      <c r="AK353" s="65">
        <v>51.675102000000003</v>
      </c>
      <c r="AL353" s="63">
        <v>2029787.2</v>
      </c>
      <c r="AM353" s="63">
        <v>1770724.14</v>
      </c>
      <c r="AN353" s="63">
        <v>116463.02</v>
      </c>
      <c r="AO353" s="63">
        <v>7924.31</v>
      </c>
      <c r="AP353" s="63">
        <v>68021.47</v>
      </c>
      <c r="AQ353" s="63">
        <v>0</v>
      </c>
      <c r="AR353" s="63">
        <v>0</v>
      </c>
      <c r="AS353" s="63">
        <v>23432.98</v>
      </c>
      <c r="AT353" s="63">
        <v>17084.259999999998</v>
      </c>
      <c r="AU353" s="63">
        <v>502.34</v>
      </c>
      <c r="AV353" s="63">
        <v>0</v>
      </c>
      <c r="AW353" s="63">
        <v>0</v>
      </c>
      <c r="AX353" s="63">
        <v>0</v>
      </c>
      <c r="AY353" s="63">
        <v>0</v>
      </c>
      <c r="AZ353" s="63">
        <v>43320.14</v>
      </c>
      <c r="BA353" s="63">
        <v>2684.16</v>
      </c>
      <c r="BB353" s="63">
        <v>527.45000000000005</v>
      </c>
      <c r="BC353" s="63">
        <v>1048.18</v>
      </c>
      <c r="BD353" s="63">
        <v>39060.35</v>
      </c>
      <c r="BE353" s="63">
        <v>15149.89</v>
      </c>
      <c r="BF353" s="63">
        <v>15329.41</v>
      </c>
      <c r="BG353" s="63">
        <v>8581.0499999999993</v>
      </c>
      <c r="BH353" s="63">
        <v>54509.95</v>
      </c>
      <c r="BI353" s="63">
        <v>52053.49</v>
      </c>
      <c r="BJ353" s="63">
        <v>0</v>
      </c>
      <c r="BK353" s="63">
        <v>0</v>
      </c>
      <c r="BL353" s="63">
        <v>0</v>
      </c>
      <c r="BM353" s="63">
        <v>0</v>
      </c>
      <c r="BN353" s="63">
        <v>2456.46</v>
      </c>
      <c r="BO353" s="63">
        <v>3833894.59</v>
      </c>
      <c r="BP353" s="63">
        <v>4015306.79</v>
      </c>
      <c r="BQ353" s="63">
        <v>2927051.21</v>
      </c>
      <c r="BR353" s="63">
        <v>581.02</v>
      </c>
      <c r="BS353" s="63">
        <v>2926470.19</v>
      </c>
      <c r="BT353" s="63">
        <v>0</v>
      </c>
      <c r="BU353" s="63">
        <v>0</v>
      </c>
      <c r="BV353" s="66">
        <v>20</v>
      </c>
      <c r="BW353" s="63">
        <v>0</v>
      </c>
      <c r="BX353" s="63">
        <v>198858.38</v>
      </c>
      <c r="BY353" s="63">
        <v>0</v>
      </c>
      <c r="BZ353" s="63">
        <v>3077822.98</v>
      </c>
      <c r="CA353" s="63">
        <v>4032752.97</v>
      </c>
    </row>
    <row r="354" spans="1:79" x14ac:dyDescent="0.25">
      <c r="A354" s="62" t="s">
        <v>916</v>
      </c>
      <c r="B354" s="62" t="s">
        <v>917</v>
      </c>
      <c r="C354" s="62" t="s">
        <v>201</v>
      </c>
      <c r="D354" s="63">
        <v>8241.61</v>
      </c>
      <c r="E354" s="63">
        <v>9855.6200000000008</v>
      </c>
      <c r="F354" s="64">
        <v>0.64</v>
      </c>
      <c r="G354" s="65">
        <v>1257.432978</v>
      </c>
      <c r="H354" s="65">
        <v>689.07620599999996</v>
      </c>
      <c r="I354" s="63">
        <v>5293.54</v>
      </c>
      <c r="J354" s="63">
        <v>8175.91</v>
      </c>
      <c r="K354" s="63">
        <v>2882.37</v>
      </c>
      <c r="L354" s="83">
        <v>0.35254419999999997</v>
      </c>
      <c r="M354" s="65">
        <v>160.563672</v>
      </c>
      <c r="N354" s="65">
        <v>20.713180999999999</v>
      </c>
      <c r="O354" s="65">
        <v>119.075228</v>
      </c>
      <c r="P354" s="65">
        <v>3.6686049999999999</v>
      </c>
      <c r="Q354" s="65">
        <v>0</v>
      </c>
      <c r="R354" s="65">
        <v>1</v>
      </c>
      <c r="S354" s="65">
        <v>16.106657999999999</v>
      </c>
      <c r="T354" s="65">
        <v>532.88846699999999</v>
      </c>
      <c r="U354" s="64">
        <v>0.42379075170000002</v>
      </c>
      <c r="V354" s="66">
        <v>0.4384731476</v>
      </c>
      <c r="W354" s="65">
        <v>17.872152</v>
      </c>
      <c r="X354" s="65">
        <v>0</v>
      </c>
      <c r="Y354" s="65">
        <v>15.872152</v>
      </c>
      <c r="Z354" s="65">
        <v>2</v>
      </c>
      <c r="AA354" s="65">
        <v>193.70266100000001</v>
      </c>
      <c r="AB354" s="65">
        <v>118.972661</v>
      </c>
      <c r="AC354" s="65">
        <v>74.73</v>
      </c>
      <c r="AD354" s="65">
        <v>0</v>
      </c>
      <c r="AE354" s="65">
        <v>0</v>
      </c>
      <c r="AF354" s="65">
        <v>0</v>
      </c>
      <c r="AG354" s="65">
        <v>0</v>
      </c>
      <c r="AH354" s="65">
        <v>0</v>
      </c>
      <c r="AI354" s="65">
        <v>0</v>
      </c>
      <c r="AJ354" s="65">
        <v>387.48033900000001</v>
      </c>
      <c r="AK354" s="65">
        <v>387.48033900000001</v>
      </c>
      <c r="AL354" s="63">
        <v>3624387.09</v>
      </c>
      <c r="AM354" s="63">
        <v>1005038.68</v>
      </c>
      <c r="AN354" s="63">
        <v>437159.22</v>
      </c>
      <c r="AO354" s="63">
        <v>14654.51</v>
      </c>
      <c r="AP354" s="63">
        <v>213779.1</v>
      </c>
      <c r="AQ354" s="63">
        <v>15823.65</v>
      </c>
      <c r="AR354" s="63">
        <v>0</v>
      </c>
      <c r="AS354" s="63">
        <v>7795.54</v>
      </c>
      <c r="AT354" s="63">
        <v>185106.42</v>
      </c>
      <c r="AU354" s="63">
        <v>98603.37</v>
      </c>
      <c r="AV354" s="63">
        <v>7884.57</v>
      </c>
      <c r="AW354" s="63">
        <v>0</v>
      </c>
      <c r="AX354" s="63">
        <v>7272.66</v>
      </c>
      <c r="AY354" s="63">
        <v>611.91</v>
      </c>
      <c r="AZ354" s="63">
        <v>65985.59</v>
      </c>
      <c r="BA354" s="63">
        <v>5830.32</v>
      </c>
      <c r="BB354" s="63">
        <v>1108.25</v>
      </c>
      <c r="BC354" s="63">
        <v>1912.08</v>
      </c>
      <c r="BD354" s="63">
        <v>57134.94</v>
      </c>
      <c r="BE354" s="63">
        <v>15119.92</v>
      </c>
      <c r="BF354" s="63">
        <v>26777.09</v>
      </c>
      <c r="BG354" s="63">
        <v>15237.93</v>
      </c>
      <c r="BH354" s="63">
        <v>0</v>
      </c>
      <c r="BI354" s="63">
        <v>0</v>
      </c>
      <c r="BJ354" s="63">
        <v>0</v>
      </c>
      <c r="BK354" s="63">
        <v>0</v>
      </c>
      <c r="BL354" s="63">
        <v>0</v>
      </c>
      <c r="BM354" s="63">
        <v>0</v>
      </c>
      <c r="BN354" s="63">
        <v>0</v>
      </c>
      <c r="BO354" s="63">
        <v>5129302.25</v>
      </c>
      <c r="BP354" s="63">
        <v>5239058.5199999996</v>
      </c>
      <c r="BQ354" s="63">
        <v>4580652.55</v>
      </c>
      <c r="BR354" s="63">
        <v>72368.53</v>
      </c>
      <c r="BS354" s="63">
        <v>4508284.0199999996</v>
      </c>
      <c r="BT354" s="63">
        <v>0</v>
      </c>
      <c r="BU354" s="63">
        <v>0</v>
      </c>
      <c r="BV354" s="66">
        <v>38.748033999999997</v>
      </c>
      <c r="BW354" s="63">
        <v>0</v>
      </c>
      <c r="BX354" s="63">
        <v>400065.58</v>
      </c>
      <c r="BY354" s="63">
        <v>0</v>
      </c>
      <c r="BZ354" s="63">
        <v>5062548.66</v>
      </c>
      <c r="CA354" s="63">
        <v>5529367.8300000001</v>
      </c>
    </row>
    <row r="355" spans="1:79" x14ac:dyDescent="0.25">
      <c r="A355" s="67" t="s">
        <v>918</v>
      </c>
      <c r="B355" s="67" t="s">
        <v>919</v>
      </c>
      <c r="C355" s="67" t="s">
        <v>851</v>
      </c>
      <c r="D355" s="68">
        <v>8241.61</v>
      </c>
      <c r="E355" s="68">
        <v>9855.6200000000008</v>
      </c>
      <c r="F355" s="69">
        <v>0.64</v>
      </c>
      <c r="G355" s="70">
        <v>826.97850200000005</v>
      </c>
      <c r="H355" s="70">
        <v>497.35594800000001</v>
      </c>
      <c r="I355" s="68">
        <v>5691.82</v>
      </c>
      <c r="J355" s="68">
        <v>8771.57</v>
      </c>
      <c r="K355" s="68">
        <v>3079.75</v>
      </c>
      <c r="L355" s="83">
        <v>0.35110590000000003</v>
      </c>
      <c r="M355" s="70">
        <v>107.706926</v>
      </c>
      <c r="N355" s="70">
        <v>12.798589</v>
      </c>
      <c r="O355" s="70">
        <v>71.797826000000001</v>
      </c>
      <c r="P355" s="70">
        <v>3.4030939999999998</v>
      </c>
      <c r="Q355" s="70">
        <v>1</v>
      </c>
      <c r="R355" s="70">
        <v>3.5432959999999998</v>
      </c>
      <c r="S355" s="70">
        <v>15.164121</v>
      </c>
      <c r="T355" s="70">
        <v>339.48316599999998</v>
      </c>
      <c r="U355" s="69">
        <v>0.41051026740000002</v>
      </c>
      <c r="V355" s="71">
        <v>0.41142255770000002</v>
      </c>
      <c r="W355" s="70">
        <v>2</v>
      </c>
      <c r="X355" s="70">
        <v>0</v>
      </c>
      <c r="Y355" s="70">
        <v>2</v>
      </c>
      <c r="Z355" s="70">
        <v>0</v>
      </c>
      <c r="AA355" s="70">
        <v>124.63328199999999</v>
      </c>
      <c r="AB355" s="70">
        <v>62.28886</v>
      </c>
      <c r="AC355" s="70">
        <v>62.344422000000002</v>
      </c>
      <c r="AD355" s="70">
        <v>14.476570000000001</v>
      </c>
      <c r="AE355" s="70">
        <v>14.476570000000001</v>
      </c>
      <c r="AF355" s="70">
        <v>0</v>
      </c>
      <c r="AG355" s="70">
        <v>0</v>
      </c>
      <c r="AH355" s="70">
        <v>0</v>
      </c>
      <c r="AI355" s="70">
        <v>0</v>
      </c>
      <c r="AJ355" s="70">
        <v>98.931742999999997</v>
      </c>
      <c r="AK355" s="70">
        <v>98.931742999999997</v>
      </c>
      <c r="AL355" s="68">
        <v>2546887.04</v>
      </c>
      <c r="AM355" s="68">
        <v>1007345.78</v>
      </c>
      <c r="AN355" s="68">
        <v>358816.79</v>
      </c>
      <c r="AO355" s="68">
        <v>9018.02</v>
      </c>
      <c r="AP355" s="68">
        <v>128374.77</v>
      </c>
      <c r="AQ355" s="68">
        <v>14618.55</v>
      </c>
      <c r="AR355" s="68">
        <v>5732.95</v>
      </c>
      <c r="AS355" s="68">
        <v>27509.22</v>
      </c>
      <c r="AT355" s="68">
        <v>173563.28</v>
      </c>
      <c r="AU355" s="68">
        <v>58941.18</v>
      </c>
      <c r="AV355" s="68">
        <v>912.67</v>
      </c>
      <c r="AW355" s="68">
        <v>0</v>
      </c>
      <c r="AX355" s="68">
        <v>912.67</v>
      </c>
      <c r="AY355" s="68">
        <v>0</v>
      </c>
      <c r="AZ355" s="68">
        <v>47823.06</v>
      </c>
      <c r="BA355" s="68">
        <v>4190.99</v>
      </c>
      <c r="BB355" s="68">
        <v>725.89</v>
      </c>
      <c r="BC355" s="68">
        <v>1225.27</v>
      </c>
      <c r="BD355" s="68">
        <v>41680.910000000003</v>
      </c>
      <c r="BE355" s="68">
        <v>15058.23</v>
      </c>
      <c r="BF355" s="68">
        <v>13962.11</v>
      </c>
      <c r="BG355" s="68">
        <v>12660.57</v>
      </c>
      <c r="BH355" s="68">
        <v>32681.48</v>
      </c>
      <c r="BI355" s="68">
        <v>31208.71</v>
      </c>
      <c r="BJ355" s="68">
        <v>0</v>
      </c>
      <c r="BK355" s="68">
        <v>0</v>
      </c>
      <c r="BL355" s="68">
        <v>0</v>
      </c>
      <c r="BM355" s="68">
        <v>0</v>
      </c>
      <c r="BN355" s="68">
        <v>1472.77</v>
      </c>
      <c r="BO355" s="68">
        <v>4167391.49</v>
      </c>
      <c r="BP355" s="68">
        <v>4053408</v>
      </c>
      <c r="BQ355" s="68">
        <v>4737172.22</v>
      </c>
      <c r="BR355" s="68">
        <v>61865.33</v>
      </c>
      <c r="BS355" s="68">
        <v>4675306.8899999997</v>
      </c>
      <c r="BT355" s="68">
        <v>569780.73</v>
      </c>
      <c r="BU355" s="68">
        <v>0</v>
      </c>
      <c r="BV355" s="71">
        <v>20</v>
      </c>
      <c r="BW355" s="68">
        <v>0</v>
      </c>
      <c r="BX355" s="68">
        <v>415455</v>
      </c>
      <c r="BY355" s="68">
        <v>325467.56999999902</v>
      </c>
      <c r="BZ355" s="68">
        <v>5478094.79</v>
      </c>
      <c r="CA355" s="68">
        <v>5478094.79</v>
      </c>
    </row>
    <row r="356" spans="1:79" x14ac:dyDescent="0.25">
      <c r="A356" s="67" t="s">
        <v>920</v>
      </c>
      <c r="B356" s="67" t="s">
        <v>921</v>
      </c>
      <c r="C356" s="67" t="s">
        <v>201</v>
      </c>
      <c r="D356" s="68">
        <v>8241.61</v>
      </c>
      <c r="E356" s="68">
        <v>9855.6200000000008</v>
      </c>
      <c r="F356" s="69">
        <v>0.64</v>
      </c>
      <c r="G356" s="70">
        <v>597.79807200000005</v>
      </c>
      <c r="H356" s="70">
        <v>335.591612</v>
      </c>
      <c r="I356" s="68">
        <v>6294.43</v>
      </c>
      <c r="J356" s="68">
        <v>9666.9599999999991</v>
      </c>
      <c r="K356" s="68">
        <v>3372.53</v>
      </c>
      <c r="L356" s="83">
        <v>0.34887180000000001</v>
      </c>
      <c r="M356" s="70">
        <v>83.137636999999998</v>
      </c>
      <c r="N356" s="70">
        <v>17.952176999999999</v>
      </c>
      <c r="O356" s="70">
        <v>54.023152000000003</v>
      </c>
      <c r="P356" s="70">
        <v>4.0977480000000002</v>
      </c>
      <c r="Q356" s="70">
        <v>0.72561699999999996</v>
      </c>
      <c r="R356" s="70">
        <v>2</v>
      </c>
      <c r="S356" s="70">
        <v>4.3389430000000004</v>
      </c>
      <c r="T356" s="70">
        <v>352.15056900000002</v>
      </c>
      <c r="U356" s="69">
        <v>0.58907946600000005</v>
      </c>
      <c r="V356" s="71">
        <v>0.84720365529999997</v>
      </c>
      <c r="W356" s="70">
        <v>1.4314659999999999</v>
      </c>
      <c r="X356" s="70">
        <v>0</v>
      </c>
      <c r="Y356" s="70">
        <v>1.4314659999999999</v>
      </c>
      <c r="Z356" s="70">
        <v>0</v>
      </c>
      <c r="AA356" s="70">
        <v>59.937354999999997</v>
      </c>
      <c r="AB356" s="70">
        <v>30.937355</v>
      </c>
      <c r="AC356" s="70">
        <v>29</v>
      </c>
      <c r="AD356" s="70">
        <v>23.108239999999999</v>
      </c>
      <c r="AE356" s="70">
        <v>19.071749000000001</v>
      </c>
      <c r="AF356" s="70">
        <v>0</v>
      </c>
      <c r="AG356" s="70">
        <v>1.781676</v>
      </c>
      <c r="AH356" s="70">
        <v>2.2548149999999998</v>
      </c>
      <c r="AI356" s="70">
        <v>0</v>
      </c>
      <c r="AJ356" s="70">
        <v>168.177639</v>
      </c>
      <c r="AK356" s="70">
        <v>168.177639</v>
      </c>
      <c r="AL356" s="68">
        <v>2016091.93</v>
      </c>
      <c r="AM356" s="68">
        <v>1729475.22</v>
      </c>
      <c r="AN356" s="68">
        <v>194946.49</v>
      </c>
      <c r="AO356" s="68">
        <v>12568.81</v>
      </c>
      <c r="AP356" s="68">
        <v>95978.96</v>
      </c>
      <c r="AQ356" s="68">
        <v>17490.55</v>
      </c>
      <c r="AR356" s="68">
        <v>4133.46</v>
      </c>
      <c r="AS356" s="68">
        <v>15428.67</v>
      </c>
      <c r="AT356" s="68">
        <v>49346.04</v>
      </c>
      <c r="AU356" s="68">
        <v>125900.85</v>
      </c>
      <c r="AV356" s="68">
        <v>649.07000000000005</v>
      </c>
      <c r="AW356" s="68">
        <v>0</v>
      </c>
      <c r="AX356" s="68">
        <v>649.07000000000005</v>
      </c>
      <c r="AY356" s="68">
        <v>0</v>
      </c>
      <c r="AZ356" s="68">
        <v>36708.47</v>
      </c>
      <c r="BA356" s="68">
        <v>2809.88</v>
      </c>
      <c r="BB356" s="68">
        <v>521.39</v>
      </c>
      <c r="BC356" s="68">
        <v>585.49</v>
      </c>
      <c r="BD356" s="68">
        <v>32791.71</v>
      </c>
      <c r="BE356" s="68">
        <v>14962.41</v>
      </c>
      <c r="BF356" s="68">
        <v>9354.44</v>
      </c>
      <c r="BG356" s="68">
        <v>8474.86</v>
      </c>
      <c r="BH356" s="68">
        <v>45927.69</v>
      </c>
      <c r="BI356" s="68">
        <v>40853.42</v>
      </c>
      <c r="BJ356" s="68">
        <v>0</v>
      </c>
      <c r="BK356" s="68">
        <v>1319.55</v>
      </c>
      <c r="BL356" s="68">
        <v>1418.77</v>
      </c>
      <c r="BM356" s="68">
        <v>0</v>
      </c>
      <c r="BN356" s="68">
        <v>2335.9499999999998</v>
      </c>
      <c r="BO356" s="68">
        <v>3913588.56</v>
      </c>
      <c r="BP356" s="68">
        <v>4149699.72</v>
      </c>
      <c r="BQ356" s="68">
        <v>2733316.04</v>
      </c>
      <c r="BR356" s="68">
        <v>48897.96</v>
      </c>
      <c r="BS356" s="68">
        <v>2684418.08</v>
      </c>
      <c r="BT356" s="68">
        <v>0</v>
      </c>
      <c r="BU356" s="68">
        <v>0</v>
      </c>
      <c r="BV356" s="71">
        <v>20</v>
      </c>
      <c r="BW356" s="68">
        <v>0</v>
      </c>
      <c r="BX356" s="68">
        <v>423631.57</v>
      </c>
      <c r="BY356" s="68">
        <v>0</v>
      </c>
      <c r="BZ356" s="68">
        <v>3201913.41</v>
      </c>
      <c r="CA356" s="68">
        <v>4337220.13</v>
      </c>
    </row>
    <row r="357" spans="1:79" x14ac:dyDescent="0.25">
      <c r="A357" s="67" t="s">
        <v>922</v>
      </c>
      <c r="B357" s="67" t="s">
        <v>923</v>
      </c>
      <c r="C357" s="67" t="s">
        <v>188</v>
      </c>
      <c r="D357" s="68">
        <v>8241.61</v>
      </c>
      <c r="E357" s="68">
        <v>9855.6200000000008</v>
      </c>
      <c r="F357" s="69">
        <v>0.64</v>
      </c>
      <c r="G357" s="70">
        <v>1979.1123540000001</v>
      </c>
      <c r="H357" s="70">
        <v>1160.2902710000001</v>
      </c>
      <c r="I357" s="68">
        <v>5279.48</v>
      </c>
      <c r="J357" s="68">
        <v>8097.16</v>
      </c>
      <c r="K357" s="68">
        <v>2817.68</v>
      </c>
      <c r="L357" s="83">
        <v>0.34798370000000001</v>
      </c>
      <c r="M357" s="70">
        <v>266.35831999999999</v>
      </c>
      <c r="N357" s="70">
        <v>57.588250000000002</v>
      </c>
      <c r="O357" s="70">
        <v>154.94146599999999</v>
      </c>
      <c r="P357" s="70">
        <v>10.740621000000001</v>
      </c>
      <c r="Q357" s="70">
        <v>0</v>
      </c>
      <c r="R357" s="70">
        <v>12.898396999999999</v>
      </c>
      <c r="S357" s="70">
        <v>30.189585999999998</v>
      </c>
      <c r="T357" s="70">
        <v>1109.9863640000001</v>
      </c>
      <c r="U357" s="69">
        <v>0.56085060649999996</v>
      </c>
      <c r="V357" s="71">
        <v>0.76795264350000003</v>
      </c>
      <c r="W357" s="70">
        <v>61.345264999999998</v>
      </c>
      <c r="X357" s="70">
        <v>15.314553999999999</v>
      </c>
      <c r="Y357" s="70">
        <v>33.118670000000002</v>
      </c>
      <c r="Z357" s="70">
        <v>12.912041</v>
      </c>
      <c r="AA357" s="70">
        <v>165.48066</v>
      </c>
      <c r="AB357" s="70">
        <v>115.50028500000001</v>
      </c>
      <c r="AC357" s="70">
        <v>49.980375000000002</v>
      </c>
      <c r="AD357" s="70">
        <v>9.0119500000000006</v>
      </c>
      <c r="AE357" s="70">
        <v>0.135185</v>
      </c>
      <c r="AF357" s="70">
        <v>0</v>
      </c>
      <c r="AG357" s="70">
        <v>0</v>
      </c>
      <c r="AH357" s="70">
        <v>8.8767650000000007</v>
      </c>
      <c r="AI357" s="70">
        <v>0</v>
      </c>
      <c r="AJ357" s="70">
        <v>152.47932900000001</v>
      </c>
      <c r="AK357" s="70">
        <v>152.47932900000001</v>
      </c>
      <c r="AL357" s="68">
        <v>5576505.2999999998</v>
      </c>
      <c r="AM357" s="68">
        <v>1450132.91</v>
      </c>
      <c r="AN357" s="68">
        <v>802232.77</v>
      </c>
      <c r="AO357" s="68">
        <v>40216.46</v>
      </c>
      <c r="AP357" s="68">
        <v>274572.36</v>
      </c>
      <c r="AQ357" s="68">
        <v>45727.83</v>
      </c>
      <c r="AR357" s="68">
        <v>0</v>
      </c>
      <c r="AS357" s="68">
        <v>99249.279999999999</v>
      </c>
      <c r="AT357" s="68">
        <v>342466.84</v>
      </c>
      <c r="AU357" s="68">
        <v>359719.96</v>
      </c>
      <c r="AV357" s="68">
        <v>28119.16</v>
      </c>
      <c r="AW357" s="68">
        <v>9241.0400000000009</v>
      </c>
      <c r="AX357" s="68">
        <v>14978.75</v>
      </c>
      <c r="AY357" s="68">
        <v>3899.37</v>
      </c>
      <c r="AZ357" s="68">
        <v>66960.34</v>
      </c>
      <c r="BA357" s="68">
        <v>9690.2900000000009</v>
      </c>
      <c r="BB357" s="68">
        <v>1721.75</v>
      </c>
      <c r="BC357" s="68">
        <v>1928.36</v>
      </c>
      <c r="BD357" s="68">
        <v>53619.94</v>
      </c>
      <c r="BE357" s="68">
        <v>17901.16</v>
      </c>
      <c r="BF357" s="68">
        <v>25659.29</v>
      </c>
      <c r="BG357" s="68">
        <v>10059.49</v>
      </c>
      <c r="BH357" s="68">
        <v>6768.72</v>
      </c>
      <c r="BI357" s="68">
        <v>288.83999999999997</v>
      </c>
      <c r="BJ357" s="68">
        <v>0</v>
      </c>
      <c r="BK357" s="68">
        <v>0</v>
      </c>
      <c r="BL357" s="68">
        <v>5571.2</v>
      </c>
      <c r="BM357" s="68">
        <v>0</v>
      </c>
      <c r="BN357" s="68">
        <v>908.68</v>
      </c>
      <c r="BO357" s="68">
        <v>8213219.5199999996</v>
      </c>
      <c r="BP357" s="68">
        <v>8290439.1600000001</v>
      </c>
      <c r="BQ357" s="68">
        <v>7827213.9699999997</v>
      </c>
      <c r="BR357" s="68">
        <v>319556.31</v>
      </c>
      <c r="BS357" s="68">
        <v>7507657.6600000001</v>
      </c>
      <c r="BT357" s="68">
        <v>0</v>
      </c>
      <c r="BU357" s="68">
        <v>0</v>
      </c>
      <c r="BV357" s="71">
        <v>20</v>
      </c>
      <c r="BW357" s="68">
        <v>0</v>
      </c>
      <c r="BX357" s="68">
        <v>816143.66</v>
      </c>
      <c r="BY357" s="68">
        <v>13920.8800000027</v>
      </c>
      <c r="BZ357" s="68">
        <v>9043284.0600000005</v>
      </c>
      <c r="CA357" s="68">
        <v>9043284.0600000005</v>
      </c>
    </row>
    <row r="358" spans="1:79" x14ac:dyDescent="0.25">
      <c r="A358" s="67" t="s">
        <v>924</v>
      </c>
      <c r="B358" s="67" t="s">
        <v>237</v>
      </c>
      <c r="C358" s="67" t="s">
        <v>358</v>
      </c>
      <c r="D358" s="68">
        <v>8241.61</v>
      </c>
      <c r="E358" s="68">
        <v>9855.6200000000008</v>
      </c>
      <c r="F358" s="69">
        <v>0.64</v>
      </c>
      <c r="G358" s="70">
        <v>1088.3766619999999</v>
      </c>
      <c r="H358" s="70">
        <v>659.65481199999999</v>
      </c>
      <c r="I358" s="68">
        <v>5517.91</v>
      </c>
      <c r="J358" s="68">
        <v>8442.64</v>
      </c>
      <c r="K358" s="68">
        <v>2924.73</v>
      </c>
      <c r="L358" s="83">
        <v>0.3464236</v>
      </c>
      <c r="M358" s="70">
        <v>127.141048</v>
      </c>
      <c r="N358" s="70">
        <v>28.569787999999999</v>
      </c>
      <c r="O358" s="70">
        <v>79.868549999999999</v>
      </c>
      <c r="P358" s="70">
        <v>1.172361</v>
      </c>
      <c r="Q358" s="70">
        <v>1.7392099999999999</v>
      </c>
      <c r="R358" s="70">
        <v>5.5575010000000002</v>
      </c>
      <c r="S358" s="70">
        <v>10.233637999999999</v>
      </c>
      <c r="T358" s="70">
        <v>602.65166299999999</v>
      </c>
      <c r="U358" s="69">
        <v>0.55371608380000004</v>
      </c>
      <c r="V358" s="71">
        <v>0.74853882199999999</v>
      </c>
      <c r="W358" s="70">
        <v>5.1882999999999999E-2</v>
      </c>
      <c r="X358" s="70">
        <v>5.1882999999999999E-2</v>
      </c>
      <c r="Y358" s="70">
        <v>0</v>
      </c>
      <c r="Z358" s="70">
        <v>0</v>
      </c>
      <c r="AA358" s="70">
        <v>84.562769000000003</v>
      </c>
      <c r="AB358" s="70">
        <v>57.584775</v>
      </c>
      <c r="AC358" s="70">
        <v>26.977993999999999</v>
      </c>
      <c r="AD358" s="70">
        <v>10.838067000000001</v>
      </c>
      <c r="AE358" s="70">
        <v>10.838067000000001</v>
      </c>
      <c r="AF358" s="70">
        <v>0</v>
      </c>
      <c r="AG358" s="70">
        <v>0</v>
      </c>
      <c r="AH358" s="70">
        <v>0</v>
      </c>
      <c r="AI358" s="70">
        <v>0</v>
      </c>
      <c r="AJ358" s="70">
        <v>113.426748</v>
      </c>
      <c r="AK358" s="70">
        <v>113.426748</v>
      </c>
      <c r="AL358" s="68">
        <v>3183207.87</v>
      </c>
      <c r="AM358" s="68">
        <v>1550348.72</v>
      </c>
      <c r="AN358" s="68">
        <v>333709.90999999997</v>
      </c>
      <c r="AO358" s="68">
        <v>19862.12</v>
      </c>
      <c r="AP358" s="68">
        <v>140900.82</v>
      </c>
      <c r="AQ358" s="68">
        <v>4968.91</v>
      </c>
      <c r="AR358" s="68">
        <v>9837.84</v>
      </c>
      <c r="AS358" s="68">
        <v>42571.58</v>
      </c>
      <c r="AT358" s="68">
        <v>115568.64</v>
      </c>
      <c r="AU358" s="68">
        <v>190367.65</v>
      </c>
      <c r="AV358" s="68">
        <v>31.17</v>
      </c>
      <c r="AW358" s="68">
        <v>31.17</v>
      </c>
      <c r="AX358" s="68">
        <v>0</v>
      </c>
      <c r="AY358" s="68">
        <v>0</v>
      </c>
      <c r="AZ358" s="68">
        <v>43491.15</v>
      </c>
      <c r="BA358" s="68">
        <v>5484.48</v>
      </c>
      <c r="BB358" s="68">
        <v>942.6</v>
      </c>
      <c r="BC358" s="68">
        <v>1055.71</v>
      </c>
      <c r="BD358" s="68">
        <v>36008.36</v>
      </c>
      <c r="BE358" s="68">
        <v>14857.42</v>
      </c>
      <c r="BF358" s="68">
        <v>12735.55</v>
      </c>
      <c r="BG358" s="68">
        <v>8415.39</v>
      </c>
      <c r="BH358" s="68">
        <v>24141.1</v>
      </c>
      <c r="BI358" s="68">
        <v>23053.200000000001</v>
      </c>
      <c r="BJ358" s="68">
        <v>0</v>
      </c>
      <c r="BK358" s="68">
        <v>0</v>
      </c>
      <c r="BL358" s="68">
        <v>0</v>
      </c>
      <c r="BM358" s="68">
        <v>0</v>
      </c>
      <c r="BN358" s="68">
        <v>1087.9000000000001</v>
      </c>
      <c r="BO358" s="68">
        <v>5499039.5599999996</v>
      </c>
      <c r="BP358" s="68">
        <v>5325297.57</v>
      </c>
      <c r="BQ358" s="68">
        <v>6367541.0499999998</v>
      </c>
      <c r="BR358" s="68">
        <v>207493.54</v>
      </c>
      <c r="BS358" s="68">
        <v>6160047.5099999998</v>
      </c>
      <c r="BT358" s="68">
        <v>868501.49</v>
      </c>
      <c r="BU358" s="68">
        <v>0</v>
      </c>
      <c r="BV358" s="71">
        <v>20</v>
      </c>
      <c r="BW358" s="68">
        <v>0</v>
      </c>
      <c r="BX358" s="68">
        <v>732625.46</v>
      </c>
      <c r="BY358" s="68">
        <v>388538.94</v>
      </c>
      <c r="BZ358" s="68">
        <v>7488705.4500000002</v>
      </c>
      <c r="CA358" s="68">
        <v>7488705.4500000002</v>
      </c>
    </row>
    <row r="359" spans="1:79" x14ac:dyDescent="0.25">
      <c r="A359" s="67" t="s">
        <v>925</v>
      </c>
      <c r="B359" s="67" t="s">
        <v>926</v>
      </c>
      <c r="C359" s="67" t="s">
        <v>563</v>
      </c>
      <c r="D359" s="68">
        <v>8241.61</v>
      </c>
      <c r="E359" s="68">
        <v>9855.6200000000008</v>
      </c>
      <c r="F359" s="69">
        <v>0.64</v>
      </c>
      <c r="G359" s="70">
        <v>504.33312100000001</v>
      </c>
      <c r="H359" s="70">
        <v>240.02496500000001</v>
      </c>
      <c r="I359" s="68">
        <v>6700.75</v>
      </c>
      <c r="J359" s="68">
        <v>10225.24</v>
      </c>
      <c r="K359" s="68">
        <v>3524.49</v>
      </c>
      <c r="L359" s="83">
        <v>0.34468529999999997</v>
      </c>
      <c r="M359" s="70">
        <v>87.964298999999997</v>
      </c>
      <c r="N359" s="70">
        <v>10.32999</v>
      </c>
      <c r="O359" s="70">
        <v>56.683714999999999</v>
      </c>
      <c r="P359" s="70">
        <v>3</v>
      </c>
      <c r="Q359" s="70">
        <v>1</v>
      </c>
      <c r="R359" s="70">
        <v>3</v>
      </c>
      <c r="S359" s="70">
        <v>13.950594000000001</v>
      </c>
      <c r="T359" s="70">
        <v>225.94391999999999</v>
      </c>
      <c r="U359" s="69">
        <v>0.4480053175</v>
      </c>
      <c r="V359" s="71">
        <v>0.49001163209999998</v>
      </c>
      <c r="W359" s="70">
        <v>0</v>
      </c>
      <c r="X359" s="70">
        <v>0</v>
      </c>
      <c r="Y359" s="70">
        <v>0</v>
      </c>
      <c r="Z359" s="70">
        <v>0</v>
      </c>
      <c r="AA359" s="70">
        <v>47.569094</v>
      </c>
      <c r="AB359" s="70">
        <v>13.493586000000001</v>
      </c>
      <c r="AC359" s="70">
        <v>34.075507999999999</v>
      </c>
      <c r="AD359" s="70">
        <v>19.754026</v>
      </c>
      <c r="AE359" s="70">
        <v>13.303447</v>
      </c>
      <c r="AF359" s="70">
        <v>3.9814799999999999</v>
      </c>
      <c r="AG359" s="70">
        <v>0</v>
      </c>
      <c r="AH359" s="70">
        <v>0.99536999999999998</v>
      </c>
      <c r="AI359" s="70">
        <v>1.4737290000000001</v>
      </c>
      <c r="AJ359" s="70">
        <v>70.271141999999998</v>
      </c>
      <c r="AK359" s="70">
        <v>70.271141999999998</v>
      </c>
      <c r="AL359" s="68">
        <v>1777517.04</v>
      </c>
      <c r="AM359" s="68">
        <v>1398330.86</v>
      </c>
      <c r="AN359" s="68">
        <v>304541.32</v>
      </c>
      <c r="AO359" s="68">
        <v>7145.52</v>
      </c>
      <c r="AP359" s="68">
        <v>99497.31</v>
      </c>
      <c r="AQ359" s="68">
        <v>12651.33</v>
      </c>
      <c r="AR359" s="68">
        <v>5628.12</v>
      </c>
      <c r="AS359" s="68">
        <v>22865.29</v>
      </c>
      <c r="AT359" s="68">
        <v>156753.75</v>
      </c>
      <c r="AU359" s="68">
        <v>46721.79</v>
      </c>
      <c r="AV359" s="68">
        <v>0</v>
      </c>
      <c r="AW359" s="68">
        <v>0</v>
      </c>
      <c r="AX359" s="68">
        <v>0</v>
      </c>
      <c r="AY359" s="68">
        <v>0</v>
      </c>
      <c r="AZ359" s="68">
        <v>35305.120000000003</v>
      </c>
      <c r="BA359" s="68">
        <v>1985.59</v>
      </c>
      <c r="BB359" s="68">
        <v>434.59</v>
      </c>
      <c r="BC359" s="68">
        <v>486.74</v>
      </c>
      <c r="BD359" s="68">
        <v>32398.2</v>
      </c>
      <c r="BE359" s="68">
        <v>14782.86</v>
      </c>
      <c r="BF359" s="68">
        <v>9242.18</v>
      </c>
      <c r="BG359" s="68">
        <v>8373.16</v>
      </c>
      <c r="BH359" s="68">
        <v>39519.699999999997</v>
      </c>
      <c r="BI359" s="68">
        <v>28155.22</v>
      </c>
      <c r="BJ359" s="68">
        <v>7986.77</v>
      </c>
      <c r="BK359" s="68">
        <v>0</v>
      </c>
      <c r="BL359" s="68">
        <v>618.79</v>
      </c>
      <c r="BM359" s="68">
        <v>786</v>
      </c>
      <c r="BN359" s="68">
        <v>1972.92</v>
      </c>
      <c r="BO359" s="68">
        <v>3367670.74</v>
      </c>
      <c r="BP359" s="68">
        <v>3601935.83</v>
      </c>
      <c r="BQ359" s="68">
        <v>2196626.34</v>
      </c>
      <c r="BR359" s="68">
        <v>26939.99</v>
      </c>
      <c r="BS359" s="68">
        <v>2169686.35</v>
      </c>
      <c r="BT359" s="68">
        <v>0</v>
      </c>
      <c r="BU359" s="68">
        <v>0</v>
      </c>
      <c r="BV359" s="71">
        <v>20</v>
      </c>
      <c r="BW359" s="68">
        <v>0</v>
      </c>
      <c r="BX359" s="68">
        <v>292331</v>
      </c>
      <c r="BY359" s="68">
        <v>0</v>
      </c>
      <c r="BZ359" s="68">
        <v>2651741.91</v>
      </c>
      <c r="CA359" s="68">
        <v>3660001.74</v>
      </c>
    </row>
    <row r="360" spans="1:79" x14ac:dyDescent="0.25">
      <c r="A360" s="62" t="s">
        <v>927</v>
      </c>
      <c r="B360" s="62" t="s">
        <v>928</v>
      </c>
      <c r="C360" s="62" t="s">
        <v>173</v>
      </c>
      <c r="D360" s="63">
        <v>8241.61</v>
      </c>
      <c r="E360" s="63">
        <v>9855.6200000000008</v>
      </c>
      <c r="F360" s="64">
        <v>0.64</v>
      </c>
      <c r="G360" s="65">
        <v>1610.447359</v>
      </c>
      <c r="H360" s="65">
        <v>823.03925500000003</v>
      </c>
      <c r="I360" s="63">
        <v>5424.04</v>
      </c>
      <c r="J360" s="63">
        <v>8272.4</v>
      </c>
      <c r="K360" s="63">
        <v>2848.36</v>
      </c>
      <c r="L360" s="83">
        <v>0.34432089999999999</v>
      </c>
      <c r="M360" s="65">
        <v>269.33739800000001</v>
      </c>
      <c r="N360" s="65">
        <v>43.518099999999997</v>
      </c>
      <c r="O360" s="65">
        <v>173.28572700000001</v>
      </c>
      <c r="P360" s="65">
        <v>10.045336000000001</v>
      </c>
      <c r="Q360" s="65">
        <v>0</v>
      </c>
      <c r="R360" s="65">
        <v>10.116254</v>
      </c>
      <c r="S360" s="65">
        <v>32.371980999999998</v>
      </c>
      <c r="T360" s="65">
        <v>1591.085045</v>
      </c>
      <c r="U360" s="64">
        <v>0.98797705869999997</v>
      </c>
      <c r="V360" s="66">
        <v>2.3830533901000002</v>
      </c>
      <c r="W360" s="65">
        <v>7.2230460000000001</v>
      </c>
      <c r="X360" s="65">
        <v>1.1063730000000001</v>
      </c>
      <c r="Y360" s="65">
        <v>5.2578500000000004</v>
      </c>
      <c r="Z360" s="65">
        <v>0.858823</v>
      </c>
      <c r="AA360" s="65">
        <v>192.89876699999999</v>
      </c>
      <c r="AB360" s="65">
        <v>119.365433</v>
      </c>
      <c r="AC360" s="65">
        <v>73.533333999999996</v>
      </c>
      <c r="AD360" s="65">
        <v>183.128895</v>
      </c>
      <c r="AE360" s="65">
        <v>69.691580999999999</v>
      </c>
      <c r="AF360" s="65">
        <v>23.852927000000001</v>
      </c>
      <c r="AG360" s="65">
        <v>28.826136999999999</v>
      </c>
      <c r="AH360" s="65">
        <v>51.045789999999997</v>
      </c>
      <c r="AI360" s="65">
        <v>9.7124600000000001</v>
      </c>
      <c r="AJ360" s="65">
        <v>79.556567000000001</v>
      </c>
      <c r="AK360" s="65">
        <v>79.556567000000001</v>
      </c>
      <c r="AL360" s="63">
        <v>4587133.84</v>
      </c>
      <c r="AM360" s="63">
        <v>673704.98</v>
      </c>
      <c r="AN360" s="63">
        <v>816616.84</v>
      </c>
      <c r="AO360" s="63">
        <v>30070.76</v>
      </c>
      <c r="AP360" s="63">
        <v>303848.03999999998</v>
      </c>
      <c r="AQ360" s="63">
        <v>42317.51</v>
      </c>
      <c r="AR360" s="63">
        <v>0</v>
      </c>
      <c r="AS360" s="63">
        <v>77022.19</v>
      </c>
      <c r="AT360" s="63">
        <v>363358.34</v>
      </c>
      <c r="AU360" s="63">
        <v>1600072.34</v>
      </c>
      <c r="AV360" s="63">
        <v>3270.17</v>
      </c>
      <c r="AW360" s="63">
        <v>660.58</v>
      </c>
      <c r="AX360" s="63">
        <v>2352.96</v>
      </c>
      <c r="AY360" s="63">
        <v>256.63</v>
      </c>
      <c r="AZ360" s="63">
        <v>65697.61</v>
      </c>
      <c r="BA360" s="63">
        <v>6801.35</v>
      </c>
      <c r="BB360" s="63">
        <v>1386.28</v>
      </c>
      <c r="BC360" s="63">
        <v>1859.73</v>
      </c>
      <c r="BD360" s="63">
        <v>55650.25</v>
      </c>
      <c r="BE360" s="63">
        <v>14767.23</v>
      </c>
      <c r="BF360" s="63">
        <v>26238.84</v>
      </c>
      <c r="BG360" s="63">
        <v>14644.18</v>
      </c>
      <c r="BH360" s="63">
        <v>271352.02</v>
      </c>
      <c r="BI360" s="63">
        <v>147338.31</v>
      </c>
      <c r="BJ360" s="63">
        <v>47797.91</v>
      </c>
      <c r="BK360" s="63">
        <v>21070.73</v>
      </c>
      <c r="BL360" s="63">
        <v>31699.93</v>
      </c>
      <c r="BM360" s="63">
        <v>5174.59</v>
      </c>
      <c r="BN360" s="63">
        <v>18270.55</v>
      </c>
      <c r="BO360" s="63">
        <v>8044738.3499999996</v>
      </c>
      <c r="BP360" s="63">
        <v>8017847.7999999998</v>
      </c>
      <c r="BQ360" s="63">
        <v>8179158.7999999998</v>
      </c>
      <c r="BR360" s="63">
        <v>1092766.47</v>
      </c>
      <c r="BS360" s="63">
        <v>7086392.3300000001</v>
      </c>
      <c r="BT360" s="63">
        <v>134420.45000000001</v>
      </c>
      <c r="BU360" s="63">
        <v>0</v>
      </c>
      <c r="BV360" s="66">
        <v>20</v>
      </c>
      <c r="BW360" s="63">
        <v>0</v>
      </c>
      <c r="BX360" s="63">
        <v>663935.88</v>
      </c>
      <c r="BY360" s="63">
        <v>125848.169999998</v>
      </c>
      <c r="BZ360" s="63">
        <v>8968942.8499999996</v>
      </c>
      <c r="CA360" s="63">
        <v>8968942.8499999996</v>
      </c>
    </row>
    <row r="361" spans="1:79" x14ac:dyDescent="0.25">
      <c r="A361" s="67" t="s">
        <v>929</v>
      </c>
      <c r="B361" s="67" t="s">
        <v>930</v>
      </c>
      <c r="C361" s="67" t="s">
        <v>158</v>
      </c>
      <c r="D361" s="68">
        <v>8241.61</v>
      </c>
      <c r="E361" s="68">
        <v>9855.6200000000008</v>
      </c>
      <c r="F361" s="69">
        <v>0.64</v>
      </c>
      <c r="G361" s="70">
        <v>2176.055222</v>
      </c>
      <c r="H361" s="70">
        <v>1158.6814260000001</v>
      </c>
      <c r="I361" s="68">
        <v>5331.55</v>
      </c>
      <c r="J361" s="68">
        <v>8103.53</v>
      </c>
      <c r="K361" s="68">
        <v>2771.98</v>
      </c>
      <c r="L361" s="83">
        <v>0.34207070000000001</v>
      </c>
      <c r="M361" s="70">
        <v>490.61238500000002</v>
      </c>
      <c r="N361" s="70">
        <v>26.328578</v>
      </c>
      <c r="O361" s="70">
        <v>352.48320200000001</v>
      </c>
      <c r="P361" s="70">
        <v>27.433159</v>
      </c>
      <c r="Q361" s="70">
        <v>2.7889930000000001</v>
      </c>
      <c r="R361" s="70">
        <v>9.1812579999999997</v>
      </c>
      <c r="S361" s="70">
        <v>72.397194999999996</v>
      </c>
      <c r="T361" s="70">
        <v>2156.7939110000002</v>
      </c>
      <c r="U361" s="69">
        <v>0.99114851920000002</v>
      </c>
      <c r="V361" s="71">
        <v>2.3983774100000002</v>
      </c>
      <c r="W361" s="70">
        <v>86.484716000000006</v>
      </c>
      <c r="X361" s="70">
        <v>29.970419</v>
      </c>
      <c r="Y361" s="70">
        <v>34.676613000000003</v>
      </c>
      <c r="Z361" s="70">
        <v>21.837683999999999</v>
      </c>
      <c r="AA361" s="70">
        <v>529.82054300000004</v>
      </c>
      <c r="AB361" s="70">
        <v>307.511752</v>
      </c>
      <c r="AC361" s="70">
        <v>222.30879100000001</v>
      </c>
      <c r="AD361" s="70">
        <v>22.828278999999998</v>
      </c>
      <c r="AE361" s="70">
        <v>13.765653</v>
      </c>
      <c r="AF361" s="70">
        <v>6.5126210000000002</v>
      </c>
      <c r="AG361" s="70">
        <v>0</v>
      </c>
      <c r="AH361" s="70">
        <v>2.5500050000000001</v>
      </c>
      <c r="AI361" s="70">
        <v>0</v>
      </c>
      <c r="AJ361" s="70">
        <v>211.20638500000001</v>
      </c>
      <c r="AK361" s="70">
        <v>211.20638500000001</v>
      </c>
      <c r="AL361" s="68">
        <v>6031981.5499999998</v>
      </c>
      <c r="AM361" s="68">
        <v>0</v>
      </c>
      <c r="AN361" s="68">
        <v>1639241.82</v>
      </c>
      <c r="AO361" s="68">
        <v>18074</v>
      </c>
      <c r="AP361" s="68">
        <v>614022.88</v>
      </c>
      <c r="AQ361" s="68">
        <v>114811.12</v>
      </c>
      <c r="AR361" s="68">
        <v>15577.71</v>
      </c>
      <c r="AS361" s="68">
        <v>69446.570000000007</v>
      </c>
      <c r="AT361" s="68">
        <v>807309.54</v>
      </c>
      <c r="AU361" s="68">
        <v>2182924.0499999998</v>
      </c>
      <c r="AV361" s="68">
        <v>39677</v>
      </c>
      <c r="AW361" s="68">
        <v>17777.330000000002</v>
      </c>
      <c r="AX361" s="68">
        <v>15416.87</v>
      </c>
      <c r="AY361" s="68">
        <v>6482.8</v>
      </c>
      <c r="AZ361" s="68">
        <v>146934.82</v>
      </c>
      <c r="BA361" s="68">
        <v>9512.42</v>
      </c>
      <c r="BB361" s="68">
        <v>1860.91</v>
      </c>
      <c r="BC361" s="68">
        <v>5074.6099999999997</v>
      </c>
      <c r="BD361" s="68">
        <v>130486.88</v>
      </c>
      <c r="BE361" s="68">
        <v>19348.07</v>
      </c>
      <c r="BF361" s="68">
        <v>67155.28</v>
      </c>
      <c r="BG361" s="68">
        <v>43983.53</v>
      </c>
      <c r="BH361" s="68">
        <v>45713.43</v>
      </c>
      <c r="BI361" s="68">
        <v>28912.44</v>
      </c>
      <c r="BJ361" s="68">
        <v>12965.09</v>
      </c>
      <c r="BK361" s="68">
        <v>0</v>
      </c>
      <c r="BL361" s="68">
        <v>1573.23</v>
      </c>
      <c r="BM361" s="68">
        <v>0</v>
      </c>
      <c r="BN361" s="68">
        <v>2262.67</v>
      </c>
      <c r="BO361" s="68">
        <v>9631970.0800000001</v>
      </c>
      <c r="BP361" s="68">
        <v>10086472.67</v>
      </c>
      <c r="BQ361" s="68">
        <v>7360002.3799999999</v>
      </c>
      <c r="BR361" s="68">
        <v>172036.44</v>
      </c>
      <c r="BS361" s="68">
        <v>7187965.9400000004</v>
      </c>
      <c r="BT361" s="68">
        <v>0</v>
      </c>
      <c r="BU361" s="68">
        <v>0</v>
      </c>
      <c r="BV361" s="71">
        <v>21.120639000000001</v>
      </c>
      <c r="BW361" s="68">
        <v>0</v>
      </c>
      <c r="BX361" s="68">
        <v>1239583.42</v>
      </c>
      <c r="BY361" s="68">
        <v>0</v>
      </c>
      <c r="BZ361" s="68">
        <v>8258727.8099999996</v>
      </c>
      <c r="CA361" s="68">
        <v>10871553.5</v>
      </c>
    </row>
    <row r="362" spans="1:79" x14ac:dyDescent="0.25">
      <c r="A362" s="67" t="s">
        <v>931</v>
      </c>
      <c r="B362" s="67" t="s">
        <v>932</v>
      </c>
      <c r="C362" s="67" t="s">
        <v>223</v>
      </c>
      <c r="D362" s="68">
        <v>8241.61</v>
      </c>
      <c r="E362" s="68">
        <v>9855.6200000000008</v>
      </c>
      <c r="F362" s="69">
        <v>0.64</v>
      </c>
      <c r="G362" s="70">
        <v>4100.7481680000001</v>
      </c>
      <c r="H362" s="70">
        <v>2340.9077820000002</v>
      </c>
      <c r="I362" s="68">
        <v>5381.62</v>
      </c>
      <c r="J362" s="68">
        <v>8156.04</v>
      </c>
      <c r="K362" s="68">
        <v>2774.42</v>
      </c>
      <c r="L362" s="83">
        <v>0.34016750000000001</v>
      </c>
      <c r="M362" s="70">
        <v>577.65066200000001</v>
      </c>
      <c r="N362" s="70">
        <v>52.673622000000002</v>
      </c>
      <c r="O362" s="70">
        <v>406.20488799999998</v>
      </c>
      <c r="P362" s="70">
        <v>23.046108</v>
      </c>
      <c r="Q362" s="70">
        <v>6.1226789999999998</v>
      </c>
      <c r="R362" s="70">
        <v>21.587228</v>
      </c>
      <c r="S362" s="70">
        <v>68.016137000000001</v>
      </c>
      <c r="T362" s="70">
        <v>1221.243252</v>
      </c>
      <c r="U362" s="69">
        <v>0.29780986349999999</v>
      </c>
      <c r="V362" s="71">
        <v>0.2165300654</v>
      </c>
      <c r="W362" s="70">
        <v>70.805705000000003</v>
      </c>
      <c r="X362" s="70">
        <v>10.053542</v>
      </c>
      <c r="Y362" s="70">
        <v>55.839526999999997</v>
      </c>
      <c r="Z362" s="70">
        <v>4.912636</v>
      </c>
      <c r="AA362" s="70">
        <v>621.80518600000005</v>
      </c>
      <c r="AB362" s="70">
        <v>392.63250699999998</v>
      </c>
      <c r="AC362" s="70">
        <v>229.17267899999999</v>
      </c>
      <c r="AD362" s="70">
        <v>24.593052</v>
      </c>
      <c r="AE362" s="70">
        <v>19.489958999999999</v>
      </c>
      <c r="AF362" s="70">
        <v>0.250002</v>
      </c>
      <c r="AG362" s="70">
        <v>0</v>
      </c>
      <c r="AH362" s="70">
        <v>4.853091</v>
      </c>
      <c r="AI362" s="70">
        <v>0</v>
      </c>
      <c r="AJ362" s="70">
        <v>52.886533999999997</v>
      </c>
      <c r="AK362" s="70">
        <v>52.886533999999997</v>
      </c>
      <c r="AL362" s="68">
        <v>11377197.73</v>
      </c>
      <c r="AM362" s="68">
        <v>3210868.85</v>
      </c>
      <c r="AN362" s="68">
        <v>1786160.65</v>
      </c>
      <c r="AO362" s="68">
        <v>35958.120000000003</v>
      </c>
      <c r="AP362" s="68">
        <v>703668.67</v>
      </c>
      <c r="AQ362" s="68">
        <v>95914.15</v>
      </c>
      <c r="AR362" s="68">
        <v>34007.5</v>
      </c>
      <c r="AS362" s="68">
        <v>162376.22</v>
      </c>
      <c r="AT362" s="68">
        <v>754235.99</v>
      </c>
      <c r="AU362" s="68">
        <v>111591.94</v>
      </c>
      <c r="AV362" s="68">
        <v>32068.05</v>
      </c>
      <c r="AW362" s="68">
        <v>5930.21</v>
      </c>
      <c r="AX362" s="68">
        <v>24687.57</v>
      </c>
      <c r="AY362" s="68">
        <v>1450.27</v>
      </c>
      <c r="AZ362" s="68">
        <v>195135.8</v>
      </c>
      <c r="BA362" s="68">
        <v>19111.22</v>
      </c>
      <c r="BB362" s="68">
        <v>3487.35</v>
      </c>
      <c r="BC362" s="68">
        <v>5922.5</v>
      </c>
      <c r="BD362" s="68">
        <v>166614.73000000001</v>
      </c>
      <c r="BE362" s="68">
        <v>36258.33</v>
      </c>
      <c r="BF362" s="68">
        <v>85267.13</v>
      </c>
      <c r="BG362" s="68">
        <v>45089.27</v>
      </c>
      <c r="BH362" s="68">
        <v>46604.03</v>
      </c>
      <c r="BI362" s="68">
        <v>40707.620000000003</v>
      </c>
      <c r="BJ362" s="68">
        <v>494.93</v>
      </c>
      <c r="BK362" s="68">
        <v>0</v>
      </c>
      <c r="BL362" s="68">
        <v>2977.46</v>
      </c>
      <c r="BM362" s="68">
        <v>0</v>
      </c>
      <c r="BN362" s="68">
        <v>2424.02</v>
      </c>
      <c r="BO362" s="68">
        <v>16064060.73</v>
      </c>
      <c r="BP362" s="68">
        <v>16759627.050000001</v>
      </c>
      <c r="BQ362" s="68">
        <v>12587063.710000001</v>
      </c>
      <c r="BR362" s="68">
        <v>285904.32</v>
      </c>
      <c r="BS362" s="68">
        <v>12301159.390000001</v>
      </c>
      <c r="BT362" s="68">
        <v>0</v>
      </c>
      <c r="BU362" s="68">
        <v>0</v>
      </c>
      <c r="BV362" s="71">
        <v>20</v>
      </c>
      <c r="BW362" s="68">
        <v>0</v>
      </c>
      <c r="BX362" s="68">
        <v>1300125.23</v>
      </c>
      <c r="BY362" s="68">
        <v>0</v>
      </c>
      <c r="BZ362" s="68">
        <v>14022932.310000001</v>
      </c>
      <c r="CA362" s="68">
        <v>17364185.960000001</v>
      </c>
    </row>
    <row r="363" spans="1:79" x14ac:dyDescent="0.25">
      <c r="A363" s="67" t="s">
        <v>933</v>
      </c>
      <c r="B363" s="67" t="s">
        <v>934</v>
      </c>
      <c r="C363" s="67" t="s">
        <v>263</v>
      </c>
      <c r="D363" s="68">
        <v>8241.61</v>
      </c>
      <c r="E363" s="68">
        <v>9855.6200000000008</v>
      </c>
      <c r="F363" s="69">
        <v>0.64</v>
      </c>
      <c r="G363" s="70">
        <v>1192.5436529999999</v>
      </c>
      <c r="H363" s="70">
        <v>710.29969100000005</v>
      </c>
      <c r="I363" s="68">
        <v>5451.23</v>
      </c>
      <c r="J363" s="68">
        <v>8256.01</v>
      </c>
      <c r="K363" s="68">
        <v>2804.78</v>
      </c>
      <c r="L363" s="83">
        <v>0.33972580000000002</v>
      </c>
      <c r="M363" s="70">
        <v>218.557512</v>
      </c>
      <c r="N363" s="70">
        <v>25.759592000000001</v>
      </c>
      <c r="O363" s="70">
        <v>137.25573199999999</v>
      </c>
      <c r="P363" s="70">
        <v>10.701165</v>
      </c>
      <c r="Q363" s="70">
        <v>1</v>
      </c>
      <c r="R363" s="70">
        <v>20.777204000000001</v>
      </c>
      <c r="S363" s="70">
        <v>23.063818999999999</v>
      </c>
      <c r="T363" s="70">
        <v>1168.1542320000001</v>
      </c>
      <c r="U363" s="69">
        <v>0.97954840399999998</v>
      </c>
      <c r="V363" s="71">
        <v>2.3425661029999998</v>
      </c>
      <c r="W363" s="70">
        <v>0</v>
      </c>
      <c r="X363" s="70">
        <v>0</v>
      </c>
      <c r="Y363" s="70">
        <v>0</v>
      </c>
      <c r="Z363" s="70">
        <v>0</v>
      </c>
      <c r="AA363" s="70">
        <v>80.743904999999998</v>
      </c>
      <c r="AB363" s="70">
        <v>48.097121999999999</v>
      </c>
      <c r="AC363" s="70">
        <v>32.646782999999999</v>
      </c>
      <c r="AD363" s="70">
        <v>3.3649390000000001</v>
      </c>
      <c r="AE363" s="70">
        <v>2.9481109999999999</v>
      </c>
      <c r="AF363" s="70">
        <v>0</v>
      </c>
      <c r="AG363" s="70">
        <v>0</v>
      </c>
      <c r="AH363" s="70">
        <v>0.41682799999999998</v>
      </c>
      <c r="AI363" s="70">
        <v>0</v>
      </c>
      <c r="AJ363" s="70">
        <v>147.552661</v>
      </c>
      <c r="AK363" s="70">
        <v>147.552661</v>
      </c>
      <c r="AL363" s="68">
        <v>3344822.59</v>
      </c>
      <c r="AM363" s="68">
        <v>917282.86</v>
      </c>
      <c r="AN363" s="68">
        <v>716552.05</v>
      </c>
      <c r="AO363" s="68">
        <v>17562.18</v>
      </c>
      <c r="AP363" s="68">
        <v>237459.35</v>
      </c>
      <c r="AQ363" s="68">
        <v>44478.68</v>
      </c>
      <c r="AR363" s="68">
        <v>5547.14</v>
      </c>
      <c r="AS363" s="68">
        <v>156080.4</v>
      </c>
      <c r="AT363" s="68">
        <v>255424.3</v>
      </c>
      <c r="AU363" s="68">
        <v>1154793.93</v>
      </c>
      <c r="AV363" s="68">
        <v>0</v>
      </c>
      <c r="AW363" s="68">
        <v>0</v>
      </c>
      <c r="AX363" s="68">
        <v>0</v>
      </c>
      <c r="AY363" s="68">
        <v>0</v>
      </c>
      <c r="AZ363" s="68">
        <v>41193.03</v>
      </c>
      <c r="BA363" s="68">
        <v>5791.37</v>
      </c>
      <c r="BB363" s="68">
        <v>1012.84</v>
      </c>
      <c r="BC363" s="68">
        <v>1134.3900000000001</v>
      </c>
      <c r="BD363" s="68">
        <v>33254.43</v>
      </c>
      <c r="BE363" s="68">
        <v>14570.16</v>
      </c>
      <c r="BF363" s="68">
        <v>10431.58</v>
      </c>
      <c r="BG363" s="68">
        <v>8252.69</v>
      </c>
      <c r="BH363" s="68">
        <v>6736.2</v>
      </c>
      <c r="BI363" s="68">
        <v>6149.56</v>
      </c>
      <c r="BJ363" s="68">
        <v>0</v>
      </c>
      <c r="BK363" s="68">
        <v>0</v>
      </c>
      <c r="BL363" s="68">
        <v>255.4</v>
      </c>
      <c r="BM363" s="68">
        <v>0</v>
      </c>
      <c r="BN363" s="68">
        <v>331.24</v>
      </c>
      <c r="BO363" s="68">
        <v>6890440.1299999999</v>
      </c>
      <c r="BP363" s="68">
        <v>6181380.6600000001</v>
      </c>
      <c r="BQ363" s="68">
        <v>10434886.76</v>
      </c>
      <c r="BR363" s="68">
        <v>1556071.35</v>
      </c>
      <c r="BS363" s="68">
        <v>8878815.4100000001</v>
      </c>
      <c r="BT363" s="68">
        <v>3544446.63</v>
      </c>
      <c r="BU363" s="68">
        <v>0</v>
      </c>
      <c r="BV363" s="71">
        <v>20</v>
      </c>
      <c r="BW363" s="68">
        <v>0</v>
      </c>
      <c r="BX363" s="68">
        <v>892456.88</v>
      </c>
      <c r="BY363" s="68">
        <v>974880.52999999898</v>
      </c>
      <c r="BZ363" s="68">
        <v>12302224.17</v>
      </c>
      <c r="CA363" s="68">
        <v>12302224.17</v>
      </c>
    </row>
    <row r="364" spans="1:79" x14ac:dyDescent="0.25">
      <c r="A364" s="62" t="s">
        <v>935</v>
      </c>
      <c r="B364" s="62" t="s">
        <v>936</v>
      </c>
      <c r="C364" s="62" t="s">
        <v>297</v>
      </c>
      <c r="D364" s="63">
        <v>8241.61</v>
      </c>
      <c r="E364" s="63">
        <v>9855.6200000000008</v>
      </c>
      <c r="F364" s="64">
        <v>0.64</v>
      </c>
      <c r="G364" s="65">
        <v>1694.6593439999999</v>
      </c>
      <c r="H364" s="65">
        <v>960.16206699999998</v>
      </c>
      <c r="I364" s="63">
        <v>5347.81</v>
      </c>
      <c r="J364" s="63">
        <v>8087.5</v>
      </c>
      <c r="K364" s="63">
        <v>2739.69</v>
      </c>
      <c r="L364" s="83">
        <v>0.3387561</v>
      </c>
      <c r="M364" s="65">
        <v>316.45636100000002</v>
      </c>
      <c r="N364" s="65">
        <v>27.586196999999999</v>
      </c>
      <c r="O364" s="65">
        <v>225.957221</v>
      </c>
      <c r="P364" s="65">
        <v>5.4090889999999998</v>
      </c>
      <c r="Q364" s="65">
        <v>0.982213</v>
      </c>
      <c r="R364" s="65">
        <v>22.266791999999999</v>
      </c>
      <c r="S364" s="65">
        <v>34.254849</v>
      </c>
      <c r="T364" s="65">
        <v>1657.235584</v>
      </c>
      <c r="U364" s="64">
        <v>0.97791664730000005</v>
      </c>
      <c r="V364" s="66">
        <v>2.3347679909000001</v>
      </c>
      <c r="W364" s="65">
        <v>0</v>
      </c>
      <c r="X364" s="65">
        <v>0</v>
      </c>
      <c r="Y364" s="65">
        <v>0</v>
      </c>
      <c r="Z364" s="65">
        <v>0</v>
      </c>
      <c r="AA364" s="65">
        <v>113.853971</v>
      </c>
      <c r="AB364" s="65">
        <v>64.868813000000003</v>
      </c>
      <c r="AC364" s="65">
        <v>48.985157999999998</v>
      </c>
      <c r="AD364" s="65">
        <v>9.2019400000000005</v>
      </c>
      <c r="AE364" s="65">
        <v>8.8009190000000004</v>
      </c>
      <c r="AF364" s="65">
        <v>0.40102100000000002</v>
      </c>
      <c r="AG364" s="65">
        <v>0</v>
      </c>
      <c r="AH364" s="65">
        <v>0</v>
      </c>
      <c r="AI364" s="65">
        <v>0</v>
      </c>
      <c r="AJ364" s="65">
        <v>179.02692200000001</v>
      </c>
      <c r="AK364" s="65">
        <v>179.02692200000001</v>
      </c>
      <c r="AL364" s="63">
        <v>4642841.26</v>
      </c>
      <c r="AM364" s="63">
        <v>1022250.44</v>
      </c>
      <c r="AN364" s="63">
        <v>981478.05</v>
      </c>
      <c r="AO364" s="63">
        <v>18753.830000000002</v>
      </c>
      <c r="AP364" s="63">
        <v>389801.59</v>
      </c>
      <c r="AQ364" s="63">
        <v>22418.34</v>
      </c>
      <c r="AR364" s="63">
        <v>5432.92</v>
      </c>
      <c r="AS364" s="63">
        <v>166792.88</v>
      </c>
      <c r="AT364" s="63">
        <v>378278.49</v>
      </c>
      <c r="AU364" s="63">
        <v>1632827.97</v>
      </c>
      <c r="AV364" s="63">
        <v>0</v>
      </c>
      <c r="AW364" s="63">
        <v>0</v>
      </c>
      <c r="AX364" s="63">
        <v>0</v>
      </c>
      <c r="AY364" s="63">
        <v>0</v>
      </c>
      <c r="AZ364" s="63">
        <v>49397.38</v>
      </c>
      <c r="BA364" s="63">
        <v>7806.26</v>
      </c>
      <c r="BB364" s="63">
        <v>1435.19</v>
      </c>
      <c r="BC364" s="63">
        <v>1607.41</v>
      </c>
      <c r="BD364" s="63">
        <v>38548.519999999997</v>
      </c>
      <c r="BE364" s="63">
        <v>14921.81</v>
      </c>
      <c r="BF364" s="63">
        <v>14028.97</v>
      </c>
      <c r="BG364" s="63">
        <v>9597.74</v>
      </c>
      <c r="BH364" s="63">
        <v>19999.560000000001</v>
      </c>
      <c r="BI364" s="63">
        <v>18305.73</v>
      </c>
      <c r="BJ364" s="63">
        <v>790.6</v>
      </c>
      <c r="BK364" s="63">
        <v>0</v>
      </c>
      <c r="BL364" s="63">
        <v>0</v>
      </c>
      <c r="BM364" s="63">
        <v>0</v>
      </c>
      <c r="BN364" s="63">
        <v>903.23</v>
      </c>
      <c r="BO364" s="63">
        <v>8717033.0700000003</v>
      </c>
      <c r="BP364" s="63">
        <v>8348794.6600000001</v>
      </c>
      <c r="BQ364" s="63">
        <v>10557783.33</v>
      </c>
      <c r="BR364" s="63">
        <v>347606.91</v>
      </c>
      <c r="BS364" s="63">
        <v>10210176.42</v>
      </c>
      <c r="BT364" s="63">
        <v>1840750.26</v>
      </c>
      <c r="BU364" s="63">
        <v>0</v>
      </c>
      <c r="BV364" s="66">
        <v>20</v>
      </c>
      <c r="BW364" s="63">
        <v>0</v>
      </c>
      <c r="BX364" s="63">
        <v>1491633.3</v>
      </c>
      <c r="BY364" s="63">
        <v>507071.43000000302</v>
      </c>
      <c r="BZ364" s="63">
        <v>12556488.060000001</v>
      </c>
      <c r="CA364" s="63">
        <v>12556488.060000001</v>
      </c>
    </row>
    <row r="365" spans="1:79" x14ac:dyDescent="0.25">
      <c r="A365" s="62" t="s">
        <v>937</v>
      </c>
      <c r="B365" s="62" t="s">
        <v>938</v>
      </c>
      <c r="C365" s="62" t="s">
        <v>477</v>
      </c>
      <c r="D365" s="63">
        <v>8241.61</v>
      </c>
      <c r="E365" s="63">
        <v>9855.6200000000008</v>
      </c>
      <c r="F365" s="64">
        <v>0.64</v>
      </c>
      <c r="G365" s="65">
        <v>881.74282700000003</v>
      </c>
      <c r="H365" s="65">
        <v>502.46901700000001</v>
      </c>
      <c r="I365" s="63">
        <v>5737.49</v>
      </c>
      <c r="J365" s="63">
        <v>8657.24</v>
      </c>
      <c r="K365" s="63">
        <v>2919.75</v>
      </c>
      <c r="L365" s="83">
        <v>0.33726109999999998</v>
      </c>
      <c r="M365" s="65">
        <v>68.366511000000003</v>
      </c>
      <c r="N365" s="65">
        <v>16.264980999999999</v>
      </c>
      <c r="O365" s="65">
        <v>38.784951</v>
      </c>
      <c r="P365" s="65">
        <v>1.6458950000000001</v>
      </c>
      <c r="Q365" s="65">
        <v>0</v>
      </c>
      <c r="R365" s="65">
        <v>5.3543539999999998</v>
      </c>
      <c r="S365" s="65">
        <v>6.3163299999999998</v>
      </c>
      <c r="T365" s="65">
        <v>114.94708</v>
      </c>
      <c r="U365" s="64">
        <v>0.13036349880000001</v>
      </c>
      <c r="V365" s="66">
        <v>4.1490824799999999E-2</v>
      </c>
      <c r="W365" s="65">
        <v>1</v>
      </c>
      <c r="X365" s="65">
        <v>0</v>
      </c>
      <c r="Y365" s="65">
        <v>1</v>
      </c>
      <c r="Z365" s="65">
        <v>0</v>
      </c>
      <c r="AA365" s="65">
        <v>301.26471099999998</v>
      </c>
      <c r="AB365" s="65">
        <v>183.637968</v>
      </c>
      <c r="AC365" s="65">
        <v>117.626743</v>
      </c>
      <c r="AD365" s="65">
        <v>31.842611000000002</v>
      </c>
      <c r="AE365" s="65">
        <v>18.146854000000001</v>
      </c>
      <c r="AF365" s="65">
        <v>9.0701300000000007</v>
      </c>
      <c r="AG365" s="65">
        <v>0</v>
      </c>
      <c r="AH365" s="65">
        <v>4.6256269999999997</v>
      </c>
      <c r="AI365" s="65">
        <v>0</v>
      </c>
      <c r="AJ365" s="65">
        <v>26.895433000000001</v>
      </c>
      <c r="AK365" s="65">
        <v>26.895433000000001</v>
      </c>
      <c r="AL365" s="63">
        <v>2574468.62</v>
      </c>
      <c r="AM365" s="63">
        <v>1706938.57</v>
      </c>
      <c r="AN365" s="63">
        <v>193787.54</v>
      </c>
      <c r="AO365" s="63">
        <v>11008.57</v>
      </c>
      <c r="AP365" s="63">
        <v>66613.119999999995</v>
      </c>
      <c r="AQ365" s="63">
        <v>6791.42</v>
      </c>
      <c r="AR365" s="63">
        <v>0</v>
      </c>
      <c r="AS365" s="63">
        <v>39930.620000000003</v>
      </c>
      <c r="AT365" s="63">
        <v>69443.81</v>
      </c>
      <c r="AU365" s="63">
        <v>2012.62</v>
      </c>
      <c r="AV365" s="63">
        <v>438.34</v>
      </c>
      <c r="AW365" s="63">
        <v>0</v>
      </c>
      <c r="AX365" s="63">
        <v>438.34</v>
      </c>
      <c r="AY365" s="63">
        <v>0</v>
      </c>
      <c r="AZ365" s="63">
        <v>84604.56</v>
      </c>
      <c r="BA365" s="63">
        <v>4067.12</v>
      </c>
      <c r="BB365" s="63">
        <v>743.44</v>
      </c>
      <c r="BC365" s="63">
        <v>2844.94</v>
      </c>
      <c r="BD365" s="63">
        <v>76949.06</v>
      </c>
      <c r="BE365" s="63">
        <v>14464.45</v>
      </c>
      <c r="BF365" s="63">
        <v>39539.51</v>
      </c>
      <c r="BG365" s="63">
        <v>22945.1</v>
      </c>
      <c r="BH365" s="63">
        <v>61306.54</v>
      </c>
      <c r="BI365" s="63">
        <v>37578.51</v>
      </c>
      <c r="BJ365" s="63">
        <v>17802.61</v>
      </c>
      <c r="BK365" s="63">
        <v>0</v>
      </c>
      <c r="BL365" s="63">
        <v>2813.66</v>
      </c>
      <c r="BM365" s="63">
        <v>0</v>
      </c>
      <c r="BN365" s="63">
        <v>3111.76</v>
      </c>
      <c r="BO365" s="63">
        <v>4395099.6500000004</v>
      </c>
      <c r="BP365" s="63">
        <v>4623556.79</v>
      </c>
      <c r="BQ365" s="63">
        <v>3253088.11</v>
      </c>
      <c r="BR365" s="63">
        <v>738.43</v>
      </c>
      <c r="BS365" s="63">
        <v>3252349.68</v>
      </c>
      <c r="BT365" s="63">
        <v>0</v>
      </c>
      <c r="BU365" s="63">
        <v>0</v>
      </c>
      <c r="BV365" s="66">
        <v>20</v>
      </c>
      <c r="BW365" s="63">
        <v>0</v>
      </c>
      <c r="BX365" s="63">
        <v>199171.81</v>
      </c>
      <c r="BY365" s="63">
        <v>0</v>
      </c>
      <c r="BZ365" s="63">
        <v>3371316.06</v>
      </c>
      <c r="CA365" s="63">
        <v>4594271.46</v>
      </c>
    </row>
    <row r="366" spans="1:79" x14ac:dyDescent="0.25">
      <c r="A366" s="67" t="s">
        <v>939</v>
      </c>
      <c r="B366" s="67" t="s">
        <v>940</v>
      </c>
      <c r="C366" s="67" t="s">
        <v>566</v>
      </c>
      <c r="D366" s="68">
        <v>8241.61</v>
      </c>
      <c r="E366" s="68">
        <v>9855.6200000000008</v>
      </c>
      <c r="F366" s="69">
        <v>0.64</v>
      </c>
      <c r="G366" s="70">
        <v>2296.3820009999999</v>
      </c>
      <c r="H366" s="70">
        <v>1223.256954</v>
      </c>
      <c r="I366" s="68">
        <v>5400.75</v>
      </c>
      <c r="J366" s="68">
        <v>8148.36</v>
      </c>
      <c r="K366" s="68">
        <v>2747.61</v>
      </c>
      <c r="L366" s="83">
        <v>0.33719789999999999</v>
      </c>
      <c r="M366" s="70">
        <v>404.09132799999998</v>
      </c>
      <c r="N366" s="70">
        <v>32.875394</v>
      </c>
      <c r="O366" s="70">
        <v>299.94666699999999</v>
      </c>
      <c r="P366" s="70">
        <v>18.760297000000001</v>
      </c>
      <c r="Q366" s="70">
        <v>2</v>
      </c>
      <c r="R366" s="70">
        <v>19.272031999999999</v>
      </c>
      <c r="S366" s="70">
        <v>31.236937999999999</v>
      </c>
      <c r="T366" s="70">
        <v>1133.454649</v>
      </c>
      <c r="U366" s="69">
        <v>0.4935827961</v>
      </c>
      <c r="V366" s="71">
        <v>0.5947850992</v>
      </c>
      <c r="W366" s="70">
        <v>113.89300799999999</v>
      </c>
      <c r="X366" s="70">
        <v>14.686163000000001</v>
      </c>
      <c r="Y366" s="70">
        <v>88.206845000000001</v>
      </c>
      <c r="Z366" s="70">
        <v>11</v>
      </c>
      <c r="AA366" s="70">
        <v>275.12552499999998</v>
      </c>
      <c r="AB366" s="70">
        <v>167.63457099999999</v>
      </c>
      <c r="AC366" s="70">
        <v>107.490954</v>
      </c>
      <c r="AD366" s="70">
        <v>76.932889000000003</v>
      </c>
      <c r="AE366" s="70">
        <v>30.131426000000001</v>
      </c>
      <c r="AF366" s="70">
        <v>9.0128310000000003</v>
      </c>
      <c r="AG366" s="70">
        <v>18.270461999999998</v>
      </c>
      <c r="AH366" s="70">
        <v>7.8959210000000004</v>
      </c>
      <c r="AI366" s="70">
        <v>11.622249</v>
      </c>
      <c r="AJ366" s="70">
        <v>98.006811999999996</v>
      </c>
      <c r="AK366" s="70">
        <v>98.006811999999996</v>
      </c>
      <c r="AL366" s="68">
        <v>6309562.1500000004</v>
      </c>
      <c r="AM366" s="68">
        <v>1931070.52</v>
      </c>
      <c r="AN366" s="68">
        <v>1112776.71</v>
      </c>
      <c r="AO366" s="68">
        <v>22246.76</v>
      </c>
      <c r="AP366" s="68">
        <v>515061.58</v>
      </c>
      <c r="AQ366" s="68">
        <v>77395.7</v>
      </c>
      <c r="AR366" s="68">
        <v>11011.72</v>
      </c>
      <c r="AS366" s="68">
        <v>143696.14000000001</v>
      </c>
      <c r="AT366" s="68">
        <v>343364.81</v>
      </c>
      <c r="AU366" s="68">
        <v>284496.34000000003</v>
      </c>
      <c r="AV366" s="68">
        <v>50463.42</v>
      </c>
      <c r="AW366" s="68">
        <v>8587.19</v>
      </c>
      <c r="AX366" s="68">
        <v>38657.25</v>
      </c>
      <c r="AY366" s="68">
        <v>3218.98</v>
      </c>
      <c r="AZ366" s="68">
        <v>91611.07</v>
      </c>
      <c r="BA366" s="68">
        <v>9899.51</v>
      </c>
      <c r="BB366" s="68">
        <v>1935.84</v>
      </c>
      <c r="BC366" s="68">
        <v>2597.61</v>
      </c>
      <c r="BD366" s="68">
        <v>77178.11</v>
      </c>
      <c r="BE366" s="68">
        <v>20127.080000000002</v>
      </c>
      <c r="BF366" s="68">
        <v>36087.019999999997</v>
      </c>
      <c r="BG366" s="68">
        <v>20964.009999999998</v>
      </c>
      <c r="BH366" s="68">
        <v>111532.71</v>
      </c>
      <c r="BI366" s="68">
        <v>62384.480000000003</v>
      </c>
      <c r="BJ366" s="68">
        <v>17686.830000000002</v>
      </c>
      <c r="BK366" s="68">
        <v>13078.68</v>
      </c>
      <c r="BL366" s="68">
        <v>4802.01</v>
      </c>
      <c r="BM366" s="68">
        <v>6063.99</v>
      </c>
      <c r="BN366" s="68">
        <v>7516.72</v>
      </c>
      <c r="BO366" s="68">
        <v>9827862.8599999994</v>
      </c>
      <c r="BP366" s="68">
        <v>9891512.9199999999</v>
      </c>
      <c r="BQ366" s="68">
        <v>9509688.9499999993</v>
      </c>
      <c r="BR366" s="68">
        <v>220443.22</v>
      </c>
      <c r="BS366" s="68">
        <v>9289245.7300000004</v>
      </c>
      <c r="BT366" s="68">
        <v>0</v>
      </c>
      <c r="BU366" s="68">
        <v>0</v>
      </c>
      <c r="BV366" s="71">
        <v>20</v>
      </c>
      <c r="BW366" s="68">
        <v>0</v>
      </c>
      <c r="BX366" s="68">
        <v>1103355.26</v>
      </c>
      <c r="BY366" s="68">
        <v>0</v>
      </c>
      <c r="BZ366" s="68">
        <v>10928371.48</v>
      </c>
      <c r="CA366" s="68">
        <v>10931218.119999999</v>
      </c>
    </row>
    <row r="367" spans="1:79" x14ac:dyDescent="0.25">
      <c r="A367" s="67" t="s">
        <v>941</v>
      </c>
      <c r="B367" s="67" t="s">
        <v>942</v>
      </c>
      <c r="C367" s="67" t="s">
        <v>563</v>
      </c>
      <c r="D367" s="68">
        <v>8241.61</v>
      </c>
      <c r="E367" s="68">
        <v>9855.6200000000008</v>
      </c>
      <c r="F367" s="69">
        <v>0.64</v>
      </c>
      <c r="G367" s="70">
        <v>555.02992200000006</v>
      </c>
      <c r="H367" s="70">
        <v>303.70534900000001</v>
      </c>
      <c r="I367" s="68">
        <v>6612.58</v>
      </c>
      <c r="J367" s="68">
        <v>9933.4599999999991</v>
      </c>
      <c r="K367" s="68">
        <v>3320.88</v>
      </c>
      <c r="L367" s="83">
        <v>0.33431250000000001</v>
      </c>
      <c r="M367" s="70">
        <v>56.809623999999999</v>
      </c>
      <c r="N367" s="70">
        <v>9.6667869999999994</v>
      </c>
      <c r="O367" s="70">
        <v>38.667163000000002</v>
      </c>
      <c r="P367" s="70">
        <v>0.97510399999999997</v>
      </c>
      <c r="Q367" s="70">
        <v>0</v>
      </c>
      <c r="R367" s="70">
        <v>1</v>
      </c>
      <c r="S367" s="70">
        <v>6.5005699999999997</v>
      </c>
      <c r="T367" s="70">
        <v>251.53782100000001</v>
      </c>
      <c r="U367" s="69">
        <v>0.45319686570000001</v>
      </c>
      <c r="V367" s="71">
        <v>0.50143407969999998</v>
      </c>
      <c r="W367" s="70">
        <v>5.3223529999999997</v>
      </c>
      <c r="X367" s="70">
        <v>0</v>
      </c>
      <c r="Y367" s="70">
        <v>1.3223529999999999</v>
      </c>
      <c r="Z367" s="70">
        <v>4</v>
      </c>
      <c r="AA367" s="70">
        <v>83.137088000000006</v>
      </c>
      <c r="AB367" s="70">
        <v>48.834353</v>
      </c>
      <c r="AC367" s="70">
        <v>34.302734999999998</v>
      </c>
      <c r="AD367" s="70">
        <v>20.178716000000001</v>
      </c>
      <c r="AE367" s="70">
        <v>13.188483</v>
      </c>
      <c r="AF367" s="70">
        <v>3.5557460000000001</v>
      </c>
      <c r="AG367" s="70">
        <v>0</v>
      </c>
      <c r="AH367" s="70">
        <v>1.416666</v>
      </c>
      <c r="AI367" s="70">
        <v>2.0178210000000001</v>
      </c>
      <c r="AJ367" s="70">
        <v>220.12509700000001</v>
      </c>
      <c r="AK367" s="70">
        <v>220.12509700000001</v>
      </c>
      <c r="AL367" s="68">
        <v>1843187.77</v>
      </c>
      <c r="AM367" s="68">
        <v>1185564.6100000001</v>
      </c>
      <c r="AN367" s="68">
        <v>154541.06</v>
      </c>
      <c r="AO367" s="68">
        <v>6485.53</v>
      </c>
      <c r="AP367" s="68">
        <v>65830.2</v>
      </c>
      <c r="AQ367" s="68">
        <v>3988.37</v>
      </c>
      <c r="AR367" s="68">
        <v>0</v>
      </c>
      <c r="AS367" s="68">
        <v>7392.4</v>
      </c>
      <c r="AT367" s="68">
        <v>70844.56</v>
      </c>
      <c r="AU367" s="68">
        <v>53226.71</v>
      </c>
      <c r="AV367" s="68">
        <v>1735.09</v>
      </c>
      <c r="AW367" s="68">
        <v>0</v>
      </c>
      <c r="AX367" s="68">
        <v>574.57000000000005</v>
      </c>
      <c r="AY367" s="68">
        <v>1160.52</v>
      </c>
      <c r="AZ367" s="68">
        <v>36560.78</v>
      </c>
      <c r="BA367" s="68">
        <v>2436.7800000000002</v>
      </c>
      <c r="BB367" s="68">
        <v>463.88</v>
      </c>
      <c r="BC367" s="68">
        <v>778.23</v>
      </c>
      <c r="BD367" s="68">
        <v>32881.89</v>
      </c>
      <c r="BE367" s="68">
        <v>14337.99</v>
      </c>
      <c r="BF367" s="68">
        <v>10422.709999999999</v>
      </c>
      <c r="BG367" s="68">
        <v>8121.19</v>
      </c>
      <c r="BH367" s="68">
        <v>37842.730000000003</v>
      </c>
      <c r="BI367" s="68">
        <v>27071.94</v>
      </c>
      <c r="BJ367" s="68">
        <v>6918.11</v>
      </c>
      <c r="BK367" s="68">
        <v>0</v>
      </c>
      <c r="BL367" s="68">
        <v>854.19</v>
      </c>
      <c r="BM367" s="68">
        <v>1043.8</v>
      </c>
      <c r="BN367" s="68">
        <v>1954.69</v>
      </c>
      <c r="BO367" s="68">
        <v>3196327.09</v>
      </c>
      <c r="BP367" s="68">
        <v>3312658.75</v>
      </c>
      <c r="BQ367" s="68">
        <v>2614808.2999999998</v>
      </c>
      <c r="BR367" s="68">
        <v>21799.26</v>
      </c>
      <c r="BS367" s="68">
        <v>2593009.04</v>
      </c>
      <c r="BT367" s="68">
        <v>0</v>
      </c>
      <c r="BU367" s="68">
        <v>0</v>
      </c>
      <c r="BV367" s="71">
        <v>22.012509999999999</v>
      </c>
      <c r="BW367" s="68">
        <v>0</v>
      </c>
      <c r="BX367" s="68">
        <v>251153.56</v>
      </c>
      <c r="BY367" s="68">
        <v>0</v>
      </c>
      <c r="BZ367" s="68">
        <v>2817254.27</v>
      </c>
      <c r="CA367" s="68">
        <v>3447480.65</v>
      </c>
    </row>
    <row r="368" spans="1:79" x14ac:dyDescent="0.25">
      <c r="A368" s="67" t="s">
        <v>943</v>
      </c>
      <c r="B368" s="67" t="s">
        <v>944</v>
      </c>
      <c r="C368" s="67" t="s">
        <v>551</v>
      </c>
      <c r="D368" s="68">
        <v>8241.61</v>
      </c>
      <c r="E368" s="68">
        <v>9855.6200000000008</v>
      </c>
      <c r="F368" s="69">
        <v>0.64</v>
      </c>
      <c r="G368" s="70">
        <v>1051.4538700000001</v>
      </c>
      <c r="H368" s="70">
        <v>553.75539200000003</v>
      </c>
      <c r="I368" s="68">
        <v>5606.76</v>
      </c>
      <c r="J368" s="68">
        <v>8387.18</v>
      </c>
      <c r="K368" s="68">
        <v>2780.42</v>
      </c>
      <c r="L368" s="83">
        <v>0.33150829999999998</v>
      </c>
      <c r="M368" s="70">
        <v>188.878942</v>
      </c>
      <c r="N368" s="70">
        <v>21.687985999999999</v>
      </c>
      <c r="O368" s="70">
        <v>131.195976</v>
      </c>
      <c r="P368" s="70">
        <v>5.1630200000000004</v>
      </c>
      <c r="Q368" s="70">
        <v>1</v>
      </c>
      <c r="R368" s="70">
        <v>6.6937980000000001</v>
      </c>
      <c r="S368" s="70">
        <v>23.138162000000001</v>
      </c>
      <c r="T368" s="70">
        <v>399.64498400000002</v>
      </c>
      <c r="U368" s="69">
        <v>0.38008798620000001</v>
      </c>
      <c r="V368" s="71">
        <v>0.35270233699999998</v>
      </c>
      <c r="W368" s="70">
        <v>6.1046509999999996</v>
      </c>
      <c r="X368" s="70">
        <v>0.10465099999999999</v>
      </c>
      <c r="Y368" s="70">
        <v>6</v>
      </c>
      <c r="Z368" s="70">
        <v>0</v>
      </c>
      <c r="AA368" s="70">
        <v>94.389559000000006</v>
      </c>
      <c r="AB368" s="70">
        <v>58.389558999999998</v>
      </c>
      <c r="AC368" s="70">
        <v>36</v>
      </c>
      <c r="AD368" s="70">
        <v>26.842411999999999</v>
      </c>
      <c r="AE368" s="70">
        <v>17.681063000000002</v>
      </c>
      <c r="AF368" s="70">
        <v>0</v>
      </c>
      <c r="AG368" s="70">
        <v>0</v>
      </c>
      <c r="AH368" s="70">
        <v>5.3269919999999997</v>
      </c>
      <c r="AI368" s="70">
        <v>3.8343569999999998</v>
      </c>
      <c r="AJ368" s="70">
        <v>67.622164999999995</v>
      </c>
      <c r="AK368" s="70">
        <v>67.622164999999995</v>
      </c>
      <c r="AL368" s="68">
        <v>2923483.37</v>
      </c>
      <c r="AM368" s="68">
        <v>1147545.3400000001</v>
      </c>
      <c r="AN368" s="68">
        <v>561385.19999999995</v>
      </c>
      <c r="AO368" s="68">
        <v>14428.62</v>
      </c>
      <c r="AP368" s="68">
        <v>221485.44</v>
      </c>
      <c r="AQ368" s="68">
        <v>20940.669999999998</v>
      </c>
      <c r="AR368" s="68">
        <v>5412.96</v>
      </c>
      <c r="AS368" s="68">
        <v>49068.160000000003</v>
      </c>
      <c r="AT368" s="68">
        <v>250049.35</v>
      </c>
      <c r="AU368" s="68">
        <v>59483.31</v>
      </c>
      <c r="AV368" s="68">
        <v>2645.33</v>
      </c>
      <c r="AW368" s="68">
        <v>60.16</v>
      </c>
      <c r="AX368" s="68">
        <v>2585.17</v>
      </c>
      <c r="AY368" s="68">
        <v>0</v>
      </c>
      <c r="AZ368" s="68">
        <v>40881.519999999997</v>
      </c>
      <c r="BA368" s="68">
        <v>4405.79</v>
      </c>
      <c r="BB368" s="68">
        <v>871.41</v>
      </c>
      <c r="BC368" s="68">
        <v>975.98</v>
      </c>
      <c r="BD368" s="68">
        <v>34628.339999999997</v>
      </c>
      <c r="BE368" s="68">
        <v>14217.73</v>
      </c>
      <c r="BF368" s="68">
        <v>12357.54</v>
      </c>
      <c r="BG368" s="68">
        <v>8053.07</v>
      </c>
      <c r="BH368" s="68">
        <v>43719.66</v>
      </c>
      <c r="BI368" s="68">
        <v>35989.410000000003</v>
      </c>
      <c r="BJ368" s="68">
        <v>0</v>
      </c>
      <c r="BK368" s="68">
        <v>0</v>
      </c>
      <c r="BL368" s="68">
        <v>3185.02</v>
      </c>
      <c r="BM368" s="68">
        <v>1966.85</v>
      </c>
      <c r="BN368" s="68">
        <v>2578.38</v>
      </c>
      <c r="BO368" s="68">
        <v>5049981.45</v>
      </c>
      <c r="BP368" s="68">
        <v>4779143.7300000004</v>
      </c>
      <c r="BQ368" s="68">
        <v>6403845.1100000003</v>
      </c>
      <c r="BR368" s="68">
        <v>65337.440000000002</v>
      </c>
      <c r="BS368" s="68">
        <v>6338507.6699999999</v>
      </c>
      <c r="BT368" s="68">
        <v>1353863.66</v>
      </c>
      <c r="BU368" s="68">
        <v>0</v>
      </c>
      <c r="BV368" s="71">
        <v>20</v>
      </c>
      <c r="BW368" s="68">
        <v>0</v>
      </c>
      <c r="BX368" s="68">
        <v>981878.95</v>
      </c>
      <c r="BY368" s="68">
        <v>0</v>
      </c>
      <c r="BZ368" s="68">
        <v>7353346.3899999997</v>
      </c>
      <c r="CA368" s="68">
        <v>7385724.0599999996</v>
      </c>
    </row>
    <row r="369" spans="1:79" x14ac:dyDescent="0.25">
      <c r="A369" s="62" t="s">
        <v>945</v>
      </c>
      <c r="B369" s="62" t="s">
        <v>946</v>
      </c>
      <c r="C369" s="62" t="s">
        <v>330</v>
      </c>
      <c r="D369" s="63">
        <v>8241.61</v>
      </c>
      <c r="E369" s="63">
        <v>9855.6200000000008</v>
      </c>
      <c r="F369" s="64">
        <v>0.64</v>
      </c>
      <c r="G369" s="65">
        <v>2330.1541590000002</v>
      </c>
      <c r="H369" s="65">
        <v>1336.313304</v>
      </c>
      <c r="I369" s="63">
        <v>5413.31</v>
      </c>
      <c r="J369" s="63">
        <v>8089.51</v>
      </c>
      <c r="K369" s="63">
        <v>2676.2</v>
      </c>
      <c r="L369" s="83">
        <v>0.33082349999999999</v>
      </c>
      <c r="M369" s="65">
        <v>295.59442899999999</v>
      </c>
      <c r="N369" s="65">
        <v>27.577123</v>
      </c>
      <c r="O369" s="65">
        <v>197.33738700000001</v>
      </c>
      <c r="P369" s="65">
        <v>11.833221999999999</v>
      </c>
      <c r="Q369" s="65">
        <v>4.9783249999999999</v>
      </c>
      <c r="R369" s="65">
        <v>8.2691409999999994</v>
      </c>
      <c r="S369" s="65">
        <v>45.599231000000003</v>
      </c>
      <c r="T369" s="65">
        <v>1134.8908389999999</v>
      </c>
      <c r="U369" s="64">
        <v>0.4870453891</v>
      </c>
      <c r="V369" s="66">
        <v>0.57913381600000002</v>
      </c>
      <c r="W369" s="65">
        <v>41.767451000000001</v>
      </c>
      <c r="X369" s="65">
        <v>12.352055</v>
      </c>
      <c r="Y369" s="65">
        <v>26.609673999999998</v>
      </c>
      <c r="Z369" s="65">
        <v>2.8057219999999998</v>
      </c>
      <c r="AA369" s="65">
        <v>445.00757499999997</v>
      </c>
      <c r="AB369" s="65">
        <v>258.90495900000002</v>
      </c>
      <c r="AC369" s="65">
        <v>186.10261600000001</v>
      </c>
      <c r="AD369" s="65">
        <v>0</v>
      </c>
      <c r="AE369" s="65">
        <v>0</v>
      </c>
      <c r="AF369" s="65">
        <v>0</v>
      </c>
      <c r="AG369" s="65">
        <v>0</v>
      </c>
      <c r="AH369" s="65">
        <v>0</v>
      </c>
      <c r="AI369" s="65">
        <v>0</v>
      </c>
      <c r="AJ369" s="65">
        <v>444.23390899999998</v>
      </c>
      <c r="AK369" s="65">
        <v>444.23390899999998</v>
      </c>
      <c r="AL369" s="63">
        <v>6235958.5599999996</v>
      </c>
      <c r="AM369" s="63">
        <v>416629.46</v>
      </c>
      <c r="AN369" s="63">
        <v>977807.37</v>
      </c>
      <c r="AO369" s="63">
        <v>18308.650000000001</v>
      </c>
      <c r="AP369" s="63">
        <v>332457.38</v>
      </c>
      <c r="AQ369" s="63">
        <v>47895.16</v>
      </c>
      <c r="AR369" s="63">
        <v>26891.81</v>
      </c>
      <c r="AS369" s="63">
        <v>60490.82</v>
      </c>
      <c r="AT369" s="63">
        <v>491763.55</v>
      </c>
      <c r="AU369" s="63">
        <v>277361.05</v>
      </c>
      <c r="AV369" s="63">
        <v>19332.810000000001</v>
      </c>
      <c r="AW369" s="63">
        <v>7085.87</v>
      </c>
      <c r="AX369" s="63">
        <v>11441.41</v>
      </c>
      <c r="AY369" s="63">
        <v>805.53</v>
      </c>
      <c r="AZ369" s="63">
        <v>126987.22</v>
      </c>
      <c r="BA369" s="63">
        <v>10610.01</v>
      </c>
      <c r="BB369" s="63">
        <v>1927.17</v>
      </c>
      <c r="BC369" s="63">
        <v>4122.13</v>
      </c>
      <c r="BD369" s="63">
        <v>110327.91</v>
      </c>
      <c r="BE369" s="63">
        <v>20037.009999999998</v>
      </c>
      <c r="BF369" s="63">
        <v>54681.36</v>
      </c>
      <c r="BG369" s="63">
        <v>35609.54</v>
      </c>
      <c r="BH369" s="63">
        <v>0</v>
      </c>
      <c r="BI369" s="63">
        <v>0</v>
      </c>
      <c r="BJ369" s="63">
        <v>0</v>
      </c>
      <c r="BK369" s="63">
        <v>0</v>
      </c>
      <c r="BL369" s="63">
        <v>0</v>
      </c>
      <c r="BM369" s="63">
        <v>0</v>
      </c>
      <c r="BN369" s="63">
        <v>0</v>
      </c>
      <c r="BO369" s="63">
        <v>8333720.7999999998</v>
      </c>
      <c r="BP369" s="63">
        <v>8054076.4699999997</v>
      </c>
      <c r="BQ369" s="63">
        <v>9731606.9800000004</v>
      </c>
      <c r="BR369" s="63">
        <v>201141.7</v>
      </c>
      <c r="BS369" s="63">
        <v>9530465.2799999993</v>
      </c>
      <c r="BT369" s="63">
        <v>1397886.18</v>
      </c>
      <c r="BU369" s="63">
        <v>0</v>
      </c>
      <c r="BV369" s="66">
        <v>44.423391000000002</v>
      </c>
      <c r="BW369" s="63">
        <v>0</v>
      </c>
      <c r="BX369" s="63">
        <v>2343599.37</v>
      </c>
      <c r="BY369" s="63">
        <v>119542.97999999901</v>
      </c>
      <c r="BZ369" s="63">
        <v>12194749.33</v>
      </c>
      <c r="CA369" s="63">
        <v>12194749.33</v>
      </c>
    </row>
    <row r="370" spans="1:79" x14ac:dyDescent="0.25">
      <c r="A370" s="62" t="s">
        <v>947</v>
      </c>
      <c r="B370" s="62" t="s">
        <v>948</v>
      </c>
      <c r="C370" s="62" t="s">
        <v>860</v>
      </c>
      <c r="D370" s="63">
        <v>8241.61</v>
      </c>
      <c r="E370" s="63">
        <v>9855.6200000000008</v>
      </c>
      <c r="F370" s="64">
        <v>0.64</v>
      </c>
      <c r="G370" s="65">
        <v>5302.435375</v>
      </c>
      <c r="H370" s="65">
        <v>3019.4767179999999</v>
      </c>
      <c r="I370" s="63">
        <v>5478.2</v>
      </c>
      <c r="J370" s="63">
        <v>8174.62</v>
      </c>
      <c r="K370" s="63">
        <v>2696.42</v>
      </c>
      <c r="L370" s="83">
        <v>0.3298526</v>
      </c>
      <c r="M370" s="65">
        <v>954.39999899999998</v>
      </c>
      <c r="N370" s="65">
        <v>108.203172</v>
      </c>
      <c r="O370" s="65">
        <v>636.788141</v>
      </c>
      <c r="P370" s="65">
        <v>24.371787999999999</v>
      </c>
      <c r="Q370" s="65">
        <v>2.86</v>
      </c>
      <c r="R370" s="65">
        <v>37.928038000000001</v>
      </c>
      <c r="S370" s="65">
        <v>144.24886000000001</v>
      </c>
      <c r="T370" s="65">
        <v>1307.2132360000001</v>
      </c>
      <c r="U370" s="64">
        <v>0.24653072479999999</v>
      </c>
      <c r="V370" s="66">
        <v>0.1483823199</v>
      </c>
      <c r="W370" s="65">
        <v>266.63483500000001</v>
      </c>
      <c r="X370" s="65">
        <v>80.147777000000005</v>
      </c>
      <c r="Y370" s="65">
        <v>120.342659</v>
      </c>
      <c r="Z370" s="65">
        <v>66.144399000000007</v>
      </c>
      <c r="AA370" s="65">
        <v>825.35397999999998</v>
      </c>
      <c r="AB370" s="65">
        <v>608.20596799999998</v>
      </c>
      <c r="AC370" s="65">
        <v>217.14801199999999</v>
      </c>
      <c r="AD370" s="65">
        <v>81.011639000000002</v>
      </c>
      <c r="AE370" s="65">
        <v>63.221533999999998</v>
      </c>
      <c r="AF370" s="65">
        <v>0</v>
      </c>
      <c r="AG370" s="65">
        <v>0</v>
      </c>
      <c r="AH370" s="65">
        <v>0</v>
      </c>
      <c r="AI370" s="65">
        <v>17.790105000000001</v>
      </c>
      <c r="AJ370" s="65">
        <v>28.307054999999998</v>
      </c>
      <c r="AK370" s="65">
        <v>28.307054999999998</v>
      </c>
      <c r="AL370" s="63">
        <v>14297592.789999999</v>
      </c>
      <c r="AM370" s="63">
        <v>4924025.63</v>
      </c>
      <c r="AN370" s="63">
        <v>3082764.76</v>
      </c>
      <c r="AO370" s="63">
        <v>71626.039999999994</v>
      </c>
      <c r="AP370" s="63">
        <v>1069658.47</v>
      </c>
      <c r="AQ370" s="63">
        <v>98355.71</v>
      </c>
      <c r="AR370" s="63">
        <v>15403.75</v>
      </c>
      <c r="AS370" s="63">
        <v>276638.75</v>
      </c>
      <c r="AT370" s="63">
        <v>1551082.04</v>
      </c>
      <c r="AU370" s="63">
        <v>81854.210000000006</v>
      </c>
      <c r="AV370" s="63">
        <v>116369.18</v>
      </c>
      <c r="AW370" s="63">
        <v>45842.59</v>
      </c>
      <c r="AX370" s="63">
        <v>51592.11</v>
      </c>
      <c r="AY370" s="63">
        <v>18934.48</v>
      </c>
      <c r="AZ370" s="63">
        <v>250866.38</v>
      </c>
      <c r="BA370" s="63">
        <v>23903.57</v>
      </c>
      <c r="BB370" s="63">
        <v>4372.5600000000004</v>
      </c>
      <c r="BC370" s="63">
        <v>7622.86</v>
      </c>
      <c r="BD370" s="63">
        <v>214967.39</v>
      </c>
      <c r="BE370" s="63">
        <v>45461.85</v>
      </c>
      <c r="BF370" s="63">
        <v>128077.6</v>
      </c>
      <c r="BG370" s="63">
        <v>41427.94</v>
      </c>
      <c r="BH370" s="63">
        <v>144866.04999999999</v>
      </c>
      <c r="BI370" s="63">
        <v>128043.32</v>
      </c>
      <c r="BJ370" s="63">
        <v>0</v>
      </c>
      <c r="BK370" s="63">
        <v>0</v>
      </c>
      <c r="BL370" s="63">
        <v>0</v>
      </c>
      <c r="BM370" s="63">
        <v>9079.92</v>
      </c>
      <c r="BN370" s="63">
        <v>7742.81</v>
      </c>
      <c r="BO370" s="63">
        <v>22223551.789999999</v>
      </c>
      <c r="BP370" s="63">
        <v>22898339</v>
      </c>
      <c r="BQ370" s="63">
        <v>18850425.350000001</v>
      </c>
      <c r="BR370" s="63">
        <v>47510.01</v>
      </c>
      <c r="BS370" s="63">
        <v>18802915.34</v>
      </c>
      <c r="BT370" s="63">
        <v>0</v>
      </c>
      <c r="BU370" s="63">
        <v>0</v>
      </c>
      <c r="BV370" s="66">
        <v>20</v>
      </c>
      <c r="BW370" s="63">
        <v>0</v>
      </c>
      <c r="BX370" s="63">
        <v>2011926.78</v>
      </c>
      <c r="BY370" s="63">
        <v>0</v>
      </c>
      <c r="BZ370" s="63">
        <v>20685540.07</v>
      </c>
      <c r="CA370" s="63">
        <v>24235478.57</v>
      </c>
    </row>
    <row r="371" spans="1:79" x14ac:dyDescent="0.25">
      <c r="A371" s="67" t="s">
        <v>949</v>
      </c>
      <c r="B371" s="67" t="s">
        <v>950</v>
      </c>
      <c r="C371" s="67" t="s">
        <v>399</v>
      </c>
      <c r="D371" s="68">
        <v>8241.61</v>
      </c>
      <c r="E371" s="68">
        <v>9855.6200000000008</v>
      </c>
      <c r="F371" s="69">
        <v>0.64</v>
      </c>
      <c r="G371" s="70">
        <v>482.96479599999998</v>
      </c>
      <c r="H371" s="70">
        <v>267.10075499999999</v>
      </c>
      <c r="I371" s="68">
        <v>6834.58</v>
      </c>
      <c r="J371" s="68">
        <v>10131.77</v>
      </c>
      <c r="K371" s="68">
        <v>3297.19</v>
      </c>
      <c r="L371" s="83">
        <v>0.32543080000000002</v>
      </c>
      <c r="M371" s="70">
        <v>69.733754000000005</v>
      </c>
      <c r="N371" s="70">
        <v>7.0598229999999997</v>
      </c>
      <c r="O371" s="70">
        <v>52.931049000000002</v>
      </c>
      <c r="P371" s="70">
        <v>0</v>
      </c>
      <c r="Q371" s="70">
        <v>0</v>
      </c>
      <c r="R371" s="70">
        <v>4.7310999999999996</v>
      </c>
      <c r="S371" s="70">
        <v>5.0117820000000002</v>
      </c>
      <c r="T371" s="70">
        <v>155.29267100000001</v>
      </c>
      <c r="U371" s="69">
        <v>0.321540353</v>
      </c>
      <c r="V371" s="71">
        <v>0.25241259430000001</v>
      </c>
      <c r="W371" s="70">
        <v>23.239100000000001</v>
      </c>
      <c r="X371" s="70">
        <v>5.0995809999999997</v>
      </c>
      <c r="Y371" s="70">
        <v>18.139519</v>
      </c>
      <c r="Z371" s="70">
        <v>0</v>
      </c>
      <c r="AA371" s="70">
        <v>84.263609000000002</v>
      </c>
      <c r="AB371" s="70">
        <v>53.141570999999999</v>
      </c>
      <c r="AC371" s="70">
        <v>31.122038</v>
      </c>
      <c r="AD371" s="70">
        <v>5.1906929999999996</v>
      </c>
      <c r="AE371" s="70">
        <v>5.1906929999999996</v>
      </c>
      <c r="AF371" s="70">
        <v>0</v>
      </c>
      <c r="AG371" s="70">
        <v>0</v>
      </c>
      <c r="AH371" s="70">
        <v>0</v>
      </c>
      <c r="AI371" s="70">
        <v>0</v>
      </c>
      <c r="AJ371" s="70">
        <v>73.863758000000004</v>
      </c>
      <c r="AK371" s="70">
        <v>73.863758000000004</v>
      </c>
      <c r="AL371" s="68">
        <v>1592426.7</v>
      </c>
      <c r="AM371" s="68">
        <v>695213.07</v>
      </c>
      <c r="AN371" s="68">
        <v>179544.19</v>
      </c>
      <c r="AO371" s="68">
        <v>4610.66</v>
      </c>
      <c r="AP371" s="68">
        <v>87720.16</v>
      </c>
      <c r="AQ371" s="68">
        <v>0</v>
      </c>
      <c r="AR371" s="68">
        <v>0</v>
      </c>
      <c r="AS371" s="68">
        <v>34045.01</v>
      </c>
      <c r="AT371" s="68">
        <v>53168.36</v>
      </c>
      <c r="AU371" s="68">
        <v>16541.48</v>
      </c>
      <c r="AV371" s="68">
        <v>10550.09</v>
      </c>
      <c r="AW371" s="68">
        <v>2877.74</v>
      </c>
      <c r="AX371" s="68">
        <v>7672.35</v>
      </c>
      <c r="AY371" s="68">
        <v>0</v>
      </c>
      <c r="AZ371" s="68">
        <v>36150.089999999997</v>
      </c>
      <c r="BA371" s="68">
        <v>2086.15</v>
      </c>
      <c r="BB371" s="68">
        <v>392.93</v>
      </c>
      <c r="BC371" s="68">
        <v>767.82</v>
      </c>
      <c r="BD371" s="68">
        <v>32903.19</v>
      </c>
      <c r="BE371" s="68">
        <v>13957.08</v>
      </c>
      <c r="BF371" s="68">
        <v>11040.68</v>
      </c>
      <c r="BG371" s="68">
        <v>7905.43</v>
      </c>
      <c r="BH371" s="68">
        <v>10861.3</v>
      </c>
      <c r="BI371" s="68">
        <v>10371.84</v>
      </c>
      <c r="BJ371" s="68">
        <v>0</v>
      </c>
      <c r="BK371" s="68">
        <v>0</v>
      </c>
      <c r="BL371" s="68">
        <v>0</v>
      </c>
      <c r="BM371" s="68">
        <v>0</v>
      </c>
      <c r="BN371" s="68">
        <v>489.46</v>
      </c>
      <c r="BO371" s="68">
        <v>2550483.85</v>
      </c>
      <c r="BP371" s="68">
        <v>2541286.92</v>
      </c>
      <c r="BQ371" s="68">
        <v>2596457.42</v>
      </c>
      <c r="BR371" s="68">
        <v>13629.34</v>
      </c>
      <c r="BS371" s="68">
        <v>2582828.08</v>
      </c>
      <c r="BT371" s="68">
        <v>45973.57</v>
      </c>
      <c r="BU371" s="68">
        <v>0</v>
      </c>
      <c r="BV371" s="71">
        <v>20</v>
      </c>
      <c r="BW371" s="68">
        <v>0</v>
      </c>
      <c r="BX371" s="68">
        <v>185521.8</v>
      </c>
      <c r="BY371" s="68">
        <v>166610.22</v>
      </c>
      <c r="BZ371" s="68">
        <v>2948589.44</v>
      </c>
      <c r="CA371" s="68">
        <v>2948589.44</v>
      </c>
    </row>
    <row r="372" spans="1:79" x14ac:dyDescent="0.25">
      <c r="A372" s="67" t="s">
        <v>951</v>
      </c>
      <c r="B372" s="67" t="s">
        <v>952</v>
      </c>
      <c r="C372" s="67" t="s">
        <v>185</v>
      </c>
      <c r="D372" s="68">
        <v>8241.61</v>
      </c>
      <c r="E372" s="68">
        <v>9855.6200000000008</v>
      </c>
      <c r="F372" s="69">
        <v>0.64</v>
      </c>
      <c r="G372" s="70">
        <v>2706.8589670000001</v>
      </c>
      <c r="H372" s="70">
        <v>1401.5543150000001</v>
      </c>
      <c r="I372" s="68">
        <v>5516.47</v>
      </c>
      <c r="J372" s="68">
        <v>8158.28</v>
      </c>
      <c r="K372" s="68">
        <v>2641.81</v>
      </c>
      <c r="L372" s="83">
        <v>0.32381949999999998</v>
      </c>
      <c r="M372" s="70">
        <v>589.26085399999999</v>
      </c>
      <c r="N372" s="70">
        <v>40.657744000000001</v>
      </c>
      <c r="O372" s="70">
        <v>397.18917299999998</v>
      </c>
      <c r="P372" s="70">
        <v>35.142446999999997</v>
      </c>
      <c r="Q372" s="70">
        <v>6.1352039999999999</v>
      </c>
      <c r="R372" s="70">
        <v>13.827157</v>
      </c>
      <c r="S372" s="70">
        <v>96.309128999999999</v>
      </c>
      <c r="T372" s="70">
        <v>2660.2459210000002</v>
      </c>
      <c r="U372" s="69">
        <v>0.98277965469999995</v>
      </c>
      <c r="V372" s="71">
        <v>2.3580465082000002</v>
      </c>
      <c r="W372" s="70">
        <v>134.297652</v>
      </c>
      <c r="X372" s="70">
        <v>61.209510999999999</v>
      </c>
      <c r="Y372" s="70">
        <v>64.759641999999999</v>
      </c>
      <c r="Z372" s="70">
        <v>8.3284990000000008</v>
      </c>
      <c r="AA372" s="70">
        <v>188.72418500000001</v>
      </c>
      <c r="AB372" s="70">
        <v>104.041066</v>
      </c>
      <c r="AC372" s="70">
        <v>84.683119000000005</v>
      </c>
      <c r="AD372" s="70">
        <v>98.603076999999999</v>
      </c>
      <c r="AE372" s="70">
        <v>37.040145000000003</v>
      </c>
      <c r="AF372" s="70">
        <v>43.010916999999999</v>
      </c>
      <c r="AG372" s="70">
        <v>0</v>
      </c>
      <c r="AH372" s="70">
        <v>9.3040210000000005</v>
      </c>
      <c r="AI372" s="70">
        <v>9.2479940000000003</v>
      </c>
      <c r="AJ372" s="70">
        <v>0</v>
      </c>
      <c r="AK372" s="70">
        <v>0</v>
      </c>
      <c r="AL372" s="68">
        <v>7151007.0899999999</v>
      </c>
      <c r="AM372" s="68">
        <v>405881.44</v>
      </c>
      <c r="AN372" s="68">
        <v>1968734.05</v>
      </c>
      <c r="AO372" s="68">
        <v>26421.49</v>
      </c>
      <c r="AP372" s="68">
        <v>654983.93999999994</v>
      </c>
      <c r="AQ372" s="68">
        <v>139228.22</v>
      </c>
      <c r="AR372" s="68">
        <v>32439.37</v>
      </c>
      <c r="AS372" s="68">
        <v>99007.62</v>
      </c>
      <c r="AT372" s="68">
        <v>1016653.41</v>
      </c>
      <c r="AU372" s="68">
        <v>2647199.08</v>
      </c>
      <c r="AV372" s="68">
        <v>63965.83</v>
      </c>
      <c r="AW372" s="68">
        <v>34370.01</v>
      </c>
      <c r="AX372" s="68">
        <v>27255.31</v>
      </c>
      <c r="AY372" s="68">
        <v>2340.5100000000002</v>
      </c>
      <c r="AZ372" s="68">
        <v>75690.559999999998</v>
      </c>
      <c r="BA372" s="68">
        <v>10892.41</v>
      </c>
      <c r="BB372" s="68">
        <v>2191.33</v>
      </c>
      <c r="BC372" s="68">
        <v>2454.29</v>
      </c>
      <c r="BD372" s="68">
        <v>60152.53</v>
      </c>
      <c r="BE372" s="68">
        <v>22783.5</v>
      </c>
      <c r="BF372" s="68">
        <v>21508.51</v>
      </c>
      <c r="BG372" s="68">
        <v>15860.52</v>
      </c>
      <c r="BH372" s="68">
        <v>174021.22</v>
      </c>
      <c r="BI372" s="68">
        <v>73645.75</v>
      </c>
      <c r="BJ372" s="68">
        <v>81056.070000000007</v>
      </c>
      <c r="BK372" s="68">
        <v>0</v>
      </c>
      <c r="BL372" s="68">
        <v>5433.86</v>
      </c>
      <c r="BM372" s="68">
        <v>4633.7700000000004</v>
      </c>
      <c r="BN372" s="68">
        <v>9251.77</v>
      </c>
      <c r="BO372" s="68">
        <v>11297346.07</v>
      </c>
      <c r="BP372" s="68">
        <v>12486499.27</v>
      </c>
      <c r="BQ372" s="68">
        <v>5353006.8</v>
      </c>
      <c r="BR372" s="68">
        <v>498733.09</v>
      </c>
      <c r="BS372" s="68">
        <v>4854273.71</v>
      </c>
      <c r="BT372" s="68">
        <v>0</v>
      </c>
      <c r="BU372" s="68">
        <v>0</v>
      </c>
      <c r="BV372" s="71">
        <v>20</v>
      </c>
      <c r="BW372" s="68">
        <v>0</v>
      </c>
      <c r="BX372" s="68">
        <v>633024.05000000005</v>
      </c>
      <c r="BY372" s="68">
        <v>0</v>
      </c>
      <c r="BZ372" s="68">
        <v>6118091.71</v>
      </c>
      <c r="CA372" s="68">
        <v>11930370.119999999</v>
      </c>
    </row>
    <row r="373" spans="1:79" x14ac:dyDescent="0.25">
      <c r="A373" s="67" t="s">
        <v>953</v>
      </c>
      <c r="B373" s="67" t="s">
        <v>954</v>
      </c>
      <c r="C373" s="67" t="s">
        <v>708</v>
      </c>
      <c r="D373" s="68">
        <v>8241.61</v>
      </c>
      <c r="E373" s="68">
        <v>9855.6200000000008</v>
      </c>
      <c r="F373" s="69">
        <v>0.64</v>
      </c>
      <c r="G373" s="70">
        <v>1146.4290779999999</v>
      </c>
      <c r="H373" s="70">
        <v>646.93529899999999</v>
      </c>
      <c r="I373" s="68">
        <v>5630.95</v>
      </c>
      <c r="J373" s="68">
        <v>8309.09</v>
      </c>
      <c r="K373" s="68">
        <v>2678.14</v>
      </c>
      <c r="L373" s="83">
        <v>0.3223145</v>
      </c>
      <c r="M373" s="70">
        <v>210.40809100000001</v>
      </c>
      <c r="N373" s="70">
        <v>33.354008999999998</v>
      </c>
      <c r="O373" s="70">
        <v>143.78553500000001</v>
      </c>
      <c r="P373" s="70">
        <v>4.7996259999999999</v>
      </c>
      <c r="Q373" s="70">
        <v>0</v>
      </c>
      <c r="R373" s="70">
        <v>5.7240039999999999</v>
      </c>
      <c r="S373" s="70">
        <v>22.744917000000001</v>
      </c>
      <c r="T373" s="70">
        <v>434.955264</v>
      </c>
      <c r="U373" s="69">
        <v>0.37940006259999998</v>
      </c>
      <c r="V373" s="71">
        <v>0.35142677620000001</v>
      </c>
      <c r="W373" s="70">
        <v>4</v>
      </c>
      <c r="X373" s="70">
        <v>0</v>
      </c>
      <c r="Y373" s="70">
        <v>3</v>
      </c>
      <c r="Z373" s="70">
        <v>1</v>
      </c>
      <c r="AA373" s="70">
        <v>164.944388</v>
      </c>
      <c r="AB373" s="70">
        <v>105.229922</v>
      </c>
      <c r="AC373" s="70">
        <v>59.714466000000002</v>
      </c>
      <c r="AD373" s="70">
        <v>38.960996000000002</v>
      </c>
      <c r="AE373" s="70">
        <v>34.603304999999999</v>
      </c>
      <c r="AF373" s="70">
        <v>2.023272</v>
      </c>
      <c r="AG373" s="70">
        <v>0</v>
      </c>
      <c r="AH373" s="70">
        <v>2.334419</v>
      </c>
      <c r="AI373" s="70">
        <v>0</v>
      </c>
      <c r="AJ373" s="70">
        <v>50.045458000000004</v>
      </c>
      <c r="AK373" s="70">
        <v>50.045458000000004</v>
      </c>
      <c r="AL373" s="68">
        <v>3070297.57</v>
      </c>
      <c r="AM373" s="68">
        <v>1271361.6200000001</v>
      </c>
      <c r="AN373" s="68">
        <v>556286.86</v>
      </c>
      <c r="AO373" s="68">
        <v>21574.41</v>
      </c>
      <c r="AP373" s="68">
        <v>236007.22</v>
      </c>
      <c r="AQ373" s="68">
        <v>18926.900000000001</v>
      </c>
      <c r="AR373" s="68">
        <v>0</v>
      </c>
      <c r="AS373" s="68">
        <v>40795.519999999997</v>
      </c>
      <c r="AT373" s="68">
        <v>238982.81</v>
      </c>
      <c r="AU373" s="68">
        <v>64504.78</v>
      </c>
      <c r="AV373" s="68">
        <v>1536.46</v>
      </c>
      <c r="AW373" s="68">
        <v>0</v>
      </c>
      <c r="AX373" s="68">
        <v>1256.74</v>
      </c>
      <c r="AY373" s="68">
        <v>279.72000000000003</v>
      </c>
      <c r="AZ373" s="68">
        <v>54025.47</v>
      </c>
      <c r="BA373" s="68">
        <v>5004.3999999999996</v>
      </c>
      <c r="BB373" s="68">
        <v>923.78</v>
      </c>
      <c r="BC373" s="68">
        <v>1488.59</v>
      </c>
      <c r="BD373" s="68">
        <v>46608.7</v>
      </c>
      <c r="BE373" s="68">
        <v>13823.42</v>
      </c>
      <c r="BF373" s="68">
        <v>21653.18</v>
      </c>
      <c r="BG373" s="68">
        <v>11132.1</v>
      </c>
      <c r="BH373" s="68">
        <v>77271.820000000007</v>
      </c>
      <c r="BI373" s="68">
        <v>68480.89</v>
      </c>
      <c r="BJ373" s="68">
        <v>3795.23</v>
      </c>
      <c r="BK373" s="68">
        <v>0</v>
      </c>
      <c r="BL373" s="68">
        <v>1357.04</v>
      </c>
      <c r="BM373" s="68">
        <v>0</v>
      </c>
      <c r="BN373" s="68">
        <v>3638.66</v>
      </c>
      <c r="BO373" s="68">
        <v>5277213.33</v>
      </c>
      <c r="BP373" s="68">
        <v>5095284.58</v>
      </c>
      <c r="BQ373" s="68">
        <v>6186638.8200000003</v>
      </c>
      <c r="BR373" s="68">
        <v>40008.480000000003</v>
      </c>
      <c r="BS373" s="68">
        <v>6146630.3399999999</v>
      </c>
      <c r="BT373" s="68">
        <v>909425.49</v>
      </c>
      <c r="BU373" s="68">
        <v>0</v>
      </c>
      <c r="BV373" s="71">
        <v>20</v>
      </c>
      <c r="BW373" s="68">
        <v>0</v>
      </c>
      <c r="BX373" s="68">
        <v>571460.93999999994</v>
      </c>
      <c r="BY373" s="68">
        <v>22795.259999999798</v>
      </c>
      <c r="BZ373" s="68">
        <v>6780895.0199999996</v>
      </c>
      <c r="CA373" s="68">
        <v>6780895.0199999996</v>
      </c>
    </row>
    <row r="374" spans="1:79" x14ac:dyDescent="0.25">
      <c r="A374" s="67" t="s">
        <v>955</v>
      </c>
      <c r="B374" s="67" t="s">
        <v>956</v>
      </c>
      <c r="C374" s="67" t="s">
        <v>167</v>
      </c>
      <c r="D374" s="68">
        <v>8241.61</v>
      </c>
      <c r="E374" s="68">
        <v>9855.6200000000008</v>
      </c>
      <c r="F374" s="69">
        <v>0.64</v>
      </c>
      <c r="G374" s="70">
        <v>955.89877100000001</v>
      </c>
      <c r="H374" s="70">
        <v>514.10235599999999</v>
      </c>
      <c r="I374" s="68">
        <v>5745.38</v>
      </c>
      <c r="J374" s="68">
        <v>8445.73</v>
      </c>
      <c r="K374" s="68">
        <v>2700.35</v>
      </c>
      <c r="L374" s="83">
        <v>0.3197296</v>
      </c>
      <c r="M374" s="70">
        <v>101.44583799999999</v>
      </c>
      <c r="N374" s="70">
        <v>21.720927</v>
      </c>
      <c r="O374" s="70">
        <v>60.706637999999998</v>
      </c>
      <c r="P374" s="70">
        <v>2</v>
      </c>
      <c r="Q374" s="70">
        <v>0</v>
      </c>
      <c r="R374" s="70">
        <v>4.1359959999999996</v>
      </c>
      <c r="S374" s="70">
        <v>12.882277</v>
      </c>
      <c r="T374" s="70">
        <v>365.88160199999999</v>
      </c>
      <c r="U374" s="69">
        <v>0.38276187090000002</v>
      </c>
      <c r="V374" s="71">
        <v>0.35768225059999997</v>
      </c>
      <c r="W374" s="70">
        <v>1.5</v>
      </c>
      <c r="X374" s="70">
        <v>0</v>
      </c>
      <c r="Y374" s="70">
        <v>1.5</v>
      </c>
      <c r="Z374" s="70">
        <v>0</v>
      </c>
      <c r="AA374" s="70">
        <v>141.52251999999999</v>
      </c>
      <c r="AB374" s="70">
        <v>71.52252</v>
      </c>
      <c r="AC374" s="70">
        <v>70</v>
      </c>
      <c r="AD374" s="70">
        <v>24.848776000000001</v>
      </c>
      <c r="AE374" s="70">
        <v>14.939812</v>
      </c>
      <c r="AF374" s="70">
        <v>0</v>
      </c>
      <c r="AG374" s="70">
        <v>0</v>
      </c>
      <c r="AH374" s="70">
        <v>0</v>
      </c>
      <c r="AI374" s="70">
        <v>9.9089639999999992</v>
      </c>
      <c r="AJ374" s="70">
        <v>175.43065799999999</v>
      </c>
      <c r="AK374" s="70">
        <v>175.43065799999999</v>
      </c>
      <c r="AL374" s="68">
        <v>2581261.25</v>
      </c>
      <c r="AM374" s="68">
        <v>655323.1</v>
      </c>
      <c r="AN374" s="68">
        <v>284115.34000000003</v>
      </c>
      <c r="AO374" s="68">
        <v>13937.09</v>
      </c>
      <c r="AP374" s="68">
        <v>98843.77</v>
      </c>
      <c r="AQ374" s="68">
        <v>7823.57</v>
      </c>
      <c r="AR374" s="68">
        <v>0</v>
      </c>
      <c r="AS374" s="68">
        <v>29241.23</v>
      </c>
      <c r="AT374" s="68">
        <v>134269.68</v>
      </c>
      <c r="AU374" s="68">
        <v>55226.87</v>
      </c>
      <c r="AV374" s="68">
        <v>623.33000000000004</v>
      </c>
      <c r="AW374" s="68">
        <v>0</v>
      </c>
      <c r="AX374" s="68">
        <v>623.33000000000004</v>
      </c>
      <c r="AY374" s="68">
        <v>0</v>
      </c>
      <c r="AZ374" s="68">
        <v>47232.63</v>
      </c>
      <c r="BA374" s="68">
        <v>3944.97</v>
      </c>
      <c r="BB374" s="68">
        <v>764.07</v>
      </c>
      <c r="BC374" s="68">
        <v>1266.97</v>
      </c>
      <c r="BD374" s="68">
        <v>41256.620000000003</v>
      </c>
      <c r="BE374" s="68">
        <v>13712.56</v>
      </c>
      <c r="BF374" s="68">
        <v>14599.17</v>
      </c>
      <c r="BG374" s="68">
        <v>12944.89</v>
      </c>
      <c r="BH374" s="68">
        <v>36533.49</v>
      </c>
      <c r="BI374" s="68">
        <v>29329.18</v>
      </c>
      <c r="BJ374" s="68">
        <v>0</v>
      </c>
      <c r="BK374" s="68">
        <v>0</v>
      </c>
      <c r="BL374" s="68">
        <v>0</v>
      </c>
      <c r="BM374" s="68">
        <v>4902.24</v>
      </c>
      <c r="BN374" s="68">
        <v>2302.0700000000002</v>
      </c>
      <c r="BO374" s="68">
        <v>4169726.1</v>
      </c>
      <c r="BP374" s="68">
        <v>3660316.01</v>
      </c>
      <c r="BQ374" s="68">
        <v>6716165.3200000003</v>
      </c>
      <c r="BR374" s="68">
        <v>55728.08</v>
      </c>
      <c r="BS374" s="68">
        <v>6660437.2400000002</v>
      </c>
      <c r="BT374" s="68">
        <v>2546439.2200000002</v>
      </c>
      <c r="BU374" s="68">
        <v>0</v>
      </c>
      <c r="BV374" s="71">
        <v>20</v>
      </c>
      <c r="BW374" s="68">
        <v>0</v>
      </c>
      <c r="BX374" s="68">
        <v>590367.30000000005</v>
      </c>
      <c r="BY374" s="68">
        <v>302013.33</v>
      </c>
      <c r="BZ374" s="68">
        <v>7608545.9500000002</v>
      </c>
      <c r="CA374" s="68">
        <v>7608545.9500000002</v>
      </c>
    </row>
    <row r="375" spans="1:79" x14ac:dyDescent="0.25">
      <c r="A375" s="62" t="s">
        <v>957</v>
      </c>
      <c r="B375" s="62" t="s">
        <v>958</v>
      </c>
      <c r="C375" s="62" t="s">
        <v>176</v>
      </c>
      <c r="D375" s="63">
        <v>8241.61</v>
      </c>
      <c r="E375" s="63">
        <v>9855.6200000000008</v>
      </c>
      <c r="F375" s="64">
        <v>0.64</v>
      </c>
      <c r="G375" s="65">
        <v>8492.8826110000009</v>
      </c>
      <c r="H375" s="65">
        <v>4454.4928190000001</v>
      </c>
      <c r="I375" s="63">
        <v>5492.18</v>
      </c>
      <c r="J375" s="63">
        <v>8068.46</v>
      </c>
      <c r="K375" s="63">
        <v>2576.2800000000002</v>
      </c>
      <c r="L375" s="83">
        <v>0.31930259999999999</v>
      </c>
      <c r="M375" s="65">
        <v>1347.289086</v>
      </c>
      <c r="N375" s="65">
        <v>138.243934</v>
      </c>
      <c r="O375" s="65">
        <v>909.81958899999995</v>
      </c>
      <c r="P375" s="65">
        <v>52.408251</v>
      </c>
      <c r="Q375" s="65">
        <v>3.8146719999999998</v>
      </c>
      <c r="R375" s="65">
        <v>50.732779000000001</v>
      </c>
      <c r="S375" s="65">
        <v>192.26986099999999</v>
      </c>
      <c r="T375" s="65">
        <v>4090.829099</v>
      </c>
      <c r="U375" s="64">
        <v>0.48167733930000001</v>
      </c>
      <c r="V375" s="66">
        <v>0.56643813279999999</v>
      </c>
      <c r="W375" s="65">
        <v>1879.0367269999999</v>
      </c>
      <c r="X375" s="65">
        <v>272.44386400000002</v>
      </c>
      <c r="Y375" s="65">
        <v>1218.976199</v>
      </c>
      <c r="Z375" s="65">
        <v>387.61666400000001</v>
      </c>
      <c r="AA375" s="65">
        <v>882.32030799999995</v>
      </c>
      <c r="AB375" s="65">
        <v>545.68377699999996</v>
      </c>
      <c r="AC375" s="65">
        <v>336.63653099999999</v>
      </c>
      <c r="AD375" s="65">
        <v>0</v>
      </c>
      <c r="AE375" s="65">
        <v>0</v>
      </c>
      <c r="AF375" s="65">
        <v>0</v>
      </c>
      <c r="AG375" s="65">
        <v>0</v>
      </c>
      <c r="AH375" s="65">
        <v>0</v>
      </c>
      <c r="AI375" s="65">
        <v>0</v>
      </c>
      <c r="AJ375" s="65">
        <v>263.72333500000002</v>
      </c>
      <c r="AK375" s="65">
        <v>263.72333500000002</v>
      </c>
      <c r="AL375" s="63">
        <v>21880043.609999999</v>
      </c>
      <c r="AM375" s="63">
        <v>4788972.97</v>
      </c>
      <c r="AN375" s="63">
        <v>4152134.18</v>
      </c>
      <c r="AO375" s="63">
        <v>88584.87</v>
      </c>
      <c r="AP375" s="63">
        <v>1479408.1</v>
      </c>
      <c r="AQ375" s="63">
        <v>204736.08</v>
      </c>
      <c r="AR375" s="63">
        <v>19888.41</v>
      </c>
      <c r="AS375" s="63">
        <v>358198.56</v>
      </c>
      <c r="AT375" s="63">
        <v>2001318.16</v>
      </c>
      <c r="AU375" s="63">
        <v>977859.07</v>
      </c>
      <c r="AV375" s="63">
        <v>764130.28</v>
      </c>
      <c r="AW375" s="63">
        <v>150847.21</v>
      </c>
      <c r="AX375" s="63">
        <v>505872.92</v>
      </c>
      <c r="AY375" s="63">
        <v>107410.15</v>
      </c>
      <c r="AZ375" s="63">
        <v>292697.12</v>
      </c>
      <c r="BA375" s="63">
        <v>34135.949999999997</v>
      </c>
      <c r="BB375" s="63">
        <v>6779.5</v>
      </c>
      <c r="BC375" s="63">
        <v>7888.36</v>
      </c>
      <c r="BD375" s="63">
        <v>243893.31</v>
      </c>
      <c r="BE375" s="63">
        <v>70487.06</v>
      </c>
      <c r="BF375" s="63">
        <v>111236.19</v>
      </c>
      <c r="BG375" s="63">
        <v>62170.06</v>
      </c>
      <c r="BH375" s="63">
        <v>0</v>
      </c>
      <c r="BI375" s="63">
        <v>0</v>
      </c>
      <c r="BJ375" s="63">
        <v>0</v>
      </c>
      <c r="BK375" s="63">
        <v>0</v>
      </c>
      <c r="BL375" s="63">
        <v>0</v>
      </c>
      <c r="BM375" s="63">
        <v>0</v>
      </c>
      <c r="BN375" s="63">
        <v>0</v>
      </c>
      <c r="BO375" s="63">
        <v>32157118.670000002</v>
      </c>
      <c r="BP375" s="63">
        <v>32855837.23</v>
      </c>
      <c r="BQ375" s="63">
        <v>28664364.109999999</v>
      </c>
      <c r="BR375" s="63">
        <v>502321.75</v>
      </c>
      <c r="BS375" s="63">
        <v>28162042.359999999</v>
      </c>
      <c r="BT375" s="63">
        <v>0</v>
      </c>
      <c r="BU375" s="63">
        <v>0</v>
      </c>
      <c r="BV375" s="66">
        <v>26.372333999999999</v>
      </c>
      <c r="BW375" s="63">
        <v>0</v>
      </c>
      <c r="BX375" s="63">
        <v>3727971.79</v>
      </c>
      <c r="BY375" s="63">
        <v>0</v>
      </c>
      <c r="BZ375" s="63">
        <v>32222872.699999999</v>
      </c>
      <c r="CA375" s="63">
        <v>35885090.460000001</v>
      </c>
    </row>
    <row r="376" spans="1:79" x14ac:dyDescent="0.25">
      <c r="A376" s="62" t="s">
        <v>959</v>
      </c>
      <c r="B376" s="62" t="s">
        <v>960</v>
      </c>
      <c r="C376" s="62" t="s">
        <v>223</v>
      </c>
      <c r="D376" s="63">
        <v>8241.61</v>
      </c>
      <c r="E376" s="63">
        <v>9855.6200000000008</v>
      </c>
      <c r="F376" s="64">
        <v>0.64</v>
      </c>
      <c r="G376" s="65">
        <v>32446.401883999999</v>
      </c>
      <c r="H376" s="65">
        <v>17911.568715000001</v>
      </c>
      <c r="I376" s="63">
        <v>5520.48</v>
      </c>
      <c r="J376" s="63">
        <v>8104.5</v>
      </c>
      <c r="K376" s="63">
        <v>2584.02</v>
      </c>
      <c r="L376" s="83">
        <v>0.3188377</v>
      </c>
      <c r="M376" s="65">
        <v>6468.9722510000001</v>
      </c>
      <c r="N376" s="65">
        <v>351.00113599999997</v>
      </c>
      <c r="O376" s="65">
        <v>4455.7612280000003</v>
      </c>
      <c r="P376" s="65">
        <v>529.45434499999999</v>
      </c>
      <c r="Q376" s="65">
        <v>28.248574999999999</v>
      </c>
      <c r="R376" s="65">
        <v>364.78018200000002</v>
      </c>
      <c r="S376" s="65">
        <v>739.72678499999995</v>
      </c>
      <c r="T376" s="65">
        <v>28656.607637000001</v>
      </c>
      <c r="U376" s="64">
        <v>0.88319832009999999</v>
      </c>
      <c r="V376" s="66">
        <v>1.9043927554</v>
      </c>
      <c r="W376" s="65">
        <v>4268.8248160000003</v>
      </c>
      <c r="X376" s="65">
        <v>703.76428399999998</v>
      </c>
      <c r="Y376" s="65">
        <v>3194.9171580000002</v>
      </c>
      <c r="Z376" s="65">
        <v>370.14337399999999</v>
      </c>
      <c r="AA376" s="65">
        <v>3979.0973730000001</v>
      </c>
      <c r="AB376" s="65">
        <v>2456.8289060000002</v>
      </c>
      <c r="AC376" s="65">
        <v>1522.2684670000001</v>
      </c>
      <c r="AD376" s="65">
        <v>576.68805999999995</v>
      </c>
      <c r="AE376" s="65">
        <v>391.85559899999998</v>
      </c>
      <c r="AF376" s="65">
        <v>145.418072</v>
      </c>
      <c r="AG376" s="65">
        <v>0</v>
      </c>
      <c r="AH376" s="65">
        <v>39.414389</v>
      </c>
      <c r="AI376" s="65">
        <v>0</v>
      </c>
      <c r="AJ376" s="65">
        <v>781.50261599999999</v>
      </c>
      <c r="AK376" s="65">
        <v>781.50261599999999</v>
      </c>
      <c r="AL376" s="63">
        <v>83842151.400000006</v>
      </c>
      <c r="AM376" s="63">
        <v>0</v>
      </c>
      <c r="AN376" s="63">
        <v>19932021.829999998</v>
      </c>
      <c r="AO376" s="63">
        <v>224589.38</v>
      </c>
      <c r="AP376" s="63">
        <v>7234721.75</v>
      </c>
      <c r="AQ376" s="63">
        <v>2065334.72</v>
      </c>
      <c r="AR376" s="63">
        <v>147064.07</v>
      </c>
      <c r="AS376" s="63">
        <v>2571778.94</v>
      </c>
      <c r="AT376" s="63">
        <v>7688532.9699999997</v>
      </c>
      <c r="AU376" s="63">
        <v>23029989.98</v>
      </c>
      <c r="AV376" s="63">
        <v>1815467.41</v>
      </c>
      <c r="AW376" s="63">
        <v>389094.14</v>
      </c>
      <c r="AX376" s="63">
        <v>1323954.3799999999</v>
      </c>
      <c r="AY376" s="63">
        <v>102418.89</v>
      </c>
      <c r="AZ376" s="63">
        <v>1198048.4099999999</v>
      </c>
      <c r="BA376" s="63">
        <v>137061.20000000001</v>
      </c>
      <c r="BB376" s="63">
        <v>25862.84</v>
      </c>
      <c r="BC376" s="63">
        <v>35523.22</v>
      </c>
      <c r="BD376" s="63">
        <v>999601.15</v>
      </c>
      <c r="BE376" s="63">
        <v>218788.98</v>
      </c>
      <c r="BF376" s="63">
        <v>500088.86</v>
      </c>
      <c r="BG376" s="63">
        <v>280723.31</v>
      </c>
      <c r="BH376" s="63">
        <v>1112901.3</v>
      </c>
      <c r="BI376" s="63">
        <v>767127.8</v>
      </c>
      <c r="BJ376" s="63">
        <v>269831.03999999998</v>
      </c>
      <c r="BK376" s="63">
        <v>0</v>
      </c>
      <c r="BL376" s="63">
        <v>22665.200000000001</v>
      </c>
      <c r="BM376" s="63">
        <v>0</v>
      </c>
      <c r="BN376" s="63">
        <v>53277.26</v>
      </c>
      <c r="BO376" s="63">
        <v>127987072.94</v>
      </c>
      <c r="BP376" s="63">
        <v>130930580.33</v>
      </c>
      <c r="BQ376" s="63">
        <v>113273067.51000001</v>
      </c>
      <c r="BR376" s="63">
        <v>16873636.600000001</v>
      </c>
      <c r="BS376" s="63">
        <v>96399430.909999996</v>
      </c>
      <c r="BT376" s="63">
        <v>0</v>
      </c>
      <c r="BU376" s="63">
        <v>0</v>
      </c>
      <c r="BV376" s="66">
        <v>78.150261999999998</v>
      </c>
      <c r="BW376" s="63">
        <v>0</v>
      </c>
      <c r="BX376" s="63">
        <v>12305542.82</v>
      </c>
      <c r="BY376" s="63">
        <v>0</v>
      </c>
      <c r="BZ376" s="63">
        <v>138024326.28999999</v>
      </c>
      <c r="CA376" s="63">
        <v>140292615.75999999</v>
      </c>
    </row>
    <row r="377" spans="1:79" x14ac:dyDescent="0.25">
      <c r="A377" s="67" t="s">
        <v>961</v>
      </c>
      <c r="B377" s="67" t="s">
        <v>962</v>
      </c>
      <c r="C377" s="67" t="s">
        <v>417</v>
      </c>
      <c r="D377" s="68">
        <v>8241.61</v>
      </c>
      <c r="E377" s="68">
        <v>9855.6200000000008</v>
      </c>
      <c r="F377" s="69">
        <v>0.64</v>
      </c>
      <c r="G377" s="70">
        <v>992.79828999999995</v>
      </c>
      <c r="H377" s="70">
        <v>525.01087099999995</v>
      </c>
      <c r="I377" s="68">
        <v>5774.39</v>
      </c>
      <c r="J377" s="68">
        <v>8446.85</v>
      </c>
      <c r="K377" s="68">
        <v>2672.46</v>
      </c>
      <c r="L377" s="83">
        <v>0.31638539999999998</v>
      </c>
      <c r="M377" s="70">
        <v>111.097131</v>
      </c>
      <c r="N377" s="70">
        <v>19.256618</v>
      </c>
      <c r="O377" s="70">
        <v>58.435257999999997</v>
      </c>
      <c r="P377" s="70">
        <v>3.3609650000000002</v>
      </c>
      <c r="Q377" s="70">
        <v>0</v>
      </c>
      <c r="R377" s="70">
        <v>7.8584480000000001</v>
      </c>
      <c r="S377" s="70">
        <v>22.185842000000001</v>
      </c>
      <c r="T377" s="70">
        <v>268.72917999999999</v>
      </c>
      <c r="U377" s="69">
        <v>0.2706785283</v>
      </c>
      <c r="V377" s="71">
        <v>0.17887418369999999</v>
      </c>
      <c r="W377" s="70">
        <v>1.529741</v>
      </c>
      <c r="X377" s="70">
        <v>0</v>
      </c>
      <c r="Y377" s="70">
        <v>1.529741</v>
      </c>
      <c r="Z377" s="70">
        <v>0</v>
      </c>
      <c r="AA377" s="70">
        <v>151.41811999999999</v>
      </c>
      <c r="AB377" s="70">
        <v>102.914778</v>
      </c>
      <c r="AC377" s="70">
        <v>48.503342000000004</v>
      </c>
      <c r="AD377" s="70">
        <v>33.782589999999999</v>
      </c>
      <c r="AE377" s="70">
        <v>25.013670999999999</v>
      </c>
      <c r="AF377" s="70">
        <v>0</v>
      </c>
      <c r="AG377" s="70">
        <v>0</v>
      </c>
      <c r="AH377" s="70">
        <v>4.2752869999999996</v>
      </c>
      <c r="AI377" s="70">
        <v>4.4936319999999998</v>
      </c>
      <c r="AJ377" s="70">
        <v>93.205708000000001</v>
      </c>
      <c r="AK377" s="70">
        <v>93.205708000000001</v>
      </c>
      <c r="AL377" s="68">
        <v>2653213.7200000002</v>
      </c>
      <c r="AM377" s="68">
        <v>1316472.94</v>
      </c>
      <c r="AN377" s="68">
        <v>403184.86</v>
      </c>
      <c r="AO377" s="68">
        <v>12226.65</v>
      </c>
      <c r="AP377" s="68">
        <v>94150.29</v>
      </c>
      <c r="AQ377" s="68">
        <v>13009.86</v>
      </c>
      <c r="AR377" s="68">
        <v>0</v>
      </c>
      <c r="AS377" s="68">
        <v>54977.62</v>
      </c>
      <c r="AT377" s="68">
        <v>228820.44</v>
      </c>
      <c r="AU377" s="68">
        <v>20285</v>
      </c>
      <c r="AV377" s="68">
        <v>629.04</v>
      </c>
      <c r="AW377" s="68">
        <v>0</v>
      </c>
      <c r="AX377" s="68">
        <v>629.04</v>
      </c>
      <c r="AY377" s="68">
        <v>0</v>
      </c>
      <c r="AZ377" s="68">
        <v>49345.33</v>
      </c>
      <c r="BA377" s="68">
        <v>3986.54</v>
      </c>
      <c r="BB377" s="68">
        <v>785.27</v>
      </c>
      <c r="BC377" s="68">
        <v>1341.38</v>
      </c>
      <c r="BD377" s="68">
        <v>43232.14</v>
      </c>
      <c r="BE377" s="68">
        <v>13569.14</v>
      </c>
      <c r="BF377" s="68">
        <v>20787.240000000002</v>
      </c>
      <c r="BG377" s="68">
        <v>8875.76</v>
      </c>
      <c r="BH377" s="68">
        <v>56328.58</v>
      </c>
      <c r="BI377" s="68">
        <v>48592.12</v>
      </c>
      <c r="BJ377" s="68">
        <v>0</v>
      </c>
      <c r="BK377" s="68">
        <v>0</v>
      </c>
      <c r="BL377" s="68">
        <v>2439.59</v>
      </c>
      <c r="BM377" s="68">
        <v>2199.87</v>
      </c>
      <c r="BN377" s="68">
        <v>3097</v>
      </c>
      <c r="BO377" s="68">
        <v>4662084.21</v>
      </c>
      <c r="BP377" s="68">
        <v>4499459.47</v>
      </c>
      <c r="BQ377" s="68">
        <v>5475012.8499999996</v>
      </c>
      <c r="BR377" s="68">
        <v>16497.71</v>
      </c>
      <c r="BS377" s="68">
        <v>5458515.1399999997</v>
      </c>
      <c r="BT377" s="68">
        <v>812928.64</v>
      </c>
      <c r="BU377" s="68">
        <v>0</v>
      </c>
      <c r="BV377" s="71">
        <v>20</v>
      </c>
      <c r="BW377" s="68">
        <v>0</v>
      </c>
      <c r="BX377" s="68">
        <v>389892.61</v>
      </c>
      <c r="BY377" s="68">
        <v>150490.23000000001</v>
      </c>
      <c r="BZ377" s="68">
        <v>6015395.6900000004</v>
      </c>
      <c r="CA377" s="68">
        <v>6015395.6900000004</v>
      </c>
    </row>
    <row r="378" spans="1:79" x14ac:dyDescent="0.25">
      <c r="A378" s="67" t="s">
        <v>963</v>
      </c>
      <c r="B378" s="67" t="s">
        <v>964</v>
      </c>
      <c r="C378" s="67" t="s">
        <v>233</v>
      </c>
      <c r="D378" s="68">
        <v>8241.61</v>
      </c>
      <c r="E378" s="68">
        <v>9855.6200000000008</v>
      </c>
      <c r="F378" s="69">
        <v>0.64</v>
      </c>
      <c r="G378" s="70">
        <v>2143.1730309999998</v>
      </c>
      <c r="H378" s="70">
        <v>1110.569334</v>
      </c>
      <c r="I378" s="68">
        <v>5550.22</v>
      </c>
      <c r="J378" s="68">
        <v>8116.24</v>
      </c>
      <c r="K378" s="68">
        <v>2566.02</v>
      </c>
      <c r="L378" s="83">
        <v>0.31615870000000001</v>
      </c>
      <c r="M378" s="70">
        <v>325.47747099999998</v>
      </c>
      <c r="N378" s="70">
        <v>58.159509</v>
      </c>
      <c r="O378" s="70">
        <v>195.444571</v>
      </c>
      <c r="P378" s="70">
        <v>15.204529000000001</v>
      </c>
      <c r="Q378" s="70">
        <v>1</v>
      </c>
      <c r="R378" s="70">
        <v>17.064810000000001</v>
      </c>
      <c r="S378" s="70">
        <v>38.604052000000003</v>
      </c>
      <c r="T378" s="70">
        <v>2123.9689939999998</v>
      </c>
      <c r="U378" s="69">
        <v>0.99103943699999997</v>
      </c>
      <c r="V378" s="71">
        <v>2.3978495254999999</v>
      </c>
      <c r="W378" s="70">
        <v>4.4156339999999998</v>
      </c>
      <c r="X378" s="70">
        <v>0</v>
      </c>
      <c r="Y378" s="70">
        <v>2.4156339999999998</v>
      </c>
      <c r="Z378" s="70">
        <v>2</v>
      </c>
      <c r="AA378" s="70">
        <v>212.47016300000001</v>
      </c>
      <c r="AB378" s="70">
        <v>87</v>
      </c>
      <c r="AC378" s="70">
        <v>125.470163</v>
      </c>
      <c r="AD378" s="70">
        <v>42.025069000000002</v>
      </c>
      <c r="AE378" s="70">
        <v>40.314839999999997</v>
      </c>
      <c r="AF378" s="70">
        <v>0.54956000000000005</v>
      </c>
      <c r="AG378" s="70">
        <v>0</v>
      </c>
      <c r="AH378" s="70">
        <v>0</v>
      </c>
      <c r="AI378" s="70">
        <v>1.160669</v>
      </c>
      <c r="AJ378" s="70">
        <v>191.45507000000001</v>
      </c>
      <c r="AK378" s="70">
        <v>191.45507000000001</v>
      </c>
      <c r="AL378" s="68">
        <v>5499424.8600000003</v>
      </c>
      <c r="AM378" s="68">
        <v>1251192.46</v>
      </c>
      <c r="AN378" s="68">
        <v>932717.52</v>
      </c>
      <c r="AO378" s="68">
        <v>36900.89</v>
      </c>
      <c r="AP378" s="68">
        <v>314672.65000000002</v>
      </c>
      <c r="AQ378" s="68">
        <v>58812.6</v>
      </c>
      <c r="AR378" s="68">
        <v>5162.33</v>
      </c>
      <c r="AS378" s="68">
        <v>119299.69</v>
      </c>
      <c r="AT378" s="68">
        <v>397869.36</v>
      </c>
      <c r="AU378" s="68">
        <v>2149228.29</v>
      </c>
      <c r="AV378" s="68">
        <v>1541.36</v>
      </c>
      <c r="AW378" s="68">
        <v>0</v>
      </c>
      <c r="AX378" s="68">
        <v>992.61</v>
      </c>
      <c r="AY378" s="68">
        <v>548.75</v>
      </c>
      <c r="AZ378" s="68">
        <v>70133.98</v>
      </c>
      <c r="BA378" s="68">
        <v>8426.7900000000009</v>
      </c>
      <c r="BB378" s="68">
        <v>1693.96</v>
      </c>
      <c r="BC378" s="68">
        <v>1897.23</v>
      </c>
      <c r="BD378" s="68">
        <v>58116</v>
      </c>
      <c r="BE378" s="68">
        <v>17612.22</v>
      </c>
      <c r="BF378" s="68">
        <v>17560.099999999999</v>
      </c>
      <c r="BG378" s="68">
        <v>22943.68</v>
      </c>
      <c r="BH378" s="68">
        <v>83689.23</v>
      </c>
      <c r="BI378" s="68">
        <v>78260.399999999994</v>
      </c>
      <c r="BJ378" s="68">
        <v>1011.17</v>
      </c>
      <c r="BK378" s="68">
        <v>0</v>
      </c>
      <c r="BL378" s="68">
        <v>0</v>
      </c>
      <c r="BM378" s="68">
        <v>567.79999999999995</v>
      </c>
      <c r="BN378" s="68">
        <v>3849.86</v>
      </c>
      <c r="BO378" s="68">
        <v>10032035.98</v>
      </c>
      <c r="BP378" s="68">
        <v>9987927.6999999993</v>
      </c>
      <c r="BQ378" s="68">
        <v>10252524.35</v>
      </c>
      <c r="BR378" s="68">
        <v>119802.89</v>
      </c>
      <c r="BS378" s="68">
        <v>10132721.460000001</v>
      </c>
      <c r="BT378" s="68">
        <v>220488.37</v>
      </c>
      <c r="BU378" s="68">
        <v>0</v>
      </c>
      <c r="BV378" s="71">
        <v>20</v>
      </c>
      <c r="BW378" s="68">
        <v>0</v>
      </c>
      <c r="BX378" s="68">
        <v>1574303.83</v>
      </c>
      <c r="BY378" s="68">
        <v>0</v>
      </c>
      <c r="BZ378" s="68">
        <v>11660321.5</v>
      </c>
      <c r="CA378" s="68">
        <v>11826828.18</v>
      </c>
    </row>
    <row r="379" spans="1:79" x14ac:dyDescent="0.25">
      <c r="A379" s="62" t="s">
        <v>965</v>
      </c>
      <c r="B379" s="62" t="s">
        <v>966</v>
      </c>
      <c r="C379" s="62" t="s">
        <v>155</v>
      </c>
      <c r="D379" s="63">
        <v>8241.61</v>
      </c>
      <c r="E379" s="63">
        <v>9855.6200000000008</v>
      </c>
      <c r="F379" s="64">
        <v>0.64</v>
      </c>
      <c r="G379" s="65">
        <v>1061.841782</v>
      </c>
      <c r="H379" s="65">
        <v>568.18806800000004</v>
      </c>
      <c r="I379" s="63">
        <v>5693.55</v>
      </c>
      <c r="J379" s="63">
        <v>8322.89</v>
      </c>
      <c r="K379" s="63">
        <v>2629.34</v>
      </c>
      <c r="L379" s="83">
        <v>0.31591669999999999</v>
      </c>
      <c r="M379" s="65">
        <v>183.16245000000001</v>
      </c>
      <c r="N379" s="65">
        <v>26.745358</v>
      </c>
      <c r="O379" s="65">
        <v>116.53823300000001</v>
      </c>
      <c r="P379" s="65">
        <v>12.703094999999999</v>
      </c>
      <c r="Q379" s="65">
        <v>0</v>
      </c>
      <c r="R379" s="65">
        <v>15.111246</v>
      </c>
      <c r="S379" s="65">
        <v>12.064518</v>
      </c>
      <c r="T379" s="65">
        <v>801.27020300000004</v>
      </c>
      <c r="U379" s="64">
        <v>0.75460413839999996</v>
      </c>
      <c r="V379" s="66">
        <v>1.3902036271</v>
      </c>
      <c r="W379" s="65">
        <v>30.314788</v>
      </c>
      <c r="X379" s="65">
        <v>8.6667670000000001</v>
      </c>
      <c r="Y379" s="65">
        <v>19.648021</v>
      </c>
      <c r="Z379" s="65">
        <v>2</v>
      </c>
      <c r="AA379" s="65">
        <v>84.042885999999996</v>
      </c>
      <c r="AB379" s="65">
        <v>43.733893000000002</v>
      </c>
      <c r="AC379" s="65">
        <v>40.308993000000001</v>
      </c>
      <c r="AD379" s="65">
        <v>24.356376999999998</v>
      </c>
      <c r="AE379" s="65">
        <v>15.161432</v>
      </c>
      <c r="AF379" s="65">
        <v>0</v>
      </c>
      <c r="AG379" s="65">
        <v>9.1949450000000006</v>
      </c>
      <c r="AH379" s="65">
        <v>0</v>
      </c>
      <c r="AI379" s="65">
        <v>0</v>
      </c>
      <c r="AJ379" s="65">
        <v>129.229206</v>
      </c>
      <c r="AK379" s="65">
        <v>129.229206</v>
      </c>
      <c r="AL379" s="63">
        <v>2791943.07</v>
      </c>
      <c r="AM379" s="63">
        <v>782466.17</v>
      </c>
      <c r="AN379" s="63">
        <v>483350.85</v>
      </c>
      <c r="AO379" s="63">
        <v>16956.34</v>
      </c>
      <c r="AP379" s="63">
        <v>187487.05</v>
      </c>
      <c r="AQ379" s="63">
        <v>49099.199999999997</v>
      </c>
      <c r="AR379" s="63">
        <v>0</v>
      </c>
      <c r="AS379" s="63">
        <v>105561.51</v>
      </c>
      <c r="AT379" s="63">
        <v>124246.75</v>
      </c>
      <c r="AU379" s="63">
        <v>470077.93</v>
      </c>
      <c r="AV379" s="63">
        <v>13363.51</v>
      </c>
      <c r="AW379" s="63">
        <v>4747.75</v>
      </c>
      <c r="AX379" s="63">
        <v>8067.43</v>
      </c>
      <c r="AY379" s="63">
        <v>548.33000000000004</v>
      </c>
      <c r="AZ379" s="63">
        <v>36129.75</v>
      </c>
      <c r="BA379" s="63">
        <v>4308</v>
      </c>
      <c r="BB379" s="63">
        <v>838.63</v>
      </c>
      <c r="BC379" s="63">
        <v>939.27</v>
      </c>
      <c r="BD379" s="63">
        <v>30043.85</v>
      </c>
      <c r="BE379" s="63">
        <v>13549.04</v>
      </c>
      <c r="BF379" s="63">
        <v>8820.5</v>
      </c>
      <c r="BG379" s="63">
        <v>7674.31</v>
      </c>
      <c r="BH379" s="63">
        <v>37805.54</v>
      </c>
      <c r="BI379" s="63">
        <v>29409.31</v>
      </c>
      <c r="BJ379" s="63">
        <v>0</v>
      </c>
      <c r="BK379" s="63">
        <v>6166.68</v>
      </c>
      <c r="BL379" s="63">
        <v>0</v>
      </c>
      <c r="BM379" s="63">
        <v>0</v>
      </c>
      <c r="BN379" s="63">
        <v>2229.5500000000002</v>
      </c>
      <c r="BO379" s="63">
        <v>4455989</v>
      </c>
      <c r="BP379" s="63">
        <v>4615136.82</v>
      </c>
      <c r="BQ379" s="63">
        <v>3660440.9</v>
      </c>
      <c r="BR379" s="63">
        <v>326701.84999999998</v>
      </c>
      <c r="BS379" s="63">
        <v>3333739.05</v>
      </c>
      <c r="BT379" s="63">
        <v>0</v>
      </c>
      <c r="BU379" s="63">
        <v>0</v>
      </c>
      <c r="BV379" s="66">
        <v>20</v>
      </c>
      <c r="BW379" s="63">
        <v>0</v>
      </c>
      <c r="BX379" s="63">
        <v>379832.82</v>
      </c>
      <c r="BY379" s="63">
        <v>0</v>
      </c>
      <c r="BZ379" s="63">
        <v>4689039.34</v>
      </c>
      <c r="CA379" s="63">
        <v>4835821.82</v>
      </c>
    </row>
    <row r="380" spans="1:79" x14ac:dyDescent="0.25">
      <c r="A380" s="62" t="s">
        <v>967</v>
      </c>
      <c r="B380" s="62" t="s">
        <v>968</v>
      </c>
      <c r="C380" s="62" t="s">
        <v>149</v>
      </c>
      <c r="D380" s="63">
        <v>8241.61</v>
      </c>
      <c r="E380" s="63">
        <v>9855.6200000000008</v>
      </c>
      <c r="F380" s="64">
        <v>0.64</v>
      </c>
      <c r="G380" s="65">
        <v>3442.2070760000001</v>
      </c>
      <c r="H380" s="65">
        <v>1846.703109</v>
      </c>
      <c r="I380" s="63">
        <v>5564.34</v>
      </c>
      <c r="J380" s="63">
        <v>8128.52</v>
      </c>
      <c r="K380" s="63">
        <v>2564.1799999999998</v>
      </c>
      <c r="L380" s="83">
        <v>0.31545469999999998</v>
      </c>
      <c r="M380" s="65">
        <v>401.44922100000002</v>
      </c>
      <c r="N380" s="65">
        <v>26.807476999999999</v>
      </c>
      <c r="O380" s="65">
        <v>278.33951999999999</v>
      </c>
      <c r="P380" s="65">
        <v>11.949997</v>
      </c>
      <c r="Q380" s="65">
        <v>1.882925</v>
      </c>
      <c r="R380" s="65">
        <v>21.474153999999999</v>
      </c>
      <c r="S380" s="65">
        <v>60.995148</v>
      </c>
      <c r="T380" s="65">
        <v>1048.123464</v>
      </c>
      <c r="U380" s="64">
        <v>0.30449169409999999</v>
      </c>
      <c r="V380" s="66">
        <v>0.22635544869999999</v>
      </c>
      <c r="W380" s="65">
        <v>39.641736000000002</v>
      </c>
      <c r="X380" s="65">
        <v>6.6057449999999998</v>
      </c>
      <c r="Y380" s="65">
        <v>28.035990999999999</v>
      </c>
      <c r="Z380" s="65">
        <v>5</v>
      </c>
      <c r="AA380" s="65">
        <v>678.50492899999995</v>
      </c>
      <c r="AB380" s="65">
        <v>415.74605200000002</v>
      </c>
      <c r="AC380" s="65">
        <v>262.75887699999998</v>
      </c>
      <c r="AD380" s="65">
        <v>0</v>
      </c>
      <c r="AE380" s="65">
        <v>0</v>
      </c>
      <c r="AF380" s="65">
        <v>0</v>
      </c>
      <c r="AG380" s="65">
        <v>0</v>
      </c>
      <c r="AH380" s="65">
        <v>0</v>
      </c>
      <c r="AI380" s="65">
        <v>0</v>
      </c>
      <c r="AJ380" s="65">
        <v>79.000452999999993</v>
      </c>
      <c r="AK380" s="65">
        <v>79.000452999999993</v>
      </c>
      <c r="AL380" s="63">
        <v>8826438.5399999991</v>
      </c>
      <c r="AM380" s="63">
        <v>2704251.38</v>
      </c>
      <c r="AN380" s="63">
        <v>1296961.3799999999</v>
      </c>
      <c r="AO380" s="63">
        <v>16970.86</v>
      </c>
      <c r="AP380" s="63">
        <v>447138.57</v>
      </c>
      <c r="AQ380" s="63">
        <v>46120.82</v>
      </c>
      <c r="AR380" s="63">
        <v>9698.6299999999992</v>
      </c>
      <c r="AS380" s="63">
        <v>149791.03</v>
      </c>
      <c r="AT380" s="63">
        <v>627241.47</v>
      </c>
      <c r="AU380" s="63">
        <v>100118.85</v>
      </c>
      <c r="AV380" s="63">
        <v>16476.89</v>
      </c>
      <c r="AW380" s="63">
        <v>3613.4</v>
      </c>
      <c r="AX380" s="63">
        <v>11494.67</v>
      </c>
      <c r="AY380" s="63">
        <v>1368.82</v>
      </c>
      <c r="AZ380" s="63">
        <v>182582.36</v>
      </c>
      <c r="BA380" s="63">
        <v>13981.23</v>
      </c>
      <c r="BB380" s="63">
        <v>2714.65</v>
      </c>
      <c r="BC380" s="63">
        <v>5993.05</v>
      </c>
      <c r="BD380" s="63">
        <v>159893.43</v>
      </c>
      <c r="BE380" s="63">
        <v>28224.47</v>
      </c>
      <c r="BF380" s="63">
        <v>83727.42</v>
      </c>
      <c r="BG380" s="63">
        <v>47941.54</v>
      </c>
      <c r="BH380" s="63">
        <v>0</v>
      </c>
      <c r="BI380" s="63">
        <v>0</v>
      </c>
      <c r="BJ380" s="63">
        <v>0</v>
      </c>
      <c r="BK380" s="63">
        <v>0</v>
      </c>
      <c r="BL380" s="63">
        <v>0</v>
      </c>
      <c r="BM380" s="63">
        <v>0</v>
      </c>
      <c r="BN380" s="63">
        <v>0</v>
      </c>
      <c r="BO380" s="63">
        <v>13054983.18</v>
      </c>
      <c r="BP380" s="63">
        <v>13126829.4</v>
      </c>
      <c r="BQ380" s="63">
        <v>12695838.25</v>
      </c>
      <c r="BR380" s="63">
        <v>41613.040000000001</v>
      </c>
      <c r="BS380" s="63">
        <v>12654225.210000001</v>
      </c>
      <c r="BT380" s="63">
        <v>0</v>
      </c>
      <c r="BU380" s="63">
        <v>0</v>
      </c>
      <c r="BV380" s="66">
        <v>20</v>
      </c>
      <c r="BW380" s="63">
        <v>0</v>
      </c>
      <c r="BX380" s="63">
        <v>709822.31</v>
      </c>
      <c r="BY380" s="63">
        <v>0</v>
      </c>
      <c r="BZ380" s="63">
        <v>13660452.449999999</v>
      </c>
      <c r="CA380" s="63">
        <v>13764805.49</v>
      </c>
    </row>
    <row r="381" spans="1:79" x14ac:dyDescent="0.25">
      <c r="A381" s="67" t="s">
        <v>969</v>
      </c>
      <c r="B381" s="67" t="s">
        <v>970</v>
      </c>
      <c r="C381" s="67" t="s">
        <v>164</v>
      </c>
      <c r="D381" s="68">
        <v>8241.61</v>
      </c>
      <c r="E381" s="68">
        <v>9855.6200000000008</v>
      </c>
      <c r="F381" s="69">
        <v>0.64</v>
      </c>
      <c r="G381" s="70">
        <v>7161.548057</v>
      </c>
      <c r="H381" s="70">
        <v>3722.0816970000001</v>
      </c>
      <c r="I381" s="68">
        <v>5743.01</v>
      </c>
      <c r="J381" s="68">
        <v>8353.35</v>
      </c>
      <c r="K381" s="68">
        <v>2610.34</v>
      </c>
      <c r="L381" s="83">
        <v>0.3124902</v>
      </c>
      <c r="M381" s="70">
        <v>1104.0229200000001</v>
      </c>
      <c r="N381" s="70">
        <v>138.48666299999999</v>
      </c>
      <c r="O381" s="70">
        <v>679.20970299999999</v>
      </c>
      <c r="P381" s="70">
        <v>70.540668999999994</v>
      </c>
      <c r="Q381" s="70">
        <v>6.3413750000000002</v>
      </c>
      <c r="R381" s="70">
        <v>32.346108000000001</v>
      </c>
      <c r="S381" s="70">
        <v>177.09840199999999</v>
      </c>
      <c r="T381" s="70">
        <v>3619.851756</v>
      </c>
      <c r="U381" s="69">
        <v>0.50545660339999998</v>
      </c>
      <c r="V381" s="71">
        <v>0.62374603989999999</v>
      </c>
      <c r="W381" s="70">
        <v>354.61460599999998</v>
      </c>
      <c r="X381" s="70">
        <v>73.273615000000007</v>
      </c>
      <c r="Y381" s="70">
        <v>210.16635299999999</v>
      </c>
      <c r="Z381" s="70">
        <v>71.174638000000002</v>
      </c>
      <c r="AA381" s="70">
        <v>1260.606857</v>
      </c>
      <c r="AB381" s="70">
        <v>758.19695300000001</v>
      </c>
      <c r="AC381" s="70">
        <v>502.40990399999998</v>
      </c>
      <c r="AD381" s="70">
        <v>988.37655199999995</v>
      </c>
      <c r="AE381" s="70">
        <v>230.508475</v>
      </c>
      <c r="AF381" s="70">
        <v>86.818905000000001</v>
      </c>
      <c r="AG381" s="70">
        <v>0</v>
      </c>
      <c r="AH381" s="70">
        <v>628.70393899999999</v>
      </c>
      <c r="AI381" s="70">
        <v>42.345233</v>
      </c>
      <c r="AJ381" s="70">
        <v>2</v>
      </c>
      <c r="AK381" s="70">
        <v>2</v>
      </c>
      <c r="AL381" s="68">
        <v>18694075.359999999</v>
      </c>
      <c r="AM381" s="68">
        <v>3288206.28</v>
      </c>
      <c r="AN381" s="68">
        <v>3497335.89</v>
      </c>
      <c r="AO381" s="68">
        <v>86847.11</v>
      </c>
      <c r="AP381" s="68">
        <v>1080862.72</v>
      </c>
      <c r="AQ381" s="68">
        <v>269692.11</v>
      </c>
      <c r="AR381" s="68">
        <v>32356.400000000001</v>
      </c>
      <c r="AS381" s="68">
        <v>223507.02</v>
      </c>
      <c r="AT381" s="68">
        <v>1804070.53</v>
      </c>
      <c r="AU381" s="68">
        <v>952820.38</v>
      </c>
      <c r="AV381" s="68">
        <v>144364.51</v>
      </c>
      <c r="AW381" s="68">
        <v>39704.69</v>
      </c>
      <c r="AX381" s="68">
        <v>85357.83</v>
      </c>
      <c r="AY381" s="68">
        <v>19301.990000000002</v>
      </c>
      <c r="AZ381" s="68">
        <v>344773.39</v>
      </c>
      <c r="BA381" s="68">
        <v>27914.74</v>
      </c>
      <c r="BB381" s="68">
        <v>5594.78</v>
      </c>
      <c r="BC381" s="68">
        <v>11029.96</v>
      </c>
      <c r="BD381" s="68">
        <v>300233.90999999997</v>
      </c>
      <c r="BE381" s="68">
        <v>58169.48</v>
      </c>
      <c r="BF381" s="68">
        <v>151258.93</v>
      </c>
      <c r="BG381" s="68">
        <v>90805.5</v>
      </c>
      <c r="BH381" s="68">
        <v>1064474.1000000001</v>
      </c>
      <c r="BI381" s="68">
        <v>442277.96</v>
      </c>
      <c r="BJ381" s="68">
        <v>157889.98000000001</v>
      </c>
      <c r="BK381" s="68">
        <v>0</v>
      </c>
      <c r="BL381" s="68">
        <v>354337.91</v>
      </c>
      <c r="BM381" s="68">
        <v>20475.03</v>
      </c>
      <c r="BN381" s="68">
        <v>89493.22</v>
      </c>
      <c r="BO381" s="68">
        <v>25538719.59</v>
      </c>
      <c r="BP381" s="68">
        <v>27986049.91</v>
      </c>
      <c r="BQ381" s="68">
        <v>13305004.23</v>
      </c>
      <c r="BR381" s="68">
        <v>269416.46999999997</v>
      </c>
      <c r="BS381" s="68">
        <v>13035587.76</v>
      </c>
      <c r="BT381" s="68">
        <v>0</v>
      </c>
      <c r="BU381" s="68">
        <v>0</v>
      </c>
      <c r="BV381" s="71">
        <v>20</v>
      </c>
      <c r="BW381" s="68">
        <v>0</v>
      </c>
      <c r="BX381" s="68">
        <v>1216819.8700000001</v>
      </c>
      <c r="BY381" s="68">
        <v>0</v>
      </c>
      <c r="BZ381" s="68">
        <v>15287929.77</v>
      </c>
      <c r="CA381" s="68">
        <v>26755539.460000001</v>
      </c>
    </row>
    <row r="382" spans="1:79" x14ac:dyDescent="0.25">
      <c r="A382" s="62" t="s">
        <v>971</v>
      </c>
      <c r="B382" s="62" t="s">
        <v>972</v>
      </c>
      <c r="C382" s="62" t="s">
        <v>809</v>
      </c>
      <c r="D382" s="63">
        <v>8241.61</v>
      </c>
      <c r="E382" s="63">
        <v>9855.6200000000008</v>
      </c>
      <c r="F382" s="64">
        <v>0.64</v>
      </c>
      <c r="G382" s="65">
        <v>3321.0834260000001</v>
      </c>
      <c r="H382" s="65">
        <v>1977.001804</v>
      </c>
      <c r="I382" s="63">
        <v>5629.65</v>
      </c>
      <c r="J382" s="63">
        <v>8175.76</v>
      </c>
      <c r="K382" s="63">
        <v>2546.11</v>
      </c>
      <c r="L382" s="83">
        <v>0.31142180000000003</v>
      </c>
      <c r="M382" s="65">
        <v>608.72787800000003</v>
      </c>
      <c r="N382" s="65">
        <v>136.83717300000001</v>
      </c>
      <c r="O382" s="65">
        <v>345.481516</v>
      </c>
      <c r="P382" s="65">
        <v>21.805617000000002</v>
      </c>
      <c r="Q382" s="65">
        <v>3.722677</v>
      </c>
      <c r="R382" s="65">
        <v>32.928268000000003</v>
      </c>
      <c r="S382" s="65">
        <v>67.952627000000007</v>
      </c>
      <c r="T382" s="65">
        <v>3260.5183820000002</v>
      </c>
      <c r="U382" s="64">
        <v>0.98176346810000004</v>
      </c>
      <c r="V382" s="66">
        <v>2.353172625</v>
      </c>
      <c r="W382" s="65">
        <v>11.039246</v>
      </c>
      <c r="X382" s="65">
        <v>3.3779970000000001</v>
      </c>
      <c r="Y382" s="65">
        <v>6.8092160000000002</v>
      </c>
      <c r="Z382" s="65">
        <v>0.85203300000000004</v>
      </c>
      <c r="AA382" s="65">
        <v>404.14985000000001</v>
      </c>
      <c r="AB382" s="65">
        <v>252.76629800000001</v>
      </c>
      <c r="AC382" s="65">
        <v>151.38355200000001</v>
      </c>
      <c r="AD382" s="65">
        <v>60.143770000000004</v>
      </c>
      <c r="AE382" s="65">
        <v>32.327351999999998</v>
      </c>
      <c r="AF382" s="65">
        <v>0</v>
      </c>
      <c r="AG382" s="65">
        <v>3.7969520000000001</v>
      </c>
      <c r="AH382" s="65">
        <v>3.0794980000000001</v>
      </c>
      <c r="AI382" s="65">
        <v>20.939968</v>
      </c>
      <c r="AJ382" s="65">
        <v>23.652576</v>
      </c>
      <c r="AK382" s="65">
        <v>23.652576</v>
      </c>
      <c r="AL382" s="63">
        <v>8455843.7200000007</v>
      </c>
      <c r="AM382" s="63">
        <v>1296974.3400000001</v>
      </c>
      <c r="AN382" s="63">
        <v>1652041.67</v>
      </c>
      <c r="AO382" s="63">
        <v>85519.3</v>
      </c>
      <c r="AP382" s="63">
        <v>547903.51</v>
      </c>
      <c r="AQ382" s="63">
        <v>83082.52</v>
      </c>
      <c r="AR382" s="63">
        <v>18929.740000000002</v>
      </c>
      <c r="AS382" s="63">
        <v>226751.74</v>
      </c>
      <c r="AT382" s="63">
        <v>689854.86</v>
      </c>
      <c r="AU382" s="63">
        <v>3237821.42</v>
      </c>
      <c r="AV382" s="63">
        <v>4810.51</v>
      </c>
      <c r="AW382" s="63">
        <v>1824.17</v>
      </c>
      <c r="AX382" s="63">
        <v>2756.07</v>
      </c>
      <c r="AY382" s="63">
        <v>230.27</v>
      </c>
      <c r="AZ382" s="63">
        <v>125290.81</v>
      </c>
      <c r="BA382" s="63">
        <v>14776.36</v>
      </c>
      <c r="BB382" s="63">
        <v>2585.64</v>
      </c>
      <c r="BC382" s="63">
        <v>3524.11</v>
      </c>
      <c r="BD382" s="63">
        <v>104404.7</v>
      </c>
      <c r="BE382" s="63">
        <v>26883.18</v>
      </c>
      <c r="BF382" s="63">
        <v>50254.02</v>
      </c>
      <c r="BG382" s="63">
        <v>27267.5</v>
      </c>
      <c r="BH382" s="63">
        <v>81572.06</v>
      </c>
      <c r="BI382" s="63">
        <v>61814.61</v>
      </c>
      <c r="BJ382" s="63">
        <v>0</v>
      </c>
      <c r="BK382" s="63">
        <v>2510.23</v>
      </c>
      <c r="BL382" s="63">
        <v>1729.67</v>
      </c>
      <c r="BM382" s="63">
        <v>10090.41</v>
      </c>
      <c r="BN382" s="63">
        <v>5427.14</v>
      </c>
      <c r="BO382" s="63">
        <v>15030098.02</v>
      </c>
      <c r="BP382" s="63">
        <v>14854354.529999999</v>
      </c>
      <c r="BQ382" s="63">
        <v>15908604.619999999</v>
      </c>
      <c r="BR382" s="63">
        <v>2162594.87</v>
      </c>
      <c r="BS382" s="63">
        <v>13746009.75</v>
      </c>
      <c r="BT382" s="63">
        <v>878506.6</v>
      </c>
      <c r="BU382" s="63">
        <v>0</v>
      </c>
      <c r="BV382" s="66">
        <v>20</v>
      </c>
      <c r="BW382" s="63">
        <v>0</v>
      </c>
      <c r="BX382" s="63">
        <v>1708209.26</v>
      </c>
      <c r="BY382" s="63">
        <v>1744343.77</v>
      </c>
      <c r="BZ382" s="63">
        <v>19361157.649999999</v>
      </c>
      <c r="CA382" s="63">
        <v>19361157.649999999</v>
      </c>
    </row>
    <row r="383" spans="1:79" x14ac:dyDescent="0.25">
      <c r="A383" s="67" t="s">
        <v>973</v>
      </c>
      <c r="B383" s="67" t="s">
        <v>974</v>
      </c>
      <c r="C383" s="67" t="s">
        <v>510</v>
      </c>
      <c r="D383" s="68">
        <v>8241.61</v>
      </c>
      <c r="E383" s="68">
        <v>9855.6200000000008</v>
      </c>
      <c r="F383" s="69">
        <v>0.64</v>
      </c>
      <c r="G383" s="70">
        <v>1371.3122049999999</v>
      </c>
      <c r="H383" s="70">
        <v>739.43159700000001</v>
      </c>
      <c r="I383" s="68">
        <v>5663.22</v>
      </c>
      <c r="J383" s="68">
        <v>8119.12</v>
      </c>
      <c r="K383" s="68">
        <v>2455.9</v>
      </c>
      <c r="L383" s="83">
        <v>0.30248350000000002</v>
      </c>
      <c r="M383" s="70">
        <v>222.375775</v>
      </c>
      <c r="N383" s="70">
        <v>11.553063999999999</v>
      </c>
      <c r="O383" s="70">
        <v>161.714991</v>
      </c>
      <c r="P383" s="70">
        <v>15.043625</v>
      </c>
      <c r="Q383" s="70">
        <v>0</v>
      </c>
      <c r="R383" s="70">
        <v>10.227334000000001</v>
      </c>
      <c r="S383" s="70">
        <v>23.836760999999999</v>
      </c>
      <c r="T383" s="70">
        <v>598.66688799999997</v>
      </c>
      <c r="U383" s="69">
        <v>0.43656498189999998</v>
      </c>
      <c r="V383" s="71">
        <v>0.46530513540000001</v>
      </c>
      <c r="W383" s="70">
        <v>3.5415000000000001</v>
      </c>
      <c r="X383" s="70">
        <v>0.92674000000000001</v>
      </c>
      <c r="Y383" s="70">
        <v>1.6487179999999999</v>
      </c>
      <c r="Z383" s="70">
        <v>0.96604199999999996</v>
      </c>
      <c r="AA383" s="70">
        <v>140.998053</v>
      </c>
      <c r="AB383" s="70">
        <v>104.65045000000001</v>
      </c>
      <c r="AC383" s="70">
        <v>36.347602999999999</v>
      </c>
      <c r="AD383" s="70">
        <v>3.4113530000000001</v>
      </c>
      <c r="AE383" s="70">
        <v>3.4113530000000001</v>
      </c>
      <c r="AF383" s="70">
        <v>0</v>
      </c>
      <c r="AG383" s="70">
        <v>0</v>
      </c>
      <c r="AH383" s="70">
        <v>0</v>
      </c>
      <c r="AI383" s="70">
        <v>0</v>
      </c>
      <c r="AJ383" s="70">
        <v>75.586758000000003</v>
      </c>
      <c r="AK383" s="70">
        <v>75.586758000000003</v>
      </c>
      <c r="AL383" s="68">
        <v>3367805.64</v>
      </c>
      <c r="AM383" s="68">
        <v>990620.35</v>
      </c>
      <c r="AN383" s="68">
        <v>615242.82999999996</v>
      </c>
      <c r="AO383" s="68">
        <v>7013.1</v>
      </c>
      <c r="AP383" s="68">
        <v>249104.87</v>
      </c>
      <c r="AQ383" s="68">
        <v>55673.23</v>
      </c>
      <c r="AR383" s="68">
        <v>0</v>
      </c>
      <c r="AS383" s="68">
        <v>68406.42</v>
      </c>
      <c r="AT383" s="68">
        <v>235045.21</v>
      </c>
      <c r="AU383" s="68">
        <v>117553.49</v>
      </c>
      <c r="AV383" s="68">
        <v>1387.85</v>
      </c>
      <c r="AW383" s="68">
        <v>486.09</v>
      </c>
      <c r="AX383" s="68">
        <v>648.16999999999996</v>
      </c>
      <c r="AY383" s="68">
        <v>253.59</v>
      </c>
      <c r="AZ383" s="68">
        <v>48129.1</v>
      </c>
      <c r="BA383" s="68">
        <v>5367.98</v>
      </c>
      <c r="BB383" s="68">
        <v>1037</v>
      </c>
      <c r="BC383" s="68">
        <v>1194.19</v>
      </c>
      <c r="BD383" s="68">
        <v>40529.93</v>
      </c>
      <c r="BE383" s="68">
        <v>12972.91</v>
      </c>
      <c r="BF383" s="68">
        <v>20209.03</v>
      </c>
      <c r="BG383" s="68">
        <v>7347.99</v>
      </c>
      <c r="BH383" s="68">
        <v>6634.77</v>
      </c>
      <c r="BI383" s="68">
        <v>6335.78</v>
      </c>
      <c r="BJ383" s="68">
        <v>0</v>
      </c>
      <c r="BK383" s="68">
        <v>0</v>
      </c>
      <c r="BL383" s="68">
        <v>0</v>
      </c>
      <c r="BM383" s="68">
        <v>0</v>
      </c>
      <c r="BN383" s="68">
        <v>298.99</v>
      </c>
      <c r="BO383" s="68">
        <v>5734323.1100000003</v>
      </c>
      <c r="BP383" s="68">
        <v>5147374.03</v>
      </c>
      <c r="BQ383" s="68">
        <v>8668364.3300000001</v>
      </c>
      <c r="BR383" s="68">
        <v>50997.26</v>
      </c>
      <c r="BS383" s="68">
        <v>8617367.0700000003</v>
      </c>
      <c r="BT383" s="68">
        <v>2934041.22</v>
      </c>
      <c r="BU383" s="68">
        <v>0</v>
      </c>
      <c r="BV383" s="71">
        <v>20</v>
      </c>
      <c r="BW383" s="68">
        <v>0</v>
      </c>
      <c r="BX383" s="68">
        <v>1397449.1</v>
      </c>
      <c r="BY383" s="68">
        <v>123787.460000001</v>
      </c>
      <c r="BZ383" s="68">
        <v>10189600.890000001</v>
      </c>
      <c r="CA383" s="68">
        <v>10189600.890000001</v>
      </c>
    </row>
    <row r="384" spans="1:79" x14ac:dyDescent="0.25">
      <c r="A384" s="67" t="s">
        <v>975</v>
      </c>
      <c r="B384" s="67" t="s">
        <v>976</v>
      </c>
      <c r="C384" s="67" t="s">
        <v>291</v>
      </c>
      <c r="D384" s="68">
        <v>8241.61</v>
      </c>
      <c r="E384" s="68">
        <v>9855.6200000000008</v>
      </c>
      <c r="F384" s="69">
        <v>0.64</v>
      </c>
      <c r="G384" s="70">
        <v>2483.8340710000002</v>
      </c>
      <c r="H384" s="70">
        <v>1301.9421990000001</v>
      </c>
      <c r="I384" s="68">
        <v>5747.46</v>
      </c>
      <c r="J384" s="68">
        <v>8236.51</v>
      </c>
      <c r="K384" s="68">
        <v>2489.0500000000002</v>
      </c>
      <c r="L384" s="83">
        <v>0.3021972</v>
      </c>
      <c r="M384" s="70">
        <v>375.59309500000001</v>
      </c>
      <c r="N384" s="70">
        <v>33.671346</v>
      </c>
      <c r="O384" s="70">
        <v>253.07537600000001</v>
      </c>
      <c r="P384" s="70">
        <v>18.199445999999998</v>
      </c>
      <c r="Q384" s="70">
        <v>3</v>
      </c>
      <c r="R384" s="70">
        <v>14.778409</v>
      </c>
      <c r="S384" s="70">
        <v>52.868518000000002</v>
      </c>
      <c r="T384" s="70">
        <v>840.01257099999998</v>
      </c>
      <c r="U384" s="69">
        <v>0.33819190290000001</v>
      </c>
      <c r="V384" s="71">
        <v>0.27923282030000002</v>
      </c>
      <c r="W384" s="70">
        <v>183.94108800000001</v>
      </c>
      <c r="X384" s="70">
        <v>31.016767000000002</v>
      </c>
      <c r="Y384" s="70">
        <v>117.80428000000001</v>
      </c>
      <c r="Z384" s="70">
        <v>35.120041000000001</v>
      </c>
      <c r="AA384" s="70">
        <v>340.88352099999997</v>
      </c>
      <c r="AB384" s="70">
        <v>196.255527</v>
      </c>
      <c r="AC384" s="70">
        <v>144.627994</v>
      </c>
      <c r="AD384" s="70">
        <v>222.84709100000001</v>
      </c>
      <c r="AE384" s="70">
        <v>65.840207000000007</v>
      </c>
      <c r="AF384" s="70">
        <v>24.187484000000001</v>
      </c>
      <c r="AG384" s="70">
        <v>1.9971490000000001</v>
      </c>
      <c r="AH384" s="70">
        <v>101.90909600000001</v>
      </c>
      <c r="AI384" s="70">
        <v>28.913155</v>
      </c>
      <c r="AJ384" s="70">
        <v>0</v>
      </c>
      <c r="AK384" s="70">
        <v>0</v>
      </c>
      <c r="AL384" s="68">
        <v>6182387.1900000004</v>
      </c>
      <c r="AM384" s="68">
        <v>1756572.12</v>
      </c>
      <c r="AN384" s="68">
        <v>1111554.78</v>
      </c>
      <c r="AO384" s="68">
        <v>20420.29</v>
      </c>
      <c r="AP384" s="68">
        <v>389466.92</v>
      </c>
      <c r="AQ384" s="68">
        <v>67288.5</v>
      </c>
      <c r="AR384" s="68">
        <v>14803.08</v>
      </c>
      <c r="AS384" s="68">
        <v>98753.13</v>
      </c>
      <c r="AT384" s="68">
        <v>520822.86</v>
      </c>
      <c r="AU384" s="68">
        <v>98983.93</v>
      </c>
      <c r="AV384" s="68">
        <v>71733.53</v>
      </c>
      <c r="AW384" s="68">
        <v>16253.42</v>
      </c>
      <c r="AX384" s="68">
        <v>46269.55</v>
      </c>
      <c r="AY384" s="68">
        <v>9210.56</v>
      </c>
      <c r="AZ384" s="68">
        <v>96855.91</v>
      </c>
      <c r="BA384" s="68">
        <v>9442.64</v>
      </c>
      <c r="BB384" s="68">
        <v>1876.52</v>
      </c>
      <c r="BC384" s="68">
        <v>2884.39</v>
      </c>
      <c r="BD384" s="68">
        <v>82652.36</v>
      </c>
      <c r="BE384" s="68">
        <v>19510.34</v>
      </c>
      <c r="BF384" s="68">
        <v>37862.99</v>
      </c>
      <c r="BG384" s="68">
        <v>25279.03</v>
      </c>
      <c r="BH384" s="68">
        <v>254564.09</v>
      </c>
      <c r="BI384" s="68">
        <v>122166.92</v>
      </c>
      <c r="BJ384" s="68">
        <v>42538.78</v>
      </c>
      <c r="BK384" s="68">
        <v>1281.24</v>
      </c>
      <c r="BL384" s="68">
        <v>55544.160000000003</v>
      </c>
      <c r="BM384" s="68">
        <v>13519.78</v>
      </c>
      <c r="BN384" s="68">
        <v>19513.21</v>
      </c>
      <c r="BO384" s="68">
        <v>9187020.0500000007</v>
      </c>
      <c r="BP384" s="68">
        <v>9572651.5500000007</v>
      </c>
      <c r="BQ384" s="68">
        <v>7259325.2300000004</v>
      </c>
      <c r="BR384" s="68">
        <v>31137.79</v>
      </c>
      <c r="BS384" s="68">
        <v>7228187.4400000004</v>
      </c>
      <c r="BT384" s="68">
        <v>0</v>
      </c>
      <c r="BU384" s="68">
        <v>0</v>
      </c>
      <c r="BV384" s="71">
        <v>20</v>
      </c>
      <c r="BW384" s="68">
        <v>0</v>
      </c>
      <c r="BX384" s="68">
        <v>701758.49</v>
      </c>
      <c r="BY384" s="68">
        <v>0</v>
      </c>
      <c r="BZ384" s="68">
        <v>8257030.1299999999</v>
      </c>
      <c r="CA384" s="68">
        <v>9888778.5399999991</v>
      </c>
    </row>
    <row r="385" spans="1:79" x14ac:dyDescent="0.25">
      <c r="A385" s="62" t="s">
        <v>977</v>
      </c>
      <c r="B385" s="62" t="s">
        <v>978</v>
      </c>
      <c r="C385" s="62" t="s">
        <v>193</v>
      </c>
      <c r="D385" s="63">
        <v>8241.61</v>
      </c>
      <c r="E385" s="63">
        <v>9855.6200000000008</v>
      </c>
      <c r="F385" s="64">
        <v>0.64</v>
      </c>
      <c r="G385" s="65">
        <v>2851.9628819999998</v>
      </c>
      <c r="H385" s="65">
        <v>1583.27224</v>
      </c>
      <c r="I385" s="63">
        <v>5682.21</v>
      </c>
      <c r="J385" s="63">
        <v>8140.55</v>
      </c>
      <c r="K385" s="63">
        <v>2458.34</v>
      </c>
      <c r="L385" s="83">
        <v>0.30198700000000001</v>
      </c>
      <c r="M385" s="65">
        <v>392.54411599999997</v>
      </c>
      <c r="N385" s="65">
        <v>59.461663999999999</v>
      </c>
      <c r="O385" s="65">
        <v>245.90949900000001</v>
      </c>
      <c r="P385" s="65">
        <v>15.476974999999999</v>
      </c>
      <c r="Q385" s="65">
        <v>1.9513119999999999</v>
      </c>
      <c r="R385" s="65">
        <v>13.585743000000001</v>
      </c>
      <c r="S385" s="65">
        <v>56.158923000000001</v>
      </c>
      <c r="T385" s="65">
        <v>1231.6963900000001</v>
      </c>
      <c r="U385" s="64">
        <v>0.43187672519999998</v>
      </c>
      <c r="V385" s="66">
        <v>0.4553650044</v>
      </c>
      <c r="W385" s="65">
        <v>24.298995999999999</v>
      </c>
      <c r="X385" s="65">
        <v>9.8787479999999999</v>
      </c>
      <c r="Y385" s="65">
        <v>12.420248000000001</v>
      </c>
      <c r="Z385" s="65">
        <v>2</v>
      </c>
      <c r="AA385" s="65">
        <v>290.89274399999999</v>
      </c>
      <c r="AB385" s="65">
        <v>197.65428700000001</v>
      </c>
      <c r="AC385" s="65">
        <v>93.238456999999997</v>
      </c>
      <c r="AD385" s="65">
        <v>63.004046000000002</v>
      </c>
      <c r="AE385" s="65">
        <v>23.273644000000001</v>
      </c>
      <c r="AF385" s="65">
        <v>0</v>
      </c>
      <c r="AG385" s="65">
        <v>11.684923</v>
      </c>
      <c r="AH385" s="65">
        <v>0</v>
      </c>
      <c r="AI385" s="65">
        <v>28.045479</v>
      </c>
      <c r="AJ385" s="65">
        <v>220.77740399999999</v>
      </c>
      <c r="AK385" s="65">
        <v>220.77740399999999</v>
      </c>
      <c r="AL385" s="63">
        <v>7011094.4299999997</v>
      </c>
      <c r="AM385" s="63">
        <v>1643742.98</v>
      </c>
      <c r="AN385" s="63">
        <v>1124589.6200000001</v>
      </c>
      <c r="AO385" s="63">
        <v>36035.980000000003</v>
      </c>
      <c r="AP385" s="63">
        <v>378175.86</v>
      </c>
      <c r="AQ385" s="63">
        <v>57182.95</v>
      </c>
      <c r="AR385" s="63">
        <v>9621.7800000000007</v>
      </c>
      <c r="AS385" s="63">
        <v>90720.28</v>
      </c>
      <c r="AT385" s="63">
        <v>552852.77</v>
      </c>
      <c r="AU385" s="63">
        <v>236687.74</v>
      </c>
      <c r="AV385" s="63">
        <v>10572.08</v>
      </c>
      <c r="AW385" s="63">
        <v>5173.07</v>
      </c>
      <c r="AX385" s="63">
        <v>4874.8599999999997</v>
      </c>
      <c r="AY385" s="63">
        <v>524.15</v>
      </c>
      <c r="AZ385" s="63">
        <v>92866.08</v>
      </c>
      <c r="BA385" s="63">
        <v>11475.06</v>
      </c>
      <c r="BB385" s="63">
        <v>2153.14</v>
      </c>
      <c r="BC385" s="63">
        <v>2459.6799999999998</v>
      </c>
      <c r="BD385" s="63">
        <v>76778.2</v>
      </c>
      <c r="BE385" s="63">
        <v>22386.38</v>
      </c>
      <c r="BF385" s="63">
        <v>38106.33</v>
      </c>
      <c r="BG385" s="63">
        <v>16285.49</v>
      </c>
      <c r="BH385" s="63">
        <v>69263.360000000001</v>
      </c>
      <c r="BI385" s="63">
        <v>43154.36</v>
      </c>
      <c r="BJ385" s="63">
        <v>0</v>
      </c>
      <c r="BK385" s="63">
        <v>7491.07</v>
      </c>
      <c r="BL385" s="63">
        <v>0</v>
      </c>
      <c r="BM385" s="63">
        <v>13104.93</v>
      </c>
      <c r="BN385" s="63">
        <v>5513</v>
      </c>
      <c r="BO385" s="63">
        <v>10221104</v>
      </c>
      <c r="BP385" s="63">
        <v>10188816.289999999</v>
      </c>
      <c r="BQ385" s="63">
        <v>10382503.75</v>
      </c>
      <c r="BR385" s="63">
        <v>90102.9</v>
      </c>
      <c r="BS385" s="63">
        <v>10292400.85</v>
      </c>
      <c r="BT385" s="63">
        <v>161399.75</v>
      </c>
      <c r="BU385" s="63">
        <v>0</v>
      </c>
      <c r="BV385" s="66">
        <v>22.077739999999999</v>
      </c>
      <c r="BW385" s="63">
        <v>0</v>
      </c>
      <c r="BX385" s="63">
        <v>1462333.78</v>
      </c>
      <c r="BY385" s="63">
        <v>233935.350000003</v>
      </c>
      <c r="BZ385" s="63">
        <v>12078772.880000001</v>
      </c>
      <c r="CA385" s="63">
        <v>12078772.880000001</v>
      </c>
    </row>
    <row r="386" spans="1:79" x14ac:dyDescent="0.25">
      <c r="A386" s="62" t="s">
        <v>979</v>
      </c>
      <c r="B386" s="62" t="s">
        <v>980</v>
      </c>
      <c r="C386" s="62" t="s">
        <v>321</v>
      </c>
      <c r="D386" s="63">
        <v>8241.61</v>
      </c>
      <c r="E386" s="63">
        <v>9855.6200000000008</v>
      </c>
      <c r="F386" s="64">
        <v>0.64</v>
      </c>
      <c r="G386" s="65">
        <v>2146.143517</v>
      </c>
      <c r="H386" s="65">
        <v>1143.4149239999999</v>
      </c>
      <c r="I386" s="63">
        <v>5635.58</v>
      </c>
      <c r="J386" s="63">
        <v>8068.12</v>
      </c>
      <c r="K386" s="63">
        <v>2432.54</v>
      </c>
      <c r="L386" s="83">
        <v>0.3015002</v>
      </c>
      <c r="M386" s="65">
        <v>316.81249200000002</v>
      </c>
      <c r="N386" s="65">
        <v>23.745211999999999</v>
      </c>
      <c r="O386" s="65">
        <v>219.686733</v>
      </c>
      <c r="P386" s="65">
        <v>5.0777109999999999</v>
      </c>
      <c r="Q386" s="65">
        <v>6.000985</v>
      </c>
      <c r="R386" s="65">
        <v>13.639122</v>
      </c>
      <c r="S386" s="65">
        <v>48.662728999999999</v>
      </c>
      <c r="T386" s="65">
        <v>735.43645000000004</v>
      </c>
      <c r="U386" s="64">
        <v>0.34267813130000002</v>
      </c>
      <c r="V386" s="66">
        <v>0.28669018969999999</v>
      </c>
      <c r="W386" s="65">
        <v>11.444539000000001</v>
      </c>
      <c r="X386" s="65">
        <v>3.4445389999999998</v>
      </c>
      <c r="Y386" s="65">
        <v>6</v>
      </c>
      <c r="Z386" s="65">
        <v>2</v>
      </c>
      <c r="AA386" s="65">
        <v>429.59185200000002</v>
      </c>
      <c r="AB386" s="65">
        <v>300.22743000000003</v>
      </c>
      <c r="AC386" s="65">
        <v>129.36442199999999</v>
      </c>
      <c r="AD386" s="65">
        <v>0.56522700000000003</v>
      </c>
      <c r="AE386" s="65">
        <v>0.45926</v>
      </c>
      <c r="AF386" s="65">
        <v>0</v>
      </c>
      <c r="AG386" s="65">
        <v>0</v>
      </c>
      <c r="AH386" s="65">
        <v>0.10596700000000001</v>
      </c>
      <c r="AI386" s="65">
        <v>0</v>
      </c>
      <c r="AJ386" s="65">
        <v>6.9300280000000001</v>
      </c>
      <c r="AK386" s="65">
        <v>6.9300280000000001</v>
      </c>
      <c r="AL386" s="63">
        <v>5220579.95</v>
      </c>
      <c r="AM386" s="63">
        <v>1528788.18</v>
      </c>
      <c r="AN386" s="63">
        <v>969159.24</v>
      </c>
      <c r="AO386" s="63">
        <v>14367.28</v>
      </c>
      <c r="AP386" s="63">
        <v>337304.15</v>
      </c>
      <c r="AQ386" s="63">
        <v>18730.43</v>
      </c>
      <c r="AR386" s="63">
        <v>29542.720000000001</v>
      </c>
      <c r="AS386" s="63">
        <v>90929.91</v>
      </c>
      <c r="AT386" s="63">
        <v>478284.75</v>
      </c>
      <c r="AU386" s="63">
        <v>88975.5</v>
      </c>
      <c r="AV386" s="63">
        <v>4675.32</v>
      </c>
      <c r="AW386" s="63">
        <v>1800.85</v>
      </c>
      <c r="AX386" s="63">
        <v>2351.16</v>
      </c>
      <c r="AY386" s="63">
        <v>523.30999999999995</v>
      </c>
      <c r="AZ386" s="63">
        <v>110684.36</v>
      </c>
      <c r="BA386" s="63">
        <v>8273.76</v>
      </c>
      <c r="BB386" s="63">
        <v>1617.66</v>
      </c>
      <c r="BC386" s="63">
        <v>3626.62</v>
      </c>
      <c r="BD386" s="63">
        <v>97166.32</v>
      </c>
      <c r="BE386" s="63">
        <v>16818.919999999998</v>
      </c>
      <c r="BF386" s="63">
        <v>57788.39</v>
      </c>
      <c r="BG386" s="63">
        <v>22559.01</v>
      </c>
      <c r="BH386" s="63">
        <v>957.19</v>
      </c>
      <c r="BI386" s="63">
        <v>850.19</v>
      </c>
      <c r="BJ386" s="63">
        <v>0</v>
      </c>
      <c r="BK386" s="63">
        <v>0</v>
      </c>
      <c r="BL386" s="63">
        <v>57.62</v>
      </c>
      <c r="BM386" s="63">
        <v>0</v>
      </c>
      <c r="BN386" s="63">
        <v>49.38</v>
      </c>
      <c r="BO386" s="63">
        <v>7939003.0899999999</v>
      </c>
      <c r="BP386" s="63">
        <v>7923819.7400000002</v>
      </c>
      <c r="BQ386" s="63">
        <v>8014901.6799999997</v>
      </c>
      <c r="BR386" s="63">
        <v>56051.82</v>
      </c>
      <c r="BS386" s="63">
        <v>7958849.8600000003</v>
      </c>
      <c r="BT386" s="63">
        <v>75898.59</v>
      </c>
      <c r="BU386" s="63">
        <v>0</v>
      </c>
      <c r="BV386" s="66">
        <v>20</v>
      </c>
      <c r="BW386" s="63">
        <v>0</v>
      </c>
      <c r="BX386" s="63">
        <v>757628.21</v>
      </c>
      <c r="BY386" s="63">
        <v>0</v>
      </c>
      <c r="BZ386" s="63">
        <v>8669359.3200000003</v>
      </c>
      <c r="CA386" s="63">
        <v>8772529.8900000006</v>
      </c>
    </row>
    <row r="387" spans="1:79" x14ac:dyDescent="0.25">
      <c r="A387" s="62" t="s">
        <v>981</v>
      </c>
      <c r="B387" s="62" t="s">
        <v>982</v>
      </c>
      <c r="C387" s="62" t="s">
        <v>759</v>
      </c>
      <c r="D387" s="63">
        <v>8241.61</v>
      </c>
      <c r="E387" s="63">
        <v>9855.6200000000008</v>
      </c>
      <c r="F387" s="64">
        <v>0.64</v>
      </c>
      <c r="G387" s="65">
        <v>965.80076899999995</v>
      </c>
      <c r="H387" s="65">
        <v>508.68777499999999</v>
      </c>
      <c r="I387" s="63">
        <v>5908.88</v>
      </c>
      <c r="J387" s="63">
        <v>8451.1299999999992</v>
      </c>
      <c r="K387" s="63">
        <v>2542.25</v>
      </c>
      <c r="L387" s="83">
        <v>0.30081780000000002</v>
      </c>
      <c r="M387" s="65">
        <v>141.38212300000001</v>
      </c>
      <c r="N387" s="65">
        <v>19.923341000000001</v>
      </c>
      <c r="O387" s="65">
        <v>95.423624000000004</v>
      </c>
      <c r="P387" s="65">
        <v>6.2860839999999998</v>
      </c>
      <c r="Q387" s="65">
        <v>1</v>
      </c>
      <c r="R387" s="65">
        <v>7.222728</v>
      </c>
      <c r="S387" s="65">
        <v>11.526346</v>
      </c>
      <c r="T387" s="65">
        <v>392.74402800000001</v>
      </c>
      <c r="U387" s="64">
        <v>0.40665118579999998</v>
      </c>
      <c r="V387" s="66">
        <v>0.40372360089999998</v>
      </c>
      <c r="W387" s="65">
        <v>2.7166269999999999</v>
      </c>
      <c r="X387" s="65">
        <v>0.71662700000000001</v>
      </c>
      <c r="Y387" s="65">
        <v>0</v>
      </c>
      <c r="Z387" s="65">
        <v>2</v>
      </c>
      <c r="AA387" s="65">
        <v>139.18426199999999</v>
      </c>
      <c r="AB387" s="65">
        <v>94.184262000000004</v>
      </c>
      <c r="AC387" s="65">
        <v>45</v>
      </c>
      <c r="AD387" s="65">
        <v>21.826720000000002</v>
      </c>
      <c r="AE387" s="65">
        <v>9.7262500000000003</v>
      </c>
      <c r="AF387" s="65">
        <v>0</v>
      </c>
      <c r="AG387" s="65">
        <v>4.3938420000000002</v>
      </c>
      <c r="AH387" s="65">
        <v>2.0886879999999999</v>
      </c>
      <c r="AI387" s="65">
        <v>5.6179399999999999</v>
      </c>
      <c r="AJ387" s="65">
        <v>141.947562</v>
      </c>
      <c r="AK387" s="65">
        <v>141.947562</v>
      </c>
      <c r="AL387" s="63">
        <v>2455307</v>
      </c>
      <c r="AM387" s="63">
        <v>1062723.52</v>
      </c>
      <c r="AN387" s="63">
        <v>347330.14</v>
      </c>
      <c r="AO387" s="63">
        <v>12027.54</v>
      </c>
      <c r="AP387" s="63">
        <v>146180.57999999999</v>
      </c>
      <c r="AQ387" s="63">
        <v>23135.34</v>
      </c>
      <c r="AR387" s="63">
        <v>4911.84</v>
      </c>
      <c r="AS387" s="63">
        <v>48043.82</v>
      </c>
      <c r="AT387" s="63">
        <v>113031.02</v>
      </c>
      <c r="AU387" s="63">
        <v>66912.33</v>
      </c>
      <c r="AV387" s="63">
        <v>895.93</v>
      </c>
      <c r="AW387" s="63">
        <v>373.81</v>
      </c>
      <c r="AX387" s="63">
        <v>0</v>
      </c>
      <c r="AY387" s="63">
        <v>522.12</v>
      </c>
      <c r="AZ387" s="63">
        <v>44389.91</v>
      </c>
      <c r="BA387" s="63">
        <v>3672.54</v>
      </c>
      <c r="BB387" s="63">
        <v>726.33</v>
      </c>
      <c r="BC387" s="63">
        <v>1172.33</v>
      </c>
      <c r="BD387" s="63">
        <v>38818.71</v>
      </c>
      <c r="BE387" s="63">
        <v>12901.47</v>
      </c>
      <c r="BF387" s="63">
        <v>18087.75</v>
      </c>
      <c r="BG387" s="63">
        <v>7829.49</v>
      </c>
      <c r="BH387" s="63">
        <v>26421.34</v>
      </c>
      <c r="BI387" s="63">
        <v>17964.740000000002</v>
      </c>
      <c r="BJ387" s="63">
        <v>0</v>
      </c>
      <c r="BK387" s="63">
        <v>2805.94</v>
      </c>
      <c r="BL387" s="63">
        <v>1133.21</v>
      </c>
      <c r="BM387" s="63">
        <v>2614.96</v>
      </c>
      <c r="BN387" s="63">
        <v>1902.49</v>
      </c>
      <c r="BO387" s="63">
        <v>4083712.04</v>
      </c>
      <c r="BP387" s="63">
        <v>4003980.17</v>
      </c>
      <c r="BQ387" s="63">
        <v>4482275.74</v>
      </c>
      <c r="BR387" s="63">
        <v>85685.4</v>
      </c>
      <c r="BS387" s="63">
        <v>4396590.34</v>
      </c>
      <c r="BT387" s="63">
        <v>398563.7</v>
      </c>
      <c r="BU387" s="63">
        <v>0</v>
      </c>
      <c r="BV387" s="66">
        <v>20</v>
      </c>
      <c r="BW387" s="63">
        <v>0</v>
      </c>
      <c r="BX387" s="63">
        <v>765390.51</v>
      </c>
      <c r="BY387" s="63">
        <v>185589.48</v>
      </c>
      <c r="BZ387" s="63">
        <v>5433255.7300000004</v>
      </c>
      <c r="CA387" s="63">
        <v>5433255.7300000004</v>
      </c>
    </row>
    <row r="388" spans="1:79" x14ac:dyDescent="0.25">
      <c r="A388" s="62" t="s">
        <v>983</v>
      </c>
      <c r="B388" s="62" t="s">
        <v>984</v>
      </c>
      <c r="C388" s="62" t="s">
        <v>152</v>
      </c>
      <c r="D388" s="63">
        <v>8241.61</v>
      </c>
      <c r="E388" s="63">
        <v>9855.6200000000008</v>
      </c>
      <c r="F388" s="64">
        <v>0.64</v>
      </c>
      <c r="G388" s="65">
        <v>1743.261829</v>
      </c>
      <c r="H388" s="65">
        <v>966.38396599999999</v>
      </c>
      <c r="I388" s="63">
        <v>5726.59</v>
      </c>
      <c r="J388" s="63">
        <v>8173.86</v>
      </c>
      <c r="K388" s="63">
        <v>2447.27</v>
      </c>
      <c r="L388" s="83">
        <v>0.299402</v>
      </c>
      <c r="M388" s="65">
        <v>270.81088899999997</v>
      </c>
      <c r="N388" s="65">
        <v>16.232285000000001</v>
      </c>
      <c r="O388" s="65">
        <v>164.79436100000001</v>
      </c>
      <c r="P388" s="65">
        <v>18.052493999999999</v>
      </c>
      <c r="Q388" s="65">
        <v>2.7311740000000002</v>
      </c>
      <c r="R388" s="65">
        <v>21.036957999999998</v>
      </c>
      <c r="S388" s="65">
        <v>47.963616999999999</v>
      </c>
      <c r="T388" s="65">
        <v>1721.148598</v>
      </c>
      <c r="U388" s="64">
        <v>0.98731502599999998</v>
      </c>
      <c r="V388" s="66">
        <v>2.3798607435000001</v>
      </c>
      <c r="W388" s="65">
        <v>4</v>
      </c>
      <c r="X388" s="65">
        <v>0</v>
      </c>
      <c r="Y388" s="65">
        <v>4</v>
      </c>
      <c r="Z388" s="65">
        <v>0</v>
      </c>
      <c r="AA388" s="65">
        <v>75.549240999999995</v>
      </c>
      <c r="AB388" s="65">
        <v>35.486466</v>
      </c>
      <c r="AC388" s="65">
        <v>40.062775000000002</v>
      </c>
      <c r="AD388" s="65">
        <v>69.830431000000004</v>
      </c>
      <c r="AE388" s="65">
        <v>26.357700000000001</v>
      </c>
      <c r="AF388" s="65">
        <v>24.243593000000001</v>
      </c>
      <c r="AG388" s="65">
        <v>8.8894490000000008</v>
      </c>
      <c r="AH388" s="65">
        <v>0</v>
      </c>
      <c r="AI388" s="65">
        <v>10.339689</v>
      </c>
      <c r="AJ388" s="65">
        <v>329.87479500000001</v>
      </c>
      <c r="AK388" s="65">
        <v>329.87479500000001</v>
      </c>
      <c r="AL388" s="63">
        <v>4266232.38</v>
      </c>
      <c r="AM388" s="63">
        <v>1015238.49</v>
      </c>
      <c r="AN388" s="63">
        <v>947902.11</v>
      </c>
      <c r="AO388" s="63">
        <v>9753.16</v>
      </c>
      <c r="AP388" s="63">
        <v>251262.28</v>
      </c>
      <c r="AQ388" s="63">
        <v>66127.81</v>
      </c>
      <c r="AR388" s="63">
        <v>13351.94</v>
      </c>
      <c r="AS388" s="63">
        <v>139274.1</v>
      </c>
      <c r="AT388" s="63">
        <v>468132.82</v>
      </c>
      <c r="AU388" s="63">
        <v>1728551.66</v>
      </c>
      <c r="AV388" s="63">
        <v>1556.53</v>
      </c>
      <c r="AW388" s="63">
        <v>0</v>
      </c>
      <c r="AX388" s="63">
        <v>1556.53</v>
      </c>
      <c r="AY388" s="63">
        <v>0</v>
      </c>
      <c r="AZ388" s="63">
        <v>38578.019999999997</v>
      </c>
      <c r="BA388" s="63">
        <v>6944.1</v>
      </c>
      <c r="BB388" s="63">
        <v>1304.8399999999999</v>
      </c>
      <c r="BC388" s="63">
        <v>1461.42</v>
      </c>
      <c r="BD388" s="63">
        <v>28867.66</v>
      </c>
      <c r="BE388" s="63">
        <v>13566.54</v>
      </c>
      <c r="BF388" s="63">
        <v>8027.99</v>
      </c>
      <c r="BG388" s="63">
        <v>7273.13</v>
      </c>
      <c r="BH388" s="63">
        <v>107195.86</v>
      </c>
      <c r="BI388" s="63">
        <v>48454.51</v>
      </c>
      <c r="BJ388" s="63">
        <v>42243.08</v>
      </c>
      <c r="BK388" s="63">
        <v>5650.14</v>
      </c>
      <c r="BL388" s="63">
        <v>0</v>
      </c>
      <c r="BM388" s="63">
        <v>4790.1099999999997</v>
      </c>
      <c r="BN388" s="63">
        <v>6058.02</v>
      </c>
      <c r="BO388" s="63">
        <v>7796396.7800000003</v>
      </c>
      <c r="BP388" s="63">
        <v>8105255.0499999998</v>
      </c>
      <c r="BQ388" s="63">
        <v>6252475.9000000004</v>
      </c>
      <c r="BR388" s="63">
        <v>582615.04000000004</v>
      </c>
      <c r="BS388" s="63">
        <v>5669860.8600000003</v>
      </c>
      <c r="BT388" s="63">
        <v>0</v>
      </c>
      <c r="BU388" s="63">
        <v>0</v>
      </c>
      <c r="BV388" s="66">
        <v>32.987479999999998</v>
      </c>
      <c r="BW388" s="63">
        <v>0</v>
      </c>
      <c r="BX388" s="63">
        <v>779632.45</v>
      </c>
      <c r="BY388" s="63">
        <v>0</v>
      </c>
      <c r="BZ388" s="63">
        <v>7294669.6299999999</v>
      </c>
      <c r="CA388" s="63">
        <v>8576029.2300000004</v>
      </c>
    </row>
    <row r="389" spans="1:79" x14ac:dyDescent="0.25">
      <c r="A389" s="62" t="s">
        <v>985</v>
      </c>
      <c r="B389" s="62" t="s">
        <v>986</v>
      </c>
      <c r="C389" s="62" t="s">
        <v>173</v>
      </c>
      <c r="D389" s="63">
        <v>8241.61</v>
      </c>
      <c r="E389" s="63">
        <v>9855.6200000000008</v>
      </c>
      <c r="F389" s="64">
        <v>0.64</v>
      </c>
      <c r="G389" s="65">
        <v>5671.9408080000003</v>
      </c>
      <c r="H389" s="65">
        <v>2906.166976</v>
      </c>
      <c r="I389" s="63">
        <v>5756.96</v>
      </c>
      <c r="J389" s="63">
        <v>8206.15</v>
      </c>
      <c r="K389" s="63">
        <v>2449.19</v>
      </c>
      <c r="L389" s="83">
        <v>0.2984579</v>
      </c>
      <c r="M389" s="65">
        <v>797.81483900000001</v>
      </c>
      <c r="N389" s="65">
        <v>57.203780000000002</v>
      </c>
      <c r="O389" s="65">
        <v>537.05037000000004</v>
      </c>
      <c r="P389" s="65">
        <v>28.437259999999998</v>
      </c>
      <c r="Q389" s="65">
        <v>5</v>
      </c>
      <c r="R389" s="65">
        <v>41.798158000000001</v>
      </c>
      <c r="S389" s="65">
        <v>128.32527099999999</v>
      </c>
      <c r="T389" s="65">
        <v>2831.0035859999998</v>
      </c>
      <c r="U389" s="64">
        <v>0.49912431769999999</v>
      </c>
      <c r="V389" s="66">
        <v>0.60821553849999999</v>
      </c>
      <c r="W389" s="65">
        <v>96.549593000000002</v>
      </c>
      <c r="X389" s="65">
        <v>22.844304999999999</v>
      </c>
      <c r="Y389" s="65">
        <v>55.705288000000003</v>
      </c>
      <c r="Z389" s="65">
        <v>18</v>
      </c>
      <c r="AA389" s="65">
        <v>1091.715567</v>
      </c>
      <c r="AB389" s="65">
        <v>667.95656499999996</v>
      </c>
      <c r="AC389" s="65">
        <v>423.75900200000001</v>
      </c>
      <c r="AD389" s="65">
        <v>291.14618300000001</v>
      </c>
      <c r="AE389" s="65">
        <v>169.12913399999999</v>
      </c>
      <c r="AF389" s="65">
        <v>93.690597999999994</v>
      </c>
      <c r="AG389" s="65">
        <v>0</v>
      </c>
      <c r="AH389" s="65">
        <v>28.326450999999999</v>
      </c>
      <c r="AI389" s="65">
        <v>0</v>
      </c>
      <c r="AJ389" s="65">
        <v>0</v>
      </c>
      <c r="AK389" s="65">
        <v>0</v>
      </c>
      <c r="AL389" s="63">
        <v>13891660.710000001</v>
      </c>
      <c r="AM389" s="63">
        <v>2494759.56</v>
      </c>
      <c r="AN389" s="63">
        <v>2503104.7200000002</v>
      </c>
      <c r="AO389" s="63">
        <v>34262.480000000003</v>
      </c>
      <c r="AP389" s="63">
        <v>816259.7</v>
      </c>
      <c r="AQ389" s="63">
        <v>103839.62</v>
      </c>
      <c r="AR389" s="63">
        <v>24366.52</v>
      </c>
      <c r="AS389" s="63">
        <v>275849.98</v>
      </c>
      <c r="AT389" s="63">
        <v>1248526.42</v>
      </c>
      <c r="AU389" s="63">
        <v>726625.08</v>
      </c>
      <c r="AV389" s="63">
        <v>38093.440000000002</v>
      </c>
      <c r="AW389" s="63">
        <v>11822.76</v>
      </c>
      <c r="AX389" s="63">
        <v>21608.43</v>
      </c>
      <c r="AY389" s="63">
        <v>4662.25</v>
      </c>
      <c r="AZ389" s="63">
        <v>278596.78999999998</v>
      </c>
      <c r="BA389" s="63">
        <v>20816.84</v>
      </c>
      <c r="BB389" s="63">
        <v>4232.09</v>
      </c>
      <c r="BC389" s="63">
        <v>9123.27</v>
      </c>
      <c r="BD389" s="63">
        <v>244424.59</v>
      </c>
      <c r="BE389" s="63">
        <v>44001.41</v>
      </c>
      <c r="BF389" s="63">
        <v>127272.3</v>
      </c>
      <c r="BG389" s="63">
        <v>73150.880000000005</v>
      </c>
      <c r="BH389" s="63">
        <v>513098.95</v>
      </c>
      <c r="BI389" s="63">
        <v>309937.05</v>
      </c>
      <c r="BJ389" s="63">
        <v>162735.74</v>
      </c>
      <c r="BK389" s="63">
        <v>0</v>
      </c>
      <c r="BL389" s="63">
        <v>15247.91</v>
      </c>
      <c r="BM389" s="63">
        <v>0</v>
      </c>
      <c r="BN389" s="63">
        <v>25178.25</v>
      </c>
      <c r="BO389" s="63">
        <v>20273928.93</v>
      </c>
      <c r="BP389" s="63">
        <v>20445939.25</v>
      </c>
      <c r="BQ389" s="63">
        <v>19414083.670000002</v>
      </c>
      <c r="BR389" s="63">
        <v>540885.93999999994</v>
      </c>
      <c r="BS389" s="63">
        <v>18873197.73</v>
      </c>
      <c r="BT389" s="63">
        <v>0</v>
      </c>
      <c r="BU389" s="63">
        <v>0</v>
      </c>
      <c r="BV389" s="66">
        <v>20</v>
      </c>
      <c r="BW389" s="63">
        <v>0</v>
      </c>
      <c r="BX389" s="63">
        <v>1702963.04</v>
      </c>
      <c r="BY389" s="63">
        <v>564586.30999999901</v>
      </c>
      <c r="BZ389" s="63">
        <v>22541478.280000001</v>
      </c>
      <c r="CA389" s="63">
        <v>22541478.280000001</v>
      </c>
    </row>
    <row r="390" spans="1:79" x14ac:dyDescent="0.25">
      <c r="A390" s="67" t="s">
        <v>987</v>
      </c>
      <c r="B390" s="67" t="s">
        <v>988</v>
      </c>
      <c r="C390" s="67" t="s">
        <v>575</v>
      </c>
      <c r="D390" s="68">
        <v>8241.61</v>
      </c>
      <c r="E390" s="68">
        <v>9855.6200000000008</v>
      </c>
      <c r="F390" s="69">
        <v>0.64</v>
      </c>
      <c r="G390" s="70">
        <v>856.39739099999997</v>
      </c>
      <c r="H390" s="70">
        <v>478.54044699999997</v>
      </c>
      <c r="I390" s="68">
        <v>6072.35</v>
      </c>
      <c r="J390" s="68">
        <v>8650.41</v>
      </c>
      <c r="K390" s="68">
        <v>2578.06</v>
      </c>
      <c r="L390" s="83">
        <v>0.2980275</v>
      </c>
      <c r="M390" s="70">
        <v>83.804187999999996</v>
      </c>
      <c r="N390" s="70">
        <v>7.5819340000000004</v>
      </c>
      <c r="O390" s="70">
        <v>50.029707000000002</v>
      </c>
      <c r="P390" s="70">
        <v>4.13</v>
      </c>
      <c r="Q390" s="70">
        <v>1</v>
      </c>
      <c r="R390" s="70">
        <v>6.1446779999999999</v>
      </c>
      <c r="S390" s="70">
        <v>14.917869</v>
      </c>
      <c r="T390" s="70">
        <v>258.64153499999998</v>
      </c>
      <c r="U390" s="69">
        <v>0.3020111197</v>
      </c>
      <c r="V390" s="71">
        <v>0.22268241320000001</v>
      </c>
      <c r="W390" s="70">
        <v>31.138795999999999</v>
      </c>
      <c r="X390" s="70">
        <v>8.1387959999999993</v>
      </c>
      <c r="Y390" s="70">
        <v>18</v>
      </c>
      <c r="Z390" s="70">
        <v>5</v>
      </c>
      <c r="AA390" s="70">
        <v>176.551174</v>
      </c>
      <c r="AB390" s="70">
        <v>110.941174</v>
      </c>
      <c r="AC390" s="70">
        <v>65.61</v>
      </c>
      <c r="AD390" s="70">
        <v>0</v>
      </c>
      <c r="AE390" s="70">
        <v>0</v>
      </c>
      <c r="AF390" s="70">
        <v>0</v>
      </c>
      <c r="AG390" s="70">
        <v>0</v>
      </c>
      <c r="AH390" s="70">
        <v>0</v>
      </c>
      <c r="AI390" s="70">
        <v>0</v>
      </c>
      <c r="AJ390" s="70">
        <v>100.98239100000001</v>
      </c>
      <c r="AK390" s="70">
        <v>100.98239100000001</v>
      </c>
      <c r="AL390" s="68">
        <v>2207843.86</v>
      </c>
      <c r="AM390" s="68">
        <v>962942.51</v>
      </c>
      <c r="AN390" s="68">
        <v>285816.46999999997</v>
      </c>
      <c r="AO390" s="68">
        <v>4534.6899999999996</v>
      </c>
      <c r="AP390" s="68">
        <v>75930.2</v>
      </c>
      <c r="AQ390" s="68">
        <v>15059.09</v>
      </c>
      <c r="AR390" s="68">
        <v>4866.28</v>
      </c>
      <c r="AS390" s="68">
        <v>40493.769999999997</v>
      </c>
      <c r="AT390" s="68">
        <v>144932.44</v>
      </c>
      <c r="AU390" s="68">
        <v>24305.06</v>
      </c>
      <c r="AV390" s="68">
        <v>12471.49</v>
      </c>
      <c r="AW390" s="68">
        <v>4206.05</v>
      </c>
      <c r="AX390" s="68">
        <v>6972.24</v>
      </c>
      <c r="AY390" s="68">
        <v>1293.2</v>
      </c>
      <c r="AZ390" s="68">
        <v>50733.72</v>
      </c>
      <c r="BA390" s="68">
        <v>3422.84</v>
      </c>
      <c r="BB390" s="68">
        <v>638.07000000000005</v>
      </c>
      <c r="BC390" s="68">
        <v>1473.28</v>
      </c>
      <c r="BD390" s="68">
        <v>45199.53</v>
      </c>
      <c r="BE390" s="68">
        <v>12781.8</v>
      </c>
      <c r="BF390" s="68">
        <v>21108.22</v>
      </c>
      <c r="BG390" s="68">
        <v>11309.51</v>
      </c>
      <c r="BH390" s="68">
        <v>0</v>
      </c>
      <c r="BI390" s="68">
        <v>0</v>
      </c>
      <c r="BJ390" s="68">
        <v>0</v>
      </c>
      <c r="BK390" s="68">
        <v>0</v>
      </c>
      <c r="BL390" s="68">
        <v>0</v>
      </c>
      <c r="BM390" s="68">
        <v>0</v>
      </c>
      <c r="BN390" s="68">
        <v>0</v>
      </c>
      <c r="BO390" s="68">
        <v>3482362.97</v>
      </c>
      <c r="BP390" s="68">
        <v>3544113.11</v>
      </c>
      <c r="BQ390" s="68">
        <v>3173686.3</v>
      </c>
      <c r="BR390" s="68">
        <v>14553.09</v>
      </c>
      <c r="BS390" s="68">
        <v>3159133.21</v>
      </c>
      <c r="BT390" s="68">
        <v>0</v>
      </c>
      <c r="BU390" s="68">
        <v>0</v>
      </c>
      <c r="BV390" s="71">
        <v>20</v>
      </c>
      <c r="BW390" s="68">
        <v>0</v>
      </c>
      <c r="BX390" s="68">
        <v>347749.15</v>
      </c>
      <c r="BY390" s="68">
        <v>40811.199999999699</v>
      </c>
      <c r="BZ390" s="68">
        <v>3870923.32</v>
      </c>
      <c r="CA390" s="68">
        <v>3870923.32</v>
      </c>
    </row>
    <row r="391" spans="1:79" x14ac:dyDescent="0.25">
      <c r="A391" s="67" t="s">
        <v>989</v>
      </c>
      <c r="B391" s="67" t="s">
        <v>990</v>
      </c>
      <c r="C391" s="67" t="s">
        <v>321</v>
      </c>
      <c r="D391" s="68">
        <v>8241.61</v>
      </c>
      <c r="E391" s="68">
        <v>9855.6200000000008</v>
      </c>
      <c r="F391" s="69">
        <v>0.64</v>
      </c>
      <c r="G391" s="70">
        <v>393.16886399999999</v>
      </c>
      <c r="H391" s="70">
        <v>229.73459700000001</v>
      </c>
      <c r="I391" s="68">
        <v>7941.09</v>
      </c>
      <c r="J391" s="68">
        <v>11287.93</v>
      </c>
      <c r="K391" s="68">
        <v>3346.84</v>
      </c>
      <c r="L391" s="83">
        <v>0.29649720000000002</v>
      </c>
      <c r="M391" s="70">
        <v>35.596187999999998</v>
      </c>
      <c r="N391" s="70">
        <v>10.885516000000001</v>
      </c>
      <c r="O391" s="70">
        <v>20.991624999999999</v>
      </c>
      <c r="P391" s="70">
        <v>1.719047</v>
      </c>
      <c r="Q391" s="70">
        <v>0</v>
      </c>
      <c r="R391" s="70">
        <v>0</v>
      </c>
      <c r="S391" s="70">
        <v>2</v>
      </c>
      <c r="T391" s="70">
        <v>119.463956</v>
      </c>
      <c r="U391" s="69">
        <v>0.30384897420000001</v>
      </c>
      <c r="V391" s="71">
        <v>0.2254008767</v>
      </c>
      <c r="W391" s="70">
        <v>0</v>
      </c>
      <c r="X391" s="70">
        <v>0</v>
      </c>
      <c r="Y391" s="70">
        <v>0</v>
      </c>
      <c r="Z391" s="70">
        <v>0</v>
      </c>
      <c r="AA391" s="70">
        <v>63.987780999999998</v>
      </c>
      <c r="AB391" s="70">
        <v>35.338284000000002</v>
      </c>
      <c r="AC391" s="70">
        <v>28.649497</v>
      </c>
      <c r="AD391" s="70">
        <v>0</v>
      </c>
      <c r="AE391" s="70">
        <v>0</v>
      </c>
      <c r="AF391" s="70">
        <v>0</v>
      </c>
      <c r="AG391" s="70">
        <v>0</v>
      </c>
      <c r="AH391" s="70">
        <v>0</v>
      </c>
      <c r="AI391" s="70">
        <v>0</v>
      </c>
      <c r="AJ391" s="70">
        <v>117.91009</v>
      </c>
      <c r="AK391" s="70">
        <v>117.91009</v>
      </c>
      <c r="AL391" s="68">
        <v>1315873.28</v>
      </c>
      <c r="AM391" s="68">
        <v>84346.94</v>
      </c>
      <c r="AN391" s="68">
        <v>63739.41</v>
      </c>
      <c r="AO391" s="68">
        <v>6477.1</v>
      </c>
      <c r="AP391" s="68">
        <v>31695.45</v>
      </c>
      <c r="AQ391" s="68">
        <v>6235.92</v>
      </c>
      <c r="AR391" s="68">
        <v>0</v>
      </c>
      <c r="AS391" s="68">
        <v>0</v>
      </c>
      <c r="AT391" s="68">
        <v>19330.939999999999</v>
      </c>
      <c r="AU391" s="68">
        <v>11363.31</v>
      </c>
      <c r="AV391" s="68">
        <v>0</v>
      </c>
      <c r="AW391" s="68">
        <v>0</v>
      </c>
      <c r="AX391" s="68">
        <v>0</v>
      </c>
      <c r="AY391" s="68">
        <v>0</v>
      </c>
      <c r="AZ391" s="68">
        <v>30326.27</v>
      </c>
      <c r="BA391" s="68">
        <v>1634.78</v>
      </c>
      <c r="BB391" s="68">
        <v>291.43</v>
      </c>
      <c r="BC391" s="68">
        <v>531.22</v>
      </c>
      <c r="BD391" s="68">
        <v>27868.84</v>
      </c>
      <c r="BE391" s="68">
        <v>12716.17</v>
      </c>
      <c r="BF391" s="68">
        <v>7950.1</v>
      </c>
      <c r="BG391" s="68">
        <v>7202.57</v>
      </c>
      <c r="BH391" s="68">
        <v>0</v>
      </c>
      <c r="BI391" s="68">
        <v>0</v>
      </c>
      <c r="BJ391" s="68">
        <v>0</v>
      </c>
      <c r="BK391" s="68">
        <v>0</v>
      </c>
      <c r="BL391" s="68">
        <v>0</v>
      </c>
      <c r="BM391" s="68">
        <v>0</v>
      </c>
      <c r="BN391" s="68">
        <v>0</v>
      </c>
      <c r="BO391" s="68">
        <v>1708880.51</v>
      </c>
      <c r="BP391" s="68">
        <v>1505649.21</v>
      </c>
      <c r="BQ391" s="68">
        <v>2724793.21</v>
      </c>
      <c r="BR391" s="68">
        <v>19062.61</v>
      </c>
      <c r="BS391" s="68">
        <v>2705730.6</v>
      </c>
      <c r="BT391" s="68">
        <v>1015912.7</v>
      </c>
      <c r="BU391" s="68">
        <v>0</v>
      </c>
      <c r="BV391" s="71">
        <v>20</v>
      </c>
      <c r="BW391" s="68">
        <v>0</v>
      </c>
      <c r="BX391" s="68">
        <v>218859.82</v>
      </c>
      <c r="BY391" s="68">
        <v>27149.900000000402</v>
      </c>
      <c r="BZ391" s="68">
        <v>2970802.93</v>
      </c>
      <c r="CA391" s="68">
        <v>2970802.93</v>
      </c>
    </row>
    <row r="392" spans="1:79" x14ac:dyDescent="0.25">
      <c r="A392" s="62" t="s">
        <v>991</v>
      </c>
      <c r="B392" s="62" t="s">
        <v>992</v>
      </c>
      <c r="C392" s="62" t="s">
        <v>193</v>
      </c>
      <c r="D392" s="63">
        <v>8241.61</v>
      </c>
      <c r="E392" s="63">
        <v>9855.6200000000008</v>
      </c>
      <c r="F392" s="64">
        <v>0.64</v>
      </c>
      <c r="G392" s="65">
        <v>1537.1653349999999</v>
      </c>
      <c r="H392" s="65">
        <v>900.49538199999995</v>
      </c>
      <c r="I392" s="63">
        <v>5732.07</v>
      </c>
      <c r="J392" s="63">
        <v>8144.09</v>
      </c>
      <c r="K392" s="63">
        <v>2412.02</v>
      </c>
      <c r="L392" s="83">
        <v>0.29616809999999999</v>
      </c>
      <c r="M392" s="65">
        <v>246.16470699999999</v>
      </c>
      <c r="N392" s="65">
        <v>46.378687999999997</v>
      </c>
      <c r="O392" s="65">
        <v>150.588696</v>
      </c>
      <c r="P392" s="65">
        <v>16.986774</v>
      </c>
      <c r="Q392" s="65">
        <v>1.304808</v>
      </c>
      <c r="R392" s="65">
        <v>12.057245999999999</v>
      </c>
      <c r="S392" s="65">
        <v>18.848495</v>
      </c>
      <c r="T392" s="65">
        <v>793.60650799999996</v>
      </c>
      <c r="U392" s="64">
        <v>0.51627921210000005</v>
      </c>
      <c r="V392" s="66">
        <v>0.65074273640000002</v>
      </c>
      <c r="W392" s="65">
        <v>5.014996</v>
      </c>
      <c r="X392" s="65">
        <v>0</v>
      </c>
      <c r="Y392" s="65">
        <v>3.014996</v>
      </c>
      <c r="Z392" s="65">
        <v>2</v>
      </c>
      <c r="AA392" s="65">
        <v>93.195739000000003</v>
      </c>
      <c r="AB392" s="65">
        <v>71.695739000000003</v>
      </c>
      <c r="AC392" s="65">
        <v>21.5</v>
      </c>
      <c r="AD392" s="65">
        <v>49.779308999999998</v>
      </c>
      <c r="AE392" s="65">
        <v>49.779308999999998</v>
      </c>
      <c r="AF392" s="65">
        <v>0</v>
      </c>
      <c r="AG392" s="65">
        <v>0</v>
      </c>
      <c r="AH392" s="65">
        <v>0</v>
      </c>
      <c r="AI392" s="65">
        <v>0</v>
      </c>
      <c r="AJ392" s="65">
        <v>31.504729000000001</v>
      </c>
      <c r="AK392" s="65">
        <v>31.504729000000001</v>
      </c>
      <c r="AL392" s="63">
        <v>3707673.53</v>
      </c>
      <c r="AM392" s="63">
        <v>1082571.25</v>
      </c>
      <c r="AN392" s="63">
        <v>583489.92000000004</v>
      </c>
      <c r="AO392" s="63">
        <v>27565.62</v>
      </c>
      <c r="AP392" s="63">
        <v>227122.89</v>
      </c>
      <c r="AQ392" s="63">
        <v>61551.9</v>
      </c>
      <c r="AR392" s="63">
        <v>6309.94</v>
      </c>
      <c r="AS392" s="63">
        <v>78962.179999999993</v>
      </c>
      <c r="AT392" s="63">
        <v>181977.39</v>
      </c>
      <c r="AU392" s="63">
        <v>217935.01</v>
      </c>
      <c r="AV392" s="63">
        <v>1674.61</v>
      </c>
      <c r="AW392" s="63">
        <v>0</v>
      </c>
      <c r="AX392" s="63">
        <v>1160.56</v>
      </c>
      <c r="AY392" s="63">
        <v>514.04999999999995</v>
      </c>
      <c r="AZ392" s="63">
        <v>42266.34</v>
      </c>
      <c r="BA392" s="63">
        <v>6400.75</v>
      </c>
      <c r="BB392" s="63">
        <v>1138.1500000000001</v>
      </c>
      <c r="BC392" s="63">
        <v>1274.73</v>
      </c>
      <c r="BD392" s="63">
        <v>33452.71</v>
      </c>
      <c r="BE392" s="63">
        <v>12702.06</v>
      </c>
      <c r="BF392" s="63">
        <v>13556.08</v>
      </c>
      <c r="BG392" s="63">
        <v>7194.57</v>
      </c>
      <c r="BH392" s="63">
        <v>94794.91</v>
      </c>
      <c r="BI392" s="63">
        <v>90523.04</v>
      </c>
      <c r="BJ392" s="63">
        <v>0</v>
      </c>
      <c r="BK392" s="63">
        <v>0</v>
      </c>
      <c r="BL392" s="63">
        <v>0</v>
      </c>
      <c r="BM392" s="63">
        <v>0</v>
      </c>
      <c r="BN392" s="63">
        <v>4271.87</v>
      </c>
      <c r="BO392" s="63">
        <v>5481452.8899999997</v>
      </c>
      <c r="BP392" s="63">
        <v>5730405.5700000003</v>
      </c>
      <c r="BQ392" s="63">
        <v>4236988.16</v>
      </c>
      <c r="BR392" s="63">
        <v>96897.89</v>
      </c>
      <c r="BS392" s="63">
        <v>4140090.27</v>
      </c>
      <c r="BT392" s="63">
        <v>0</v>
      </c>
      <c r="BU392" s="63">
        <v>0</v>
      </c>
      <c r="BV392" s="66">
        <v>20</v>
      </c>
      <c r="BW392" s="63">
        <v>0</v>
      </c>
      <c r="BX392" s="63">
        <v>694197.13</v>
      </c>
      <c r="BY392" s="63">
        <v>0</v>
      </c>
      <c r="BZ392" s="63">
        <v>4708628.5599999996</v>
      </c>
      <c r="CA392" s="63">
        <v>6175650.0199999996</v>
      </c>
    </row>
    <row r="393" spans="1:79" x14ac:dyDescent="0.25">
      <c r="A393" s="67" t="s">
        <v>993</v>
      </c>
      <c r="B393" s="67" t="s">
        <v>994</v>
      </c>
      <c r="C393" s="67" t="s">
        <v>551</v>
      </c>
      <c r="D393" s="68">
        <v>8241.61</v>
      </c>
      <c r="E393" s="68">
        <v>9855.6200000000008</v>
      </c>
      <c r="F393" s="69">
        <v>0.64</v>
      </c>
      <c r="G393" s="70">
        <v>1455.5384449999999</v>
      </c>
      <c r="H393" s="70">
        <v>820.21622300000001</v>
      </c>
      <c r="I393" s="68">
        <v>5714.92</v>
      </c>
      <c r="J393" s="68">
        <v>8113.99</v>
      </c>
      <c r="K393" s="68">
        <v>2399.0700000000002</v>
      </c>
      <c r="L393" s="83">
        <v>0.29567080000000001</v>
      </c>
      <c r="M393" s="70">
        <v>209.31416100000001</v>
      </c>
      <c r="N393" s="70">
        <v>40.110314000000002</v>
      </c>
      <c r="O393" s="70">
        <v>137.05633599999999</v>
      </c>
      <c r="P393" s="70">
        <v>7.2001229999999996</v>
      </c>
      <c r="Q393" s="70">
        <v>0</v>
      </c>
      <c r="R393" s="70">
        <v>3.6048559999999998</v>
      </c>
      <c r="S393" s="70">
        <v>21.342531999999999</v>
      </c>
      <c r="T393" s="70">
        <v>431.182636</v>
      </c>
      <c r="U393" s="69">
        <v>0.29623582770000001</v>
      </c>
      <c r="V393" s="71">
        <v>0.2142472305</v>
      </c>
      <c r="W393" s="70">
        <v>4.8220390000000002</v>
      </c>
      <c r="X393" s="70">
        <v>2</v>
      </c>
      <c r="Y393" s="70">
        <v>0.82203899999999996</v>
      </c>
      <c r="Z393" s="70">
        <v>2</v>
      </c>
      <c r="AA393" s="70">
        <v>177.25643500000001</v>
      </c>
      <c r="AB393" s="70">
        <v>124.90457600000001</v>
      </c>
      <c r="AC393" s="70">
        <v>52.351858999999997</v>
      </c>
      <c r="AD393" s="70">
        <v>0</v>
      </c>
      <c r="AE393" s="70">
        <v>0</v>
      </c>
      <c r="AF393" s="70">
        <v>0</v>
      </c>
      <c r="AG393" s="70">
        <v>0</v>
      </c>
      <c r="AH393" s="70">
        <v>0</v>
      </c>
      <c r="AI393" s="70">
        <v>0</v>
      </c>
      <c r="AJ393" s="70">
        <v>145.534784</v>
      </c>
      <c r="AK393" s="70">
        <v>145.534784</v>
      </c>
      <c r="AL393" s="68">
        <v>3491938.62</v>
      </c>
      <c r="AM393" s="68">
        <v>657157.27</v>
      </c>
      <c r="AN393" s="68">
        <v>485490.76</v>
      </c>
      <c r="AO393" s="68">
        <v>23799.919999999998</v>
      </c>
      <c r="AP393" s="68">
        <v>206365.84</v>
      </c>
      <c r="AQ393" s="68">
        <v>26045.97</v>
      </c>
      <c r="AR393" s="68">
        <v>0</v>
      </c>
      <c r="AS393" s="68">
        <v>23568.35</v>
      </c>
      <c r="AT393" s="68">
        <v>205710.68</v>
      </c>
      <c r="AU393" s="68">
        <v>38984.230000000003</v>
      </c>
      <c r="AV393" s="68">
        <v>1854.5</v>
      </c>
      <c r="AW393" s="68">
        <v>1025.4100000000001</v>
      </c>
      <c r="AX393" s="68">
        <v>315.89999999999998</v>
      </c>
      <c r="AY393" s="68">
        <v>513.19000000000005</v>
      </c>
      <c r="AZ393" s="68">
        <v>53574.27</v>
      </c>
      <c r="BA393" s="68">
        <v>5820.34</v>
      </c>
      <c r="BB393" s="68">
        <v>1075.9000000000001</v>
      </c>
      <c r="BC393" s="68">
        <v>1467.47</v>
      </c>
      <c r="BD393" s="68">
        <v>45210.559999999998</v>
      </c>
      <c r="BE393" s="68">
        <v>12680.73</v>
      </c>
      <c r="BF393" s="68">
        <v>23577.05</v>
      </c>
      <c r="BG393" s="68">
        <v>8952.7800000000007</v>
      </c>
      <c r="BH393" s="68">
        <v>0</v>
      </c>
      <c r="BI393" s="68">
        <v>0</v>
      </c>
      <c r="BJ393" s="68">
        <v>0</v>
      </c>
      <c r="BK393" s="68">
        <v>0</v>
      </c>
      <c r="BL393" s="68">
        <v>0</v>
      </c>
      <c r="BM393" s="68">
        <v>0</v>
      </c>
      <c r="BN393" s="68">
        <v>0</v>
      </c>
      <c r="BO393" s="68">
        <v>4768306.24</v>
      </c>
      <c r="BP393" s="68">
        <v>4728999.6500000004</v>
      </c>
      <c r="BQ393" s="68">
        <v>4964792.08</v>
      </c>
      <c r="BR393" s="68">
        <v>24654.85</v>
      </c>
      <c r="BS393" s="68">
        <v>4940137.2300000004</v>
      </c>
      <c r="BT393" s="68">
        <v>196485.84</v>
      </c>
      <c r="BU393" s="68">
        <v>0</v>
      </c>
      <c r="BV393" s="71">
        <v>20</v>
      </c>
      <c r="BW393" s="68">
        <v>0</v>
      </c>
      <c r="BX393" s="68">
        <v>1056663.51</v>
      </c>
      <c r="BY393" s="68">
        <v>0</v>
      </c>
      <c r="BZ393" s="68">
        <v>5988812.1500000004</v>
      </c>
      <c r="CA393" s="68">
        <v>6021455.5899999999</v>
      </c>
    </row>
    <row r="394" spans="1:79" x14ac:dyDescent="0.25">
      <c r="A394" s="62" t="s">
        <v>995</v>
      </c>
      <c r="B394" s="62" t="s">
        <v>996</v>
      </c>
      <c r="C394" s="62" t="s">
        <v>212</v>
      </c>
      <c r="D394" s="63">
        <v>8241.61</v>
      </c>
      <c r="E394" s="63">
        <v>9855.6200000000008</v>
      </c>
      <c r="F394" s="64">
        <v>0.64</v>
      </c>
      <c r="G394" s="65">
        <v>1161.4303070000001</v>
      </c>
      <c r="H394" s="65">
        <v>668.65398400000004</v>
      </c>
      <c r="I394" s="63">
        <v>5805.19</v>
      </c>
      <c r="J394" s="63">
        <v>8226.33</v>
      </c>
      <c r="K394" s="63">
        <v>2421.14</v>
      </c>
      <c r="L394" s="83">
        <v>0.29431590000000002</v>
      </c>
      <c r="M394" s="65">
        <v>193.12246999999999</v>
      </c>
      <c r="N394" s="65">
        <v>28.890687</v>
      </c>
      <c r="O394" s="65">
        <v>130.73886400000001</v>
      </c>
      <c r="P394" s="65">
        <v>7.5492679999999996</v>
      </c>
      <c r="Q394" s="65">
        <v>1.4920679999999999</v>
      </c>
      <c r="R394" s="65">
        <v>8.8886590000000005</v>
      </c>
      <c r="S394" s="65">
        <v>15.562924000000001</v>
      </c>
      <c r="T394" s="65">
        <v>1136.9401419999999</v>
      </c>
      <c r="U394" s="64">
        <v>0.9789137886</v>
      </c>
      <c r="V394" s="66">
        <v>2.3395317517000001</v>
      </c>
      <c r="W394" s="65">
        <v>3</v>
      </c>
      <c r="X394" s="65">
        <v>0</v>
      </c>
      <c r="Y394" s="65">
        <v>3</v>
      </c>
      <c r="Z394" s="65">
        <v>0</v>
      </c>
      <c r="AA394" s="65">
        <v>68.234641999999994</v>
      </c>
      <c r="AB394" s="65">
        <v>39.430402999999998</v>
      </c>
      <c r="AC394" s="65">
        <v>28.804238999999999</v>
      </c>
      <c r="AD394" s="65">
        <v>0</v>
      </c>
      <c r="AE394" s="65">
        <v>0</v>
      </c>
      <c r="AF394" s="65">
        <v>0</v>
      </c>
      <c r="AG394" s="65">
        <v>0</v>
      </c>
      <c r="AH394" s="65">
        <v>0</v>
      </c>
      <c r="AI394" s="65">
        <v>0</v>
      </c>
      <c r="AJ394" s="65">
        <v>178.13141300000001</v>
      </c>
      <c r="AK394" s="65">
        <v>178.13141300000001</v>
      </c>
      <c r="AL394" s="63">
        <v>2811985.37</v>
      </c>
      <c r="AM394" s="63">
        <v>836593.03</v>
      </c>
      <c r="AN394" s="63">
        <v>454533.45</v>
      </c>
      <c r="AO394" s="63">
        <v>17064.07</v>
      </c>
      <c r="AP394" s="63">
        <v>195951.54</v>
      </c>
      <c r="AQ394" s="63">
        <v>27183.84</v>
      </c>
      <c r="AR394" s="63">
        <v>7170.39</v>
      </c>
      <c r="AS394" s="63">
        <v>57847.25</v>
      </c>
      <c r="AT394" s="63">
        <v>149316.35999999999</v>
      </c>
      <c r="AU394" s="63">
        <v>1122480.99</v>
      </c>
      <c r="AV394" s="63">
        <v>1147.57</v>
      </c>
      <c r="AW394" s="63">
        <v>0</v>
      </c>
      <c r="AX394" s="63">
        <v>1147.57</v>
      </c>
      <c r="AY394" s="63">
        <v>0</v>
      </c>
      <c r="AZ394" s="63">
        <v>34198.589999999997</v>
      </c>
      <c r="BA394" s="63">
        <v>4723.09</v>
      </c>
      <c r="BB394" s="63">
        <v>854.57</v>
      </c>
      <c r="BC394" s="63">
        <v>957.12</v>
      </c>
      <c r="BD394" s="63">
        <v>27663.81</v>
      </c>
      <c r="BE394" s="63">
        <v>12622.62</v>
      </c>
      <c r="BF394" s="63">
        <v>7891.61</v>
      </c>
      <c r="BG394" s="63">
        <v>7149.58</v>
      </c>
      <c r="BH394" s="63">
        <v>0</v>
      </c>
      <c r="BI394" s="63">
        <v>0</v>
      </c>
      <c r="BJ394" s="63">
        <v>0</v>
      </c>
      <c r="BK394" s="63">
        <v>0</v>
      </c>
      <c r="BL394" s="63">
        <v>0</v>
      </c>
      <c r="BM394" s="63">
        <v>0</v>
      </c>
      <c r="BN394" s="63">
        <v>0</v>
      </c>
      <c r="BO394" s="63">
        <v>5271911.54</v>
      </c>
      <c r="BP394" s="63">
        <v>5260939</v>
      </c>
      <c r="BQ394" s="63">
        <v>5326761.0199999996</v>
      </c>
      <c r="BR394" s="63">
        <v>131936.6</v>
      </c>
      <c r="BS394" s="63">
        <v>5194824.42</v>
      </c>
      <c r="BT394" s="63">
        <v>54849.48</v>
      </c>
      <c r="BU394" s="63">
        <v>0</v>
      </c>
      <c r="BV394" s="66">
        <v>20</v>
      </c>
      <c r="BW394" s="63">
        <v>0</v>
      </c>
      <c r="BX394" s="63">
        <v>873879.89</v>
      </c>
      <c r="BY394" s="63">
        <v>0</v>
      </c>
      <c r="BZ394" s="63">
        <v>6162768.1100000003</v>
      </c>
      <c r="CA394" s="63">
        <v>6200640.9100000001</v>
      </c>
    </row>
    <row r="395" spans="1:79" x14ac:dyDescent="0.25">
      <c r="A395" s="62" t="s">
        <v>997</v>
      </c>
      <c r="B395" s="62" t="s">
        <v>998</v>
      </c>
      <c r="C395" s="62" t="s">
        <v>999</v>
      </c>
      <c r="D395" s="63">
        <v>8241.61</v>
      </c>
      <c r="E395" s="63">
        <v>9855.6200000000008</v>
      </c>
      <c r="F395" s="64">
        <v>0.64</v>
      </c>
      <c r="G395" s="65">
        <v>3978.188236</v>
      </c>
      <c r="H395" s="65">
        <v>2012.8943549999999</v>
      </c>
      <c r="I395" s="63">
        <v>5834.28</v>
      </c>
      <c r="J395" s="63">
        <v>8213.5300000000007</v>
      </c>
      <c r="K395" s="63">
        <v>2379.25</v>
      </c>
      <c r="L395" s="83">
        <v>0.2896745</v>
      </c>
      <c r="M395" s="65">
        <v>522.30543599999999</v>
      </c>
      <c r="N395" s="65">
        <v>64.188929000000002</v>
      </c>
      <c r="O395" s="65">
        <v>322.05681800000002</v>
      </c>
      <c r="P395" s="65">
        <v>36.871797000000001</v>
      </c>
      <c r="Q395" s="65">
        <v>0</v>
      </c>
      <c r="R395" s="65">
        <v>24.159880999999999</v>
      </c>
      <c r="S395" s="65">
        <v>75.028011000000006</v>
      </c>
      <c r="T395" s="65">
        <v>1078.571455</v>
      </c>
      <c r="U395" s="64">
        <v>0.27112127209999998</v>
      </c>
      <c r="V395" s="66">
        <v>0.17945982460000001</v>
      </c>
      <c r="W395" s="65">
        <v>52.786124999999998</v>
      </c>
      <c r="X395" s="65">
        <v>11.351699</v>
      </c>
      <c r="Y395" s="65">
        <v>25.391891999999999</v>
      </c>
      <c r="Z395" s="65">
        <v>16.042534</v>
      </c>
      <c r="AA395" s="65">
        <v>797.09728299999995</v>
      </c>
      <c r="AB395" s="65">
        <v>422.82086700000002</v>
      </c>
      <c r="AC395" s="65">
        <v>374.27641599999998</v>
      </c>
      <c r="AD395" s="65">
        <v>160.47169</v>
      </c>
      <c r="AE395" s="65">
        <v>76.900057000000004</v>
      </c>
      <c r="AF395" s="65">
        <v>33.805486000000002</v>
      </c>
      <c r="AG395" s="65">
        <v>0</v>
      </c>
      <c r="AH395" s="65">
        <v>9.4910460000000008</v>
      </c>
      <c r="AI395" s="65">
        <v>40.275100999999999</v>
      </c>
      <c r="AJ395" s="65">
        <v>45.546773000000002</v>
      </c>
      <c r="AK395" s="65">
        <v>45.546773000000002</v>
      </c>
      <c r="AL395" s="63">
        <v>9465104.3599999994</v>
      </c>
      <c r="AM395" s="63">
        <v>1927442.29</v>
      </c>
      <c r="AN395" s="63">
        <v>1506324.52</v>
      </c>
      <c r="AO395" s="63">
        <v>37314.83</v>
      </c>
      <c r="AP395" s="63">
        <v>475086.86</v>
      </c>
      <c r="AQ395" s="63">
        <v>130676.3</v>
      </c>
      <c r="AR395" s="63">
        <v>0</v>
      </c>
      <c r="AS395" s="63">
        <v>154752.54</v>
      </c>
      <c r="AT395" s="63">
        <v>708493.99</v>
      </c>
      <c r="AU395" s="63">
        <v>81682.42</v>
      </c>
      <c r="AV395" s="63">
        <v>19294.79</v>
      </c>
      <c r="AW395" s="63">
        <v>5702.02</v>
      </c>
      <c r="AX395" s="63">
        <v>9559.81</v>
      </c>
      <c r="AY395" s="63">
        <v>4032.96</v>
      </c>
      <c r="AZ395" s="63">
        <v>194194.5</v>
      </c>
      <c r="BA395" s="63">
        <v>13994.02</v>
      </c>
      <c r="BB395" s="63">
        <v>2880.95</v>
      </c>
      <c r="BC395" s="63">
        <v>6465.17</v>
      </c>
      <c r="BD395" s="63">
        <v>170854.36</v>
      </c>
      <c r="BE395" s="63">
        <v>29953.49</v>
      </c>
      <c r="BF395" s="63">
        <v>78193.25</v>
      </c>
      <c r="BG395" s="63">
        <v>62707.62</v>
      </c>
      <c r="BH395" s="63">
        <v>230246</v>
      </c>
      <c r="BI395" s="63">
        <v>136775.69</v>
      </c>
      <c r="BJ395" s="63">
        <v>56990.35</v>
      </c>
      <c r="BK395" s="63">
        <v>0</v>
      </c>
      <c r="BL395" s="63">
        <v>4958.6000000000004</v>
      </c>
      <c r="BM395" s="63">
        <v>18052.22</v>
      </c>
      <c r="BN395" s="63">
        <v>13469.14</v>
      </c>
      <c r="BO395" s="63">
        <v>14015576.199999999</v>
      </c>
      <c r="BP395" s="63">
        <v>13424288.880000001</v>
      </c>
      <c r="BQ395" s="63">
        <v>16971303.449999999</v>
      </c>
      <c r="BR395" s="63">
        <v>36013.839999999997</v>
      </c>
      <c r="BS395" s="63">
        <v>16935289.609999999</v>
      </c>
      <c r="BT395" s="63">
        <v>2955727.25</v>
      </c>
      <c r="BU395" s="63">
        <v>0</v>
      </c>
      <c r="BV395" s="66">
        <v>20</v>
      </c>
      <c r="BW395" s="63">
        <v>0</v>
      </c>
      <c r="BX395" s="63">
        <v>773228.63</v>
      </c>
      <c r="BY395" s="63">
        <v>246559.30000000101</v>
      </c>
      <c r="BZ395" s="63">
        <v>17991091.379999999</v>
      </c>
      <c r="CA395" s="63">
        <v>17991091.379999999</v>
      </c>
    </row>
    <row r="396" spans="1:79" x14ac:dyDescent="0.25">
      <c r="A396" s="62" t="s">
        <v>1000</v>
      </c>
      <c r="B396" s="62" t="s">
        <v>1001</v>
      </c>
      <c r="C396" s="62" t="s">
        <v>337</v>
      </c>
      <c r="D396" s="63">
        <v>8241.61</v>
      </c>
      <c r="E396" s="63">
        <v>9855.6200000000008</v>
      </c>
      <c r="F396" s="64">
        <v>0.64</v>
      </c>
      <c r="G396" s="65">
        <v>1087.5796459999999</v>
      </c>
      <c r="H396" s="65">
        <v>610.26885800000002</v>
      </c>
      <c r="I396" s="63">
        <v>5945.12</v>
      </c>
      <c r="J396" s="63">
        <v>8308.49</v>
      </c>
      <c r="K396" s="63">
        <v>2363.37</v>
      </c>
      <c r="L396" s="83">
        <v>0.28445239999999999</v>
      </c>
      <c r="M396" s="65">
        <v>214.38538</v>
      </c>
      <c r="N396" s="65">
        <v>20.156537</v>
      </c>
      <c r="O396" s="65">
        <v>150.620949</v>
      </c>
      <c r="P396" s="65">
        <v>9.9392130000000005</v>
      </c>
      <c r="Q396" s="65">
        <v>0</v>
      </c>
      <c r="R396" s="65">
        <v>3.981182</v>
      </c>
      <c r="S396" s="65">
        <v>29.687498999999999</v>
      </c>
      <c r="T396" s="65">
        <v>480.94397800000002</v>
      </c>
      <c r="U396" s="64">
        <v>0.44221494929999999</v>
      </c>
      <c r="V396" s="66">
        <v>0.47742690760000001</v>
      </c>
      <c r="W396" s="65">
        <v>6</v>
      </c>
      <c r="X396" s="65">
        <v>0</v>
      </c>
      <c r="Y396" s="65">
        <v>5</v>
      </c>
      <c r="Z396" s="65">
        <v>1</v>
      </c>
      <c r="AA396" s="65">
        <v>91.680919000000003</v>
      </c>
      <c r="AB396" s="65">
        <v>40.204988999999998</v>
      </c>
      <c r="AC396" s="65">
        <v>51.475929999999998</v>
      </c>
      <c r="AD396" s="65">
        <v>0</v>
      </c>
      <c r="AE396" s="65">
        <v>0</v>
      </c>
      <c r="AF396" s="65">
        <v>0</v>
      </c>
      <c r="AG396" s="65">
        <v>0</v>
      </c>
      <c r="AH396" s="65">
        <v>0</v>
      </c>
      <c r="AI396" s="65">
        <v>0</v>
      </c>
      <c r="AJ396" s="65">
        <v>66.624677000000005</v>
      </c>
      <c r="AK396" s="65">
        <v>66.624677000000005</v>
      </c>
      <c r="AL396" s="63">
        <v>2570353.11</v>
      </c>
      <c r="AM396" s="63">
        <v>906973.92</v>
      </c>
      <c r="AN396" s="63">
        <v>564609.9</v>
      </c>
      <c r="AO396" s="63">
        <v>11506.32</v>
      </c>
      <c r="AP396" s="63">
        <v>218185.17</v>
      </c>
      <c r="AQ396" s="63">
        <v>34590.26</v>
      </c>
      <c r="AR396" s="63">
        <v>0</v>
      </c>
      <c r="AS396" s="63">
        <v>25041.16</v>
      </c>
      <c r="AT396" s="63">
        <v>275286.99</v>
      </c>
      <c r="AU396" s="63">
        <v>96897.78</v>
      </c>
      <c r="AV396" s="63">
        <v>2095.38</v>
      </c>
      <c r="AW396" s="63">
        <v>0</v>
      </c>
      <c r="AX396" s="63">
        <v>1848.52</v>
      </c>
      <c r="AY396" s="63">
        <v>246.86</v>
      </c>
      <c r="AZ396" s="63">
        <v>34101.56</v>
      </c>
      <c r="BA396" s="63">
        <v>4166.22</v>
      </c>
      <c r="BB396" s="63">
        <v>773.41</v>
      </c>
      <c r="BC396" s="63">
        <v>866.22</v>
      </c>
      <c r="BD396" s="63">
        <v>28295.71</v>
      </c>
      <c r="BE396" s="63">
        <v>12199.59</v>
      </c>
      <c r="BF396" s="63">
        <v>7627.14</v>
      </c>
      <c r="BG396" s="63">
        <v>8468.98</v>
      </c>
      <c r="BH396" s="63">
        <v>0</v>
      </c>
      <c r="BI396" s="63">
        <v>0</v>
      </c>
      <c r="BJ396" s="63">
        <v>0</v>
      </c>
      <c r="BK396" s="63">
        <v>0</v>
      </c>
      <c r="BL396" s="63">
        <v>0</v>
      </c>
      <c r="BM396" s="63">
        <v>0</v>
      </c>
      <c r="BN396" s="63">
        <v>0</v>
      </c>
      <c r="BO396" s="63">
        <v>4255052.75</v>
      </c>
      <c r="BP396" s="63">
        <v>4175031.65</v>
      </c>
      <c r="BQ396" s="63">
        <v>4655062.2</v>
      </c>
      <c r="BR396" s="63">
        <v>78181.38</v>
      </c>
      <c r="BS396" s="63">
        <v>4576880.82</v>
      </c>
      <c r="BT396" s="63">
        <v>400009.45</v>
      </c>
      <c r="BU396" s="63">
        <v>0</v>
      </c>
      <c r="BV396" s="66">
        <v>20</v>
      </c>
      <c r="BW396" s="63">
        <v>0</v>
      </c>
      <c r="BX396" s="63">
        <v>465059.99</v>
      </c>
      <c r="BY396" s="63">
        <v>52096.109999999397</v>
      </c>
      <c r="BZ396" s="63">
        <v>5172218.3</v>
      </c>
      <c r="CA396" s="63">
        <v>5172218.3</v>
      </c>
    </row>
    <row r="397" spans="1:79" x14ac:dyDescent="0.25">
      <c r="A397" s="67" t="s">
        <v>1002</v>
      </c>
      <c r="B397" s="67" t="s">
        <v>1003</v>
      </c>
      <c r="C397" s="67" t="s">
        <v>430</v>
      </c>
      <c r="D397" s="68">
        <v>8241.61</v>
      </c>
      <c r="E397" s="68">
        <v>9855.6200000000008</v>
      </c>
      <c r="F397" s="69">
        <v>0.64</v>
      </c>
      <c r="G397" s="70">
        <v>597.49129100000005</v>
      </c>
      <c r="H397" s="70">
        <v>324.91164500000002</v>
      </c>
      <c r="I397" s="68">
        <v>6961.99</v>
      </c>
      <c r="J397" s="68">
        <v>9721.9699999999993</v>
      </c>
      <c r="K397" s="68">
        <v>2759.98</v>
      </c>
      <c r="L397" s="83">
        <v>0.283891</v>
      </c>
      <c r="M397" s="70">
        <v>108.97799999999999</v>
      </c>
      <c r="N397" s="70">
        <v>18.280742</v>
      </c>
      <c r="O397" s="70">
        <v>81.499735999999999</v>
      </c>
      <c r="P397" s="70">
        <v>1</v>
      </c>
      <c r="Q397" s="70">
        <v>0.13517299999999999</v>
      </c>
      <c r="R397" s="70">
        <v>2</v>
      </c>
      <c r="S397" s="70">
        <v>6.0623490000000002</v>
      </c>
      <c r="T397" s="70">
        <v>224.12073599999999</v>
      </c>
      <c r="U397" s="69">
        <v>0.37510293350000001</v>
      </c>
      <c r="V397" s="71">
        <v>0.34351125669999999</v>
      </c>
      <c r="W397" s="70">
        <v>2.4344489999999999</v>
      </c>
      <c r="X397" s="70">
        <v>0</v>
      </c>
      <c r="Y397" s="70">
        <v>1.4344490000000001</v>
      </c>
      <c r="Z397" s="70">
        <v>1</v>
      </c>
      <c r="AA397" s="70">
        <v>60.623998</v>
      </c>
      <c r="AB397" s="70">
        <v>24.592486000000001</v>
      </c>
      <c r="AC397" s="70">
        <v>36.031511999999999</v>
      </c>
      <c r="AD397" s="70">
        <v>15.616133</v>
      </c>
      <c r="AE397" s="70">
        <v>5.7928280000000001</v>
      </c>
      <c r="AF397" s="70">
        <v>0.93055500000000002</v>
      </c>
      <c r="AG397" s="70">
        <v>0</v>
      </c>
      <c r="AH397" s="70">
        <v>0</v>
      </c>
      <c r="AI397" s="70">
        <v>8.8927499999999995</v>
      </c>
      <c r="AJ397" s="70">
        <v>162.37265500000001</v>
      </c>
      <c r="AK397" s="70">
        <v>162.37265500000001</v>
      </c>
      <c r="AL397" s="68">
        <v>1649064.01</v>
      </c>
      <c r="AM397" s="68">
        <v>1354165.21</v>
      </c>
      <c r="AN397" s="68">
        <v>200999.09</v>
      </c>
      <c r="AO397" s="68">
        <v>10414.93</v>
      </c>
      <c r="AP397" s="68">
        <v>117825.17</v>
      </c>
      <c r="AQ397" s="68">
        <v>3473.31</v>
      </c>
      <c r="AR397" s="68">
        <v>626.59</v>
      </c>
      <c r="AS397" s="68">
        <v>12554.93</v>
      </c>
      <c r="AT397" s="68">
        <v>56104.160000000003</v>
      </c>
      <c r="AU397" s="68">
        <v>32488.93</v>
      </c>
      <c r="AV397" s="68">
        <v>775.64</v>
      </c>
      <c r="AW397" s="68">
        <v>0</v>
      </c>
      <c r="AX397" s="68">
        <v>529.27</v>
      </c>
      <c r="AY397" s="68">
        <v>246.37</v>
      </c>
      <c r="AZ397" s="68">
        <v>29803.65</v>
      </c>
      <c r="BA397" s="68">
        <v>2213.75</v>
      </c>
      <c r="BB397" s="68">
        <v>424.06</v>
      </c>
      <c r="BC397" s="68">
        <v>481.9</v>
      </c>
      <c r="BD397" s="68">
        <v>26683.94</v>
      </c>
      <c r="BE397" s="68">
        <v>12175.52</v>
      </c>
      <c r="BF397" s="68">
        <v>7612.08</v>
      </c>
      <c r="BG397" s="68">
        <v>6896.34</v>
      </c>
      <c r="BH397" s="68">
        <v>16825.87</v>
      </c>
      <c r="BI397" s="68">
        <v>10097.51</v>
      </c>
      <c r="BJ397" s="68">
        <v>1537.44</v>
      </c>
      <c r="BK397" s="68">
        <v>0</v>
      </c>
      <c r="BL397" s="68">
        <v>0</v>
      </c>
      <c r="BM397" s="68">
        <v>3906.35</v>
      </c>
      <c r="BN397" s="68">
        <v>1284.57</v>
      </c>
      <c r="BO397" s="68">
        <v>3086530.27</v>
      </c>
      <c r="BP397" s="68">
        <v>3284122.4</v>
      </c>
      <c r="BQ397" s="68">
        <v>2098806.6800000002</v>
      </c>
      <c r="BR397" s="68">
        <v>30505.29</v>
      </c>
      <c r="BS397" s="68">
        <v>2068301.39</v>
      </c>
      <c r="BT397" s="68">
        <v>0</v>
      </c>
      <c r="BU397" s="68">
        <v>0</v>
      </c>
      <c r="BV397" s="71">
        <v>20</v>
      </c>
      <c r="BW397" s="68">
        <v>0</v>
      </c>
      <c r="BX397" s="68">
        <v>299919.68</v>
      </c>
      <c r="BY397" s="68">
        <v>0</v>
      </c>
      <c r="BZ397" s="68">
        <v>2378495.9700000002</v>
      </c>
      <c r="CA397" s="68">
        <v>3386449.95</v>
      </c>
    </row>
    <row r="398" spans="1:79" x14ac:dyDescent="0.25">
      <c r="A398" s="67" t="s">
        <v>1004</v>
      </c>
      <c r="B398" s="67" t="s">
        <v>1005</v>
      </c>
      <c r="C398" s="67" t="s">
        <v>294</v>
      </c>
      <c r="D398" s="68">
        <v>8241.61</v>
      </c>
      <c r="E398" s="68">
        <v>9855.6200000000008</v>
      </c>
      <c r="F398" s="69">
        <v>0.64</v>
      </c>
      <c r="G398" s="70">
        <v>3877.3279579999999</v>
      </c>
      <c r="H398" s="70">
        <v>2201.0381339999999</v>
      </c>
      <c r="I398" s="68">
        <v>5858.21</v>
      </c>
      <c r="J398" s="68">
        <v>8164.62</v>
      </c>
      <c r="K398" s="68">
        <v>2306.41</v>
      </c>
      <c r="L398" s="83">
        <v>0.28248830000000003</v>
      </c>
      <c r="M398" s="70">
        <v>568.15367400000002</v>
      </c>
      <c r="N398" s="70">
        <v>78.553835000000007</v>
      </c>
      <c r="O398" s="70">
        <v>367.26501500000001</v>
      </c>
      <c r="P398" s="70">
        <v>21.336644</v>
      </c>
      <c r="Q398" s="70">
        <v>4.8571759999999999</v>
      </c>
      <c r="R398" s="70">
        <v>26.303614</v>
      </c>
      <c r="S398" s="70">
        <v>69.837389999999999</v>
      </c>
      <c r="T398" s="70">
        <v>1592.680959</v>
      </c>
      <c r="U398" s="69">
        <v>0.41076766689999999</v>
      </c>
      <c r="V398" s="71">
        <v>0.4119386625</v>
      </c>
      <c r="W398" s="70">
        <v>152.02355</v>
      </c>
      <c r="X398" s="70">
        <v>39.069035</v>
      </c>
      <c r="Y398" s="70">
        <v>78.678763000000004</v>
      </c>
      <c r="Z398" s="70">
        <v>34.275751999999997</v>
      </c>
      <c r="AA398" s="70">
        <v>802.35160900000005</v>
      </c>
      <c r="AB398" s="70">
        <v>521.44834100000003</v>
      </c>
      <c r="AC398" s="70">
        <v>280.90326800000003</v>
      </c>
      <c r="AD398" s="70">
        <v>0</v>
      </c>
      <c r="AE398" s="70">
        <v>0</v>
      </c>
      <c r="AF398" s="70">
        <v>0</v>
      </c>
      <c r="AG398" s="70">
        <v>0</v>
      </c>
      <c r="AH398" s="70">
        <v>0</v>
      </c>
      <c r="AI398" s="70">
        <v>0</v>
      </c>
      <c r="AJ398" s="70">
        <v>115.18072100000001</v>
      </c>
      <c r="AK398" s="70">
        <v>115.18072100000001</v>
      </c>
      <c r="AL398" s="68">
        <v>8942707.9800000004</v>
      </c>
      <c r="AM398" s="68">
        <v>1840642.12</v>
      </c>
      <c r="AN398" s="68">
        <v>1476437.98</v>
      </c>
      <c r="AO398" s="68">
        <v>44532.69</v>
      </c>
      <c r="AP398" s="68">
        <v>528336.09</v>
      </c>
      <c r="AQ398" s="68">
        <v>73742.67</v>
      </c>
      <c r="AR398" s="68">
        <v>22403.95</v>
      </c>
      <c r="AS398" s="68">
        <v>164304.18</v>
      </c>
      <c r="AT398" s="68">
        <v>643118.4</v>
      </c>
      <c r="AU398" s="68">
        <v>276868.65999999997</v>
      </c>
      <c r="AV398" s="68">
        <v>56427.57</v>
      </c>
      <c r="AW398" s="68">
        <v>19137.75</v>
      </c>
      <c r="AX398" s="68">
        <v>28886.95</v>
      </c>
      <c r="AY398" s="68">
        <v>8402.8700000000008</v>
      </c>
      <c r="AZ398" s="68">
        <v>192413.21</v>
      </c>
      <c r="BA398" s="68">
        <v>14922.42</v>
      </c>
      <c r="BB398" s="68">
        <v>2738.25</v>
      </c>
      <c r="BC398" s="68">
        <v>6346.34</v>
      </c>
      <c r="BD398" s="68">
        <v>168406.2</v>
      </c>
      <c r="BE398" s="68">
        <v>28469.83</v>
      </c>
      <c r="BF398" s="68">
        <v>94040.37</v>
      </c>
      <c r="BG398" s="68">
        <v>45896</v>
      </c>
      <c r="BH398" s="68">
        <v>0</v>
      </c>
      <c r="BI398" s="68">
        <v>0</v>
      </c>
      <c r="BJ398" s="68">
        <v>0</v>
      </c>
      <c r="BK398" s="68">
        <v>0</v>
      </c>
      <c r="BL398" s="68">
        <v>0</v>
      </c>
      <c r="BM398" s="68">
        <v>0</v>
      </c>
      <c r="BN398" s="68">
        <v>0</v>
      </c>
      <c r="BO398" s="68">
        <v>12901767.24</v>
      </c>
      <c r="BP398" s="68">
        <v>12785497.52</v>
      </c>
      <c r="BQ398" s="68">
        <v>13482976.34</v>
      </c>
      <c r="BR398" s="68">
        <v>180859.77</v>
      </c>
      <c r="BS398" s="68">
        <v>13302116.57</v>
      </c>
      <c r="BT398" s="68">
        <v>581209.1</v>
      </c>
      <c r="BU398" s="68">
        <v>0</v>
      </c>
      <c r="BV398" s="71">
        <v>20</v>
      </c>
      <c r="BW398" s="68">
        <v>0</v>
      </c>
      <c r="BX398" s="68">
        <v>1096548.6499999999</v>
      </c>
      <c r="BY398" s="68">
        <v>1141667.02</v>
      </c>
      <c r="BZ398" s="68">
        <v>15721192.01</v>
      </c>
      <c r="CA398" s="68">
        <v>15721192.01</v>
      </c>
    </row>
    <row r="399" spans="1:79" x14ac:dyDescent="0.25">
      <c r="A399" s="62" t="s">
        <v>1006</v>
      </c>
      <c r="B399" s="62" t="s">
        <v>1007</v>
      </c>
      <c r="C399" s="62" t="s">
        <v>1008</v>
      </c>
      <c r="D399" s="63">
        <v>8241.61</v>
      </c>
      <c r="E399" s="63">
        <v>9855.6200000000008</v>
      </c>
      <c r="F399" s="64">
        <v>0.64</v>
      </c>
      <c r="G399" s="65">
        <v>569.13642000000004</v>
      </c>
      <c r="H399" s="65">
        <v>308.95192800000001</v>
      </c>
      <c r="I399" s="63">
        <v>7038.55</v>
      </c>
      <c r="J399" s="63">
        <v>9776.32</v>
      </c>
      <c r="K399" s="63">
        <v>2737.77</v>
      </c>
      <c r="L399" s="83">
        <v>0.28004099999999998</v>
      </c>
      <c r="M399" s="65">
        <v>90.047095999999996</v>
      </c>
      <c r="N399" s="65">
        <v>16.339392</v>
      </c>
      <c r="O399" s="65">
        <v>55.949907000000003</v>
      </c>
      <c r="P399" s="65">
        <v>1.162558</v>
      </c>
      <c r="Q399" s="65">
        <v>1</v>
      </c>
      <c r="R399" s="65">
        <v>0</v>
      </c>
      <c r="S399" s="65">
        <v>15.595238999999999</v>
      </c>
      <c r="T399" s="65">
        <v>556.93589999999995</v>
      </c>
      <c r="U399" s="64">
        <v>0.97856310089999998</v>
      </c>
      <c r="V399" s="66">
        <v>2.3378558165999999</v>
      </c>
      <c r="W399" s="65">
        <v>2</v>
      </c>
      <c r="X399" s="65">
        <v>0</v>
      </c>
      <c r="Y399" s="65">
        <v>2</v>
      </c>
      <c r="Z399" s="65">
        <v>0</v>
      </c>
      <c r="AA399" s="65">
        <v>80.170879999999997</v>
      </c>
      <c r="AB399" s="65">
        <v>48.237181</v>
      </c>
      <c r="AC399" s="65">
        <v>31.933699000000001</v>
      </c>
      <c r="AD399" s="65">
        <v>0</v>
      </c>
      <c r="AE399" s="65">
        <v>0</v>
      </c>
      <c r="AF399" s="65">
        <v>0</v>
      </c>
      <c r="AG399" s="65">
        <v>0</v>
      </c>
      <c r="AH399" s="65">
        <v>0</v>
      </c>
      <c r="AI399" s="65">
        <v>0</v>
      </c>
      <c r="AJ399" s="65">
        <v>68.674520999999999</v>
      </c>
      <c r="AK399" s="65">
        <v>68.674520999999999</v>
      </c>
      <c r="AL399" s="63">
        <v>1558164.62</v>
      </c>
      <c r="AM399" s="63">
        <v>1105727.71</v>
      </c>
      <c r="AN399" s="63">
        <v>239898.16</v>
      </c>
      <c r="AO399" s="63">
        <v>9182.66</v>
      </c>
      <c r="AP399" s="63">
        <v>79790.509999999995</v>
      </c>
      <c r="AQ399" s="63">
        <v>3983.17</v>
      </c>
      <c r="AR399" s="63">
        <v>4572.59</v>
      </c>
      <c r="AS399" s="63">
        <v>0</v>
      </c>
      <c r="AT399" s="63">
        <v>142369.23000000001</v>
      </c>
      <c r="AU399" s="63">
        <v>549459.12</v>
      </c>
      <c r="AV399" s="63">
        <v>727.94</v>
      </c>
      <c r="AW399" s="63">
        <v>0</v>
      </c>
      <c r="AX399" s="63">
        <v>727.94</v>
      </c>
      <c r="AY399" s="63">
        <v>0</v>
      </c>
      <c r="AZ399" s="63">
        <v>30540.7</v>
      </c>
      <c r="BA399" s="63">
        <v>2076.46</v>
      </c>
      <c r="BB399" s="63">
        <v>398.45</v>
      </c>
      <c r="BC399" s="63">
        <v>628.63</v>
      </c>
      <c r="BD399" s="63">
        <v>27437.16</v>
      </c>
      <c r="BE399" s="63">
        <v>12010.4</v>
      </c>
      <c r="BF399" s="63">
        <v>8623.9500000000007</v>
      </c>
      <c r="BG399" s="63">
        <v>6802.81</v>
      </c>
      <c r="BH399" s="63">
        <v>0</v>
      </c>
      <c r="BI399" s="63">
        <v>0</v>
      </c>
      <c r="BJ399" s="63">
        <v>0</v>
      </c>
      <c r="BK399" s="63">
        <v>0</v>
      </c>
      <c r="BL399" s="63">
        <v>0</v>
      </c>
      <c r="BM399" s="63">
        <v>0</v>
      </c>
      <c r="BN399" s="63">
        <v>0</v>
      </c>
      <c r="BO399" s="63">
        <v>3308982.83</v>
      </c>
      <c r="BP399" s="63">
        <v>3484518.25</v>
      </c>
      <c r="BQ399" s="63">
        <v>2431516.33</v>
      </c>
      <c r="BR399" s="63">
        <v>117685.64</v>
      </c>
      <c r="BS399" s="63">
        <v>2313830.69</v>
      </c>
      <c r="BT399" s="63">
        <v>0</v>
      </c>
      <c r="BU399" s="63">
        <v>0</v>
      </c>
      <c r="BV399" s="66">
        <v>20</v>
      </c>
      <c r="BW399" s="63">
        <v>0</v>
      </c>
      <c r="BX399" s="63">
        <v>265502.92</v>
      </c>
      <c r="BY399" s="63">
        <v>0</v>
      </c>
      <c r="BZ399" s="63">
        <v>2989817.6</v>
      </c>
      <c r="CA399" s="63">
        <v>3574485.75</v>
      </c>
    </row>
    <row r="400" spans="1:79" x14ac:dyDescent="0.25">
      <c r="A400" s="62" t="s">
        <v>1009</v>
      </c>
      <c r="B400" s="62" t="s">
        <v>1010</v>
      </c>
      <c r="C400" s="62" t="s">
        <v>631</v>
      </c>
      <c r="D400" s="63">
        <v>8241.61</v>
      </c>
      <c r="E400" s="63">
        <v>9855.6200000000008</v>
      </c>
      <c r="F400" s="64">
        <v>0.64</v>
      </c>
      <c r="G400" s="65">
        <v>1455.3735449999999</v>
      </c>
      <c r="H400" s="65">
        <v>834.72529399999996</v>
      </c>
      <c r="I400" s="63">
        <v>5881.83</v>
      </c>
      <c r="J400" s="63">
        <v>8168.81</v>
      </c>
      <c r="K400" s="63">
        <v>2286.98</v>
      </c>
      <c r="L400" s="83">
        <v>0.27996490000000002</v>
      </c>
      <c r="M400" s="65">
        <v>290.76229599999999</v>
      </c>
      <c r="N400" s="65">
        <v>46.491312000000001</v>
      </c>
      <c r="O400" s="65">
        <v>202.13219799999999</v>
      </c>
      <c r="P400" s="65">
        <v>11.530673999999999</v>
      </c>
      <c r="Q400" s="65">
        <v>0</v>
      </c>
      <c r="R400" s="65">
        <v>7.6411040000000003</v>
      </c>
      <c r="S400" s="65">
        <v>22.967008</v>
      </c>
      <c r="T400" s="65">
        <v>690.00838799999997</v>
      </c>
      <c r="U400" s="64">
        <v>0.4741108497</v>
      </c>
      <c r="V400" s="66">
        <v>0.54878197699999998</v>
      </c>
      <c r="W400" s="65">
        <v>0.67333500000000002</v>
      </c>
      <c r="X400" s="65">
        <v>0</v>
      </c>
      <c r="Y400" s="65">
        <v>0.67333500000000002</v>
      </c>
      <c r="Z400" s="65">
        <v>0</v>
      </c>
      <c r="AA400" s="65">
        <v>176.50686999999999</v>
      </c>
      <c r="AB400" s="65">
        <v>102.44177999999999</v>
      </c>
      <c r="AC400" s="65">
        <v>74.065089999999998</v>
      </c>
      <c r="AD400" s="65">
        <v>37.167006999999998</v>
      </c>
      <c r="AE400" s="65">
        <v>37.167006999999998</v>
      </c>
      <c r="AF400" s="65">
        <v>0</v>
      </c>
      <c r="AG400" s="65">
        <v>0</v>
      </c>
      <c r="AH400" s="65">
        <v>0</v>
      </c>
      <c r="AI400" s="65">
        <v>0</v>
      </c>
      <c r="AJ400" s="65">
        <v>131.71991800000001</v>
      </c>
      <c r="AK400" s="65">
        <v>131.71991800000001</v>
      </c>
      <c r="AL400" s="63">
        <v>3328410.19</v>
      </c>
      <c r="AM400" s="63">
        <v>806611.41</v>
      </c>
      <c r="AN400" s="63">
        <v>610712.9</v>
      </c>
      <c r="AO400" s="63">
        <v>26120.799999999999</v>
      </c>
      <c r="AP400" s="63">
        <v>288183.65000000002</v>
      </c>
      <c r="AQ400" s="63">
        <v>39495.769999999997</v>
      </c>
      <c r="AR400" s="63">
        <v>0</v>
      </c>
      <c r="AS400" s="63">
        <v>47303.41</v>
      </c>
      <c r="AT400" s="63">
        <v>209609.27</v>
      </c>
      <c r="AU400" s="63">
        <v>159796.28</v>
      </c>
      <c r="AV400" s="63">
        <v>245.01</v>
      </c>
      <c r="AW400" s="63">
        <v>0</v>
      </c>
      <c r="AX400" s="63">
        <v>245.01</v>
      </c>
      <c r="AY400" s="63">
        <v>0</v>
      </c>
      <c r="AZ400" s="63">
        <v>50321.03</v>
      </c>
      <c r="BA400" s="63">
        <v>5608.65</v>
      </c>
      <c r="BB400" s="63">
        <v>1018.63</v>
      </c>
      <c r="BC400" s="63">
        <v>1383.64</v>
      </c>
      <c r="BD400" s="63">
        <v>42310.11</v>
      </c>
      <c r="BE400" s="63">
        <v>12007.13</v>
      </c>
      <c r="BF400" s="63">
        <v>18309.79</v>
      </c>
      <c r="BG400" s="63">
        <v>11993.19</v>
      </c>
      <c r="BH400" s="63">
        <v>66905.08</v>
      </c>
      <c r="BI400" s="63">
        <v>63890.04</v>
      </c>
      <c r="BJ400" s="63">
        <v>0</v>
      </c>
      <c r="BK400" s="63">
        <v>0</v>
      </c>
      <c r="BL400" s="63">
        <v>0</v>
      </c>
      <c r="BM400" s="63">
        <v>0</v>
      </c>
      <c r="BN400" s="63">
        <v>3015.04</v>
      </c>
      <c r="BO400" s="63">
        <v>5286120.67</v>
      </c>
      <c r="BP400" s="63">
        <v>5023001.9000000004</v>
      </c>
      <c r="BQ400" s="63">
        <v>6601398.8600000003</v>
      </c>
      <c r="BR400" s="63">
        <v>76249.42</v>
      </c>
      <c r="BS400" s="63">
        <v>6525149.4400000004</v>
      </c>
      <c r="BT400" s="63">
        <v>1315278.19</v>
      </c>
      <c r="BU400" s="63">
        <v>0</v>
      </c>
      <c r="BV400" s="66">
        <v>20</v>
      </c>
      <c r="BW400" s="63">
        <v>0</v>
      </c>
      <c r="BX400" s="63">
        <v>1205659.76</v>
      </c>
      <c r="BY400" s="63">
        <v>411358.13999999902</v>
      </c>
      <c r="BZ400" s="63">
        <v>8218416.7599999998</v>
      </c>
      <c r="CA400" s="63">
        <v>8218416.7599999998</v>
      </c>
    </row>
    <row r="401" spans="1:79" x14ac:dyDescent="0.25">
      <c r="A401" s="67" t="s">
        <v>1011</v>
      </c>
      <c r="B401" s="67" t="s">
        <v>1012</v>
      </c>
      <c r="C401" s="67" t="s">
        <v>193</v>
      </c>
      <c r="D401" s="68">
        <v>8241.61</v>
      </c>
      <c r="E401" s="68">
        <v>9855.6200000000008</v>
      </c>
      <c r="F401" s="69">
        <v>0.64</v>
      </c>
      <c r="G401" s="70">
        <v>1572.135025</v>
      </c>
      <c r="H401" s="70">
        <v>906.75532399999997</v>
      </c>
      <c r="I401" s="68">
        <v>5852.78</v>
      </c>
      <c r="J401" s="68">
        <v>8116.09</v>
      </c>
      <c r="K401" s="68">
        <v>2263.31</v>
      </c>
      <c r="L401" s="83">
        <v>0.27886699999999998</v>
      </c>
      <c r="M401" s="70">
        <v>220.278347</v>
      </c>
      <c r="N401" s="70">
        <v>38.114427999999997</v>
      </c>
      <c r="O401" s="70">
        <v>123.311787</v>
      </c>
      <c r="P401" s="70">
        <v>6.0703110000000002</v>
      </c>
      <c r="Q401" s="70">
        <v>1.8706469999999999</v>
      </c>
      <c r="R401" s="70">
        <v>17.885486</v>
      </c>
      <c r="S401" s="70">
        <v>33.025688000000002</v>
      </c>
      <c r="T401" s="70">
        <v>796.22508900000003</v>
      </c>
      <c r="U401" s="69">
        <v>0.50646100770000002</v>
      </c>
      <c r="V401" s="71">
        <v>0.62622742269999998</v>
      </c>
      <c r="W401" s="70">
        <v>47.041559999999997</v>
      </c>
      <c r="X401" s="70">
        <v>11.646285000000001</v>
      </c>
      <c r="Y401" s="70">
        <v>29.395275000000002</v>
      </c>
      <c r="Z401" s="70">
        <v>6</v>
      </c>
      <c r="AA401" s="70">
        <v>157.26522299999999</v>
      </c>
      <c r="AB401" s="70">
        <v>113.098189</v>
      </c>
      <c r="AC401" s="70">
        <v>44.167034000000001</v>
      </c>
      <c r="AD401" s="70">
        <v>15.025233</v>
      </c>
      <c r="AE401" s="70">
        <v>6.0541359999999997</v>
      </c>
      <c r="AF401" s="70">
        <v>0</v>
      </c>
      <c r="AG401" s="70">
        <v>0</v>
      </c>
      <c r="AH401" s="70">
        <v>0</v>
      </c>
      <c r="AI401" s="70">
        <v>8.9710970000000003</v>
      </c>
      <c r="AJ401" s="70">
        <v>30.811987999999999</v>
      </c>
      <c r="AK401" s="70">
        <v>30.811987999999999</v>
      </c>
      <c r="AL401" s="68">
        <v>3558228.92</v>
      </c>
      <c r="AM401" s="68">
        <v>1012878.16</v>
      </c>
      <c r="AN401" s="68">
        <v>636194.39</v>
      </c>
      <c r="AO401" s="68">
        <v>21330.33</v>
      </c>
      <c r="AP401" s="68">
        <v>175118.48</v>
      </c>
      <c r="AQ401" s="68">
        <v>20710.96</v>
      </c>
      <c r="AR401" s="68">
        <v>8517.84</v>
      </c>
      <c r="AS401" s="68">
        <v>110288.59</v>
      </c>
      <c r="AT401" s="68">
        <v>300228.19</v>
      </c>
      <c r="AU401" s="68">
        <v>210416.79</v>
      </c>
      <c r="AV401" s="68">
        <v>17737.95</v>
      </c>
      <c r="AW401" s="68">
        <v>5631.74</v>
      </c>
      <c r="AX401" s="68">
        <v>10654.14</v>
      </c>
      <c r="AY401" s="68">
        <v>1452.07</v>
      </c>
      <c r="AZ401" s="68">
        <v>47611.79</v>
      </c>
      <c r="BA401" s="68">
        <v>6068.74</v>
      </c>
      <c r="BB401" s="68">
        <v>1096.04</v>
      </c>
      <c r="BC401" s="68">
        <v>1227.97</v>
      </c>
      <c r="BD401" s="68">
        <v>39219.040000000001</v>
      </c>
      <c r="BE401" s="68">
        <v>11960.05</v>
      </c>
      <c r="BF401" s="68">
        <v>20135.169999999998</v>
      </c>
      <c r="BG401" s="68">
        <v>7123.82</v>
      </c>
      <c r="BH401" s="68">
        <v>15451.36</v>
      </c>
      <c r="BI401" s="68">
        <v>10366.24</v>
      </c>
      <c r="BJ401" s="68">
        <v>0</v>
      </c>
      <c r="BK401" s="68">
        <v>0</v>
      </c>
      <c r="BL401" s="68">
        <v>0</v>
      </c>
      <c r="BM401" s="68">
        <v>3871.03</v>
      </c>
      <c r="BN401" s="68">
        <v>1214.0899999999999</v>
      </c>
      <c r="BO401" s="68">
        <v>5459602.7400000002</v>
      </c>
      <c r="BP401" s="68">
        <v>5498519.3600000003</v>
      </c>
      <c r="BQ401" s="68">
        <v>5265066.3600000003</v>
      </c>
      <c r="BR401" s="68">
        <v>124301.09</v>
      </c>
      <c r="BS401" s="68">
        <v>5140765.2699999996</v>
      </c>
      <c r="BT401" s="68">
        <v>0</v>
      </c>
      <c r="BU401" s="68">
        <v>0</v>
      </c>
      <c r="BV401" s="71">
        <v>20</v>
      </c>
      <c r="BW401" s="68">
        <v>0</v>
      </c>
      <c r="BX401" s="68">
        <v>763442.11</v>
      </c>
      <c r="BY401" s="68">
        <v>0</v>
      </c>
      <c r="BZ401" s="68">
        <v>5537229.6600000001</v>
      </c>
      <c r="CA401" s="68">
        <v>6223044.8499999996</v>
      </c>
    </row>
    <row r="402" spans="1:79" x14ac:dyDescent="0.25">
      <c r="A402" s="62" t="s">
        <v>1013</v>
      </c>
      <c r="B402" s="62" t="s">
        <v>197</v>
      </c>
      <c r="C402" s="62" t="s">
        <v>291</v>
      </c>
      <c r="D402" s="63">
        <v>8241.61</v>
      </c>
      <c r="E402" s="63">
        <v>9855.6200000000008</v>
      </c>
      <c r="F402" s="64">
        <v>0.64</v>
      </c>
      <c r="G402" s="65">
        <v>1173.8297889999999</v>
      </c>
      <c r="H402" s="65">
        <v>615.68856100000005</v>
      </c>
      <c r="I402" s="63">
        <v>5975.16</v>
      </c>
      <c r="J402" s="63">
        <v>8212.6299999999992</v>
      </c>
      <c r="K402" s="63">
        <v>2237.4699999999998</v>
      </c>
      <c r="L402" s="83">
        <v>0.27244259999999998</v>
      </c>
      <c r="M402" s="65">
        <v>162.78197</v>
      </c>
      <c r="N402" s="65">
        <v>19.300812000000001</v>
      </c>
      <c r="O402" s="65">
        <v>126.958969</v>
      </c>
      <c r="P402" s="65">
        <v>0.20833299999999999</v>
      </c>
      <c r="Q402" s="65">
        <v>1</v>
      </c>
      <c r="R402" s="65">
        <v>2.8809520000000002</v>
      </c>
      <c r="S402" s="65">
        <v>12.432904000000001</v>
      </c>
      <c r="T402" s="65">
        <v>416.93988999999999</v>
      </c>
      <c r="U402" s="64">
        <v>0.35519620810000002</v>
      </c>
      <c r="V402" s="66">
        <v>0.30801842340000002</v>
      </c>
      <c r="W402" s="65">
        <v>0</v>
      </c>
      <c r="X402" s="65">
        <v>0</v>
      </c>
      <c r="Y402" s="65">
        <v>0</v>
      </c>
      <c r="Z402" s="65">
        <v>0</v>
      </c>
      <c r="AA402" s="65">
        <v>195.06742399999999</v>
      </c>
      <c r="AB402" s="65">
        <v>113.701752</v>
      </c>
      <c r="AC402" s="65">
        <v>81.365672000000004</v>
      </c>
      <c r="AD402" s="65">
        <v>10.722816</v>
      </c>
      <c r="AE402" s="65">
        <v>0</v>
      </c>
      <c r="AF402" s="65">
        <v>0</v>
      </c>
      <c r="AG402" s="65">
        <v>2.3208329999999999</v>
      </c>
      <c r="AH402" s="65">
        <v>0</v>
      </c>
      <c r="AI402" s="65">
        <v>8.4019829999999995</v>
      </c>
      <c r="AJ402" s="65">
        <v>139.85255599999999</v>
      </c>
      <c r="AK402" s="65">
        <v>139.85255599999999</v>
      </c>
      <c r="AL402" s="63">
        <v>2626408.94</v>
      </c>
      <c r="AM402" s="63">
        <v>508507.74</v>
      </c>
      <c r="AN402" s="63">
        <v>319616.28999999998</v>
      </c>
      <c r="AO402" s="63">
        <v>10552.65</v>
      </c>
      <c r="AP402" s="63">
        <v>176144.33</v>
      </c>
      <c r="AQ402" s="63">
        <v>694.43</v>
      </c>
      <c r="AR402" s="63">
        <v>4448.5200000000004</v>
      </c>
      <c r="AS402" s="63">
        <v>17355.77</v>
      </c>
      <c r="AT402" s="63">
        <v>110420.59</v>
      </c>
      <c r="AU402" s="63">
        <v>54195.42</v>
      </c>
      <c r="AV402" s="63">
        <v>0</v>
      </c>
      <c r="AW402" s="63">
        <v>0</v>
      </c>
      <c r="AX402" s="63">
        <v>0</v>
      </c>
      <c r="AY402" s="63">
        <v>0</v>
      </c>
      <c r="AZ402" s="63">
        <v>50595.47</v>
      </c>
      <c r="BA402" s="63">
        <v>4025.76</v>
      </c>
      <c r="BB402" s="63">
        <v>799.5</v>
      </c>
      <c r="BC402" s="63">
        <v>1488.05</v>
      </c>
      <c r="BD402" s="63">
        <v>44282.16</v>
      </c>
      <c r="BE402" s="63">
        <v>11684.52</v>
      </c>
      <c r="BF402" s="63">
        <v>19776.29</v>
      </c>
      <c r="BG402" s="63">
        <v>12821.35</v>
      </c>
      <c r="BH402" s="63">
        <v>5730.71</v>
      </c>
      <c r="BI402" s="63">
        <v>0</v>
      </c>
      <c r="BJ402" s="63">
        <v>0</v>
      </c>
      <c r="BK402" s="63">
        <v>1342.3</v>
      </c>
      <c r="BL402" s="63">
        <v>0</v>
      </c>
      <c r="BM402" s="63">
        <v>3541.93</v>
      </c>
      <c r="BN402" s="63">
        <v>846.48</v>
      </c>
      <c r="BO402" s="63">
        <v>3803095.64</v>
      </c>
      <c r="BP402" s="63">
        <v>3565054.57</v>
      </c>
      <c r="BQ402" s="63">
        <v>4993015.3600000003</v>
      </c>
      <c r="BR402" s="63">
        <v>31492.54</v>
      </c>
      <c r="BS402" s="63">
        <v>4961522.82</v>
      </c>
      <c r="BT402" s="63">
        <v>1189919.72</v>
      </c>
      <c r="BU402" s="63">
        <v>0</v>
      </c>
      <c r="BV402" s="66">
        <v>20</v>
      </c>
      <c r="BW402" s="63">
        <v>0</v>
      </c>
      <c r="BX402" s="63">
        <v>354167.95</v>
      </c>
      <c r="BY402" s="63">
        <v>0</v>
      </c>
      <c r="BZ402" s="63">
        <v>5338449.8099999996</v>
      </c>
      <c r="CA402" s="63">
        <v>5347183.3099999996</v>
      </c>
    </row>
    <row r="403" spans="1:79" x14ac:dyDescent="0.25">
      <c r="A403" s="67" t="s">
        <v>1014</v>
      </c>
      <c r="B403" s="67" t="s">
        <v>1015</v>
      </c>
      <c r="C403" s="67" t="s">
        <v>337</v>
      </c>
      <c r="D403" s="68">
        <v>8241.61</v>
      </c>
      <c r="E403" s="68">
        <v>9855.6200000000008</v>
      </c>
      <c r="F403" s="69">
        <v>0.64</v>
      </c>
      <c r="G403" s="70">
        <v>1114.2825519999999</v>
      </c>
      <c r="H403" s="70">
        <v>601.27269799999999</v>
      </c>
      <c r="I403" s="68">
        <v>6058.59</v>
      </c>
      <c r="J403" s="68">
        <v>8296.24</v>
      </c>
      <c r="K403" s="68">
        <v>2237.65</v>
      </c>
      <c r="L403" s="83">
        <v>0.26971859999999998</v>
      </c>
      <c r="M403" s="70">
        <v>110.296397</v>
      </c>
      <c r="N403" s="70">
        <v>17.305050000000001</v>
      </c>
      <c r="O403" s="70">
        <v>79.246758999999997</v>
      </c>
      <c r="P403" s="70">
        <v>3</v>
      </c>
      <c r="Q403" s="70">
        <v>0</v>
      </c>
      <c r="R403" s="70">
        <v>3.5920960000000002</v>
      </c>
      <c r="S403" s="70">
        <v>7.1524919999999996</v>
      </c>
      <c r="T403" s="70">
        <v>297.10309899999999</v>
      </c>
      <c r="U403" s="69">
        <v>0.26663174299999998</v>
      </c>
      <c r="V403" s="71">
        <v>0.17356564050000001</v>
      </c>
      <c r="W403" s="70">
        <v>16.156842999999999</v>
      </c>
      <c r="X403" s="70">
        <v>5.0538119999999997</v>
      </c>
      <c r="Y403" s="70">
        <v>8.1030309999999997</v>
      </c>
      <c r="Z403" s="70">
        <v>3</v>
      </c>
      <c r="AA403" s="70">
        <v>196.22968700000001</v>
      </c>
      <c r="AB403" s="70">
        <v>113.03451</v>
      </c>
      <c r="AC403" s="70">
        <v>83.195177000000001</v>
      </c>
      <c r="AD403" s="70">
        <v>8.8297860000000004</v>
      </c>
      <c r="AE403" s="70">
        <v>8.8297860000000004</v>
      </c>
      <c r="AF403" s="70">
        <v>0</v>
      </c>
      <c r="AG403" s="70">
        <v>0</v>
      </c>
      <c r="AH403" s="70">
        <v>0</v>
      </c>
      <c r="AI403" s="70">
        <v>0</v>
      </c>
      <c r="AJ403" s="70">
        <v>146.47277700000001</v>
      </c>
      <c r="AK403" s="70">
        <v>146.47277700000001</v>
      </c>
      <c r="AL403" s="68">
        <v>2493374.35</v>
      </c>
      <c r="AM403" s="68">
        <v>440633.72</v>
      </c>
      <c r="AN403" s="68">
        <v>212427.17</v>
      </c>
      <c r="AO403" s="68">
        <v>9366.8799999999992</v>
      </c>
      <c r="AP403" s="68">
        <v>108848.55</v>
      </c>
      <c r="AQ403" s="68">
        <v>9899.75</v>
      </c>
      <c r="AR403" s="68">
        <v>0</v>
      </c>
      <c r="AS403" s="68">
        <v>21423.56</v>
      </c>
      <c r="AT403" s="68">
        <v>62888.43</v>
      </c>
      <c r="AU403" s="68">
        <v>21761.23</v>
      </c>
      <c r="AV403" s="68">
        <v>5906.45</v>
      </c>
      <c r="AW403" s="68">
        <v>2363.6799999999998</v>
      </c>
      <c r="AX403" s="68">
        <v>2840.55</v>
      </c>
      <c r="AY403" s="68">
        <v>702.22</v>
      </c>
      <c r="AZ403" s="68">
        <v>50135.41</v>
      </c>
      <c r="BA403" s="68">
        <v>3892.19</v>
      </c>
      <c r="BB403" s="68">
        <v>751.36</v>
      </c>
      <c r="BC403" s="68">
        <v>1481.95</v>
      </c>
      <c r="BD403" s="68">
        <v>44009.91</v>
      </c>
      <c r="BE403" s="68">
        <v>11567.69</v>
      </c>
      <c r="BF403" s="68">
        <v>19463.66</v>
      </c>
      <c r="BG403" s="68">
        <v>12978.56</v>
      </c>
      <c r="BH403" s="68">
        <v>15312.96</v>
      </c>
      <c r="BI403" s="68">
        <v>14622.89</v>
      </c>
      <c r="BJ403" s="68">
        <v>0</v>
      </c>
      <c r="BK403" s="68">
        <v>0</v>
      </c>
      <c r="BL403" s="68">
        <v>0</v>
      </c>
      <c r="BM403" s="68">
        <v>0</v>
      </c>
      <c r="BN403" s="68">
        <v>690.07</v>
      </c>
      <c r="BO403" s="68">
        <v>3271774.56</v>
      </c>
      <c r="BP403" s="68">
        <v>3239551.29</v>
      </c>
      <c r="BQ403" s="68">
        <v>3432852.31</v>
      </c>
      <c r="BR403" s="68">
        <v>12846.49</v>
      </c>
      <c r="BS403" s="68">
        <v>3420005.82</v>
      </c>
      <c r="BT403" s="68">
        <v>161077.75</v>
      </c>
      <c r="BU403" s="68">
        <v>0</v>
      </c>
      <c r="BV403" s="71">
        <v>20</v>
      </c>
      <c r="BW403" s="68">
        <v>0</v>
      </c>
      <c r="BX403" s="68">
        <v>301762.02</v>
      </c>
      <c r="BY403" s="68">
        <v>129681.21</v>
      </c>
      <c r="BZ403" s="68">
        <v>3864295.54</v>
      </c>
      <c r="CA403" s="68">
        <v>3864295.54</v>
      </c>
    </row>
    <row r="404" spans="1:79" x14ac:dyDescent="0.25">
      <c r="A404" s="62" t="s">
        <v>1016</v>
      </c>
      <c r="B404" s="62" t="s">
        <v>1017</v>
      </c>
      <c r="C404" s="62" t="s">
        <v>316</v>
      </c>
      <c r="D404" s="63">
        <v>8241.61</v>
      </c>
      <c r="E404" s="63">
        <v>9855.6200000000008</v>
      </c>
      <c r="F404" s="64">
        <v>0.64</v>
      </c>
      <c r="G404" s="65">
        <v>1284.772289</v>
      </c>
      <c r="H404" s="65">
        <v>754.355684</v>
      </c>
      <c r="I404" s="63">
        <v>6005.35</v>
      </c>
      <c r="J404" s="63">
        <v>8220.59</v>
      </c>
      <c r="K404" s="63">
        <v>2215.2399999999998</v>
      </c>
      <c r="L404" s="83">
        <v>0.26947460000000001</v>
      </c>
      <c r="M404" s="65">
        <v>185.18134800000001</v>
      </c>
      <c r="N404" s="65">
        <v>37.536216000000003</v>
      </c>
      <c r="O404" s="65">
        <v>108.80512899999999</v>
      </c>
      <c r="P404" s="65">
        <v>8.3849850000000004</v>
      </c>
      <c r="Q404" s="65">
        <v>0</v>
      </c>
      <c r="R404" s="65">
        <v>5.9422940000000004</v>
      </c>
      <c r="S404" s="65">
        <v>24.512723999999999</v>
      </c>
      <c r="T404" s="65">
        <v>1263.7111620000001</v>
      </c>
      <c r="U404" s="64">
        <v>0.98360711300000003</v>
      </c>
      <c r="V404" s="66">
        <v>2.3620189273999999</v>
      </c>
      <c r="W404" s="65">
        <v>11.050039999999999</v>
      </c>
      <c r="X404" s="65">
        <v>1</v>
      </c>
      <c r="Y404" s="65">
        <v>7.97004</v>
      </c>
      <c r="Z404" s="65">
        <v>2.08</v>
      </c>
      <c r="AA404" s="65">
        <v>195.26321999999999</v>
      </c>
      <c r="AB404" s="65">
        <v>114.592097</v>
      </c>
      <c r="AC404" s="65">
        <v>80.671122999999994</v>
      </c>
      <c r="AD404" s="65">
        <v>35.180155999999997</v>
      </c>
      <c r="AE404" s="65">
        <v>13.183766</v>
      </c>
      <c r="AF404" s="65">
        <v>3.6417820000000001</v>
      </c>
      <c r="AG404" s="65">
        <v>5.7777719999999997</v>
      </c>
      <c r="AH404" s="65">
        <v>0</v>
      </c>
      <c r="AI404" s="65">
        <v>12.576836</v>
      </c>
      <c r="AJ404" s="65">
        <v>238.86786499999999</v>
      </c>
      <c r="AK404" s="65">
        <v>238.86786499999999</v>
      </c>
      <c r="AL404" s="63">
        <v>2846078.97</v>
      </c>
      <c r="AM404" s="63">
        <v>48859.88</v>
      </c>
      <c r="AN404" s="63">
        <v>447998.8</v>
      </c>
      <c r="AO404" s="63">
        <v>20299.22</v>
      </c>
      <c r="AP404" s="63">
        <v>149312.94</v>
      </c>
      <c r="AQ404" s="63">
        <v>27644.73</v>
      </c>
      <c r="AR404" s="63">
        <v>0</v>
      </c>
      <c r="AS404" s="63">
        <v>35408.269999999997</v>
      </c>
      <c r="AT404" s="63">
        <v>215333.64</v>
      </c>
      <c r="AU404" s="63">
        <v>1259631.8899999999</v>
      </c>
      <c r="AV404" s="63">
        <v>3745.11</v>
      </c>
      <c r="AW404" s="63">
        <v>467.28</v>
      </c>
      <c r="AX404" s="63">
        <v>2791.4</v>
      </c>
      <c r="AY404" s="63">
        <v>486.43</v>
      </c>
      <c r="AZ404" s="63">
        <v>51062.23</v>
      </c>
      <c r="BA404" s="63">
        <v>4878.71</v>
      </c>
      <c r="BB404" s="63">
        <v>865.53</v>
      </c>
      <c r="BC404" s="63">
        <v>1473.32</v>
      </c>
      <c r="BD404" s="63">
        <v>43844.67</v>
      </c>
      <c r="BE404" s="63">
        <v>11557.23</v>
      </c>
      <c r="BF404" s="63">
        <v>19714.02</v>
      </c>
      <c r="BG404" s="63">
        <v>12573.42</v>
      </c>
      <c r="BH404" s="63">
        <v>38821.339999999997</v>
      </c>
      <c r="BI404" s="63">
        <v>21813.7</v>
      </c>
      <c r="BJ404" s="63">
        <v>5711.31</v>
      </c>
      <c r="BK404" s="63">
        <v>3305.28</v>
      </c>
      <c r="BL404" s="63">
        <v>0</v>
      </c>
      <c r="BM404" s="63">
        <v>5244.12</v>
      </c>
      <c r="BN404" s="63">
        <v>2746.93</v>
      </c>
      <c r="BO404" s="63">
        <v>4748937.6500000004</v>
      </c>
      <c r="BP404" s="63">
        <v>4696198.22</v>
      </c>
      <c r="BQ404" s="63">
        <v>5012571.58</v>
      </c>
      <c r="BR404" s="63">
        <v>52088.11</v>
      </c>
      <c r="BS404" s="63">
        <v>4960483.47</v>
      </c>
      <c r="BT404" s="63">
        <v>263633.93</v>
      </c>
      <c r="BU404" s="63">
        <v>0</v>
      </c>
      <c r="BV404" s="66">
        <v>23.886787000000002</v>
      </c>
      <c r="BW404" s="63">
        <v>0</v>
      </c>
      <c r="BX404" s="63">
        <v>767708.33</v>
      </c>
      <c r="BY404" s="63">
        <v>0</v>
      </c>
      <c r="BZ404" s="63">
        <v>5421700.4699999997</v>
      </c>
      <c r="CA404" s="63">
        <v>5780279.9100000001</v>
      </c>
    </row>
    <row r="405" spans="1:79" x14ac:dyDescent="0.25">
      <c r="A405" s="67" t="s">
        <v>1018</v>
      </c>
      <c r="B405" s="67" t="s">
        <v>1019</v>
      </c>
      <c r="C405" s="67" t="s">
        <v>167</v>
      </c>
      <c r="D405" s="68">
        <v>8241.61</v>
      </c>
      <c r="E405" s="68">
        <v>9855.6200000000008</v>
      </c>
      <c r="F405" s="69">
        <v>0.64</v>
      </c>
      <c r="G405" s="70">
        <v>909.703982</v>
      </c>
      <c r="H405" s="70">
        <v>449.99848200000002</v>
      </c>
      <c r="I405" s="68">
        <v>6224.03</v>
      </c>
      <c r="J405" s="68">
        <v>8501.76</v>
      </c>
      <c r="K405" s="68">
        <v>2277.73</v>
      </c>
      <c r="L405" s="83">
        <v>0.26791280000000001</v>
      </c>
      <c r="M405" s="70">
        <v>105.522755</v>
      </c>
      <c r="N405" s="70">
        <v>9.9745010000000001</v>
      </c>
      <c r="O405" s="70">
        <v>81.701874000000004</v>
      </c>
      <c r="P405" s="70">
        <v>1.532276</v>
      </c>
      <c r="Q405" s="70">
        <v>0</v>
      </c>
      <c r="R405" s="70">
        <v>0.55959000000000003</v>
      </c>
      <c r="S405" s="70">
        <v>11.754514</v>
      </c>
      <c r="T405" s="70">
        <v>330.89648799999998</v>
      </c>
      <c r="U405" s="69">
        <v>0.3637408372</v>
      </c>
      <c r="V405" s="71">
        <v>0.32301610510000001</v>
      </c>
      <c r="W405" s="70">
        <v>4</v>
      </c>
      <c r="X405" s="70">
        <v>1</v>
      </c>
      <c r="Y405" s="70">
        <v>1</v>
      </c>
      <c r="Z405" s="70">
        <v>2</v>
      </c>
      <c r="AA405" s="70">
        <v>132.35869299999999</v>
      </c>
      <c r="AB405" s="70">
        <v>75.858693000000002</v>
      </c>
      <c r="AC405" s="70">
        <v>56.5</v>
      </c>
      <c r="AD405" s="70">
        <v>0</v>
      </c>
      <c r="AE405" s="70">
        <v>0</v>
      </c>
      <c r="AF405" s="70">
        <v>0</v>
      </c>
      <c r="AG405" s="70">
        <v>0</v>
      </c>
      <c r="AH405" s="70">
        <v>0</v>
      </c>
      <c r="AI405" s="70">
        <v>0</v>
      </c>
      <c r="AJ405" s="70">
        <v>236.66869800000001</v>
      </c>
      <c r="AK405" s="70">
        <v>236.66869800000001</v>
      </c>
      <c r="AL405" s="68">
        <v>2072060.05</v>
      </c>
      <c r="AM405" s="68">
        <v>674974.03</v>
      </c>
      <c r="AN405" s="68">
        <v>227829.75</v>
      </c>
      <c r="AO405" s="68">
        <v>5362.85</v>
      </c>
      <c r="AP405" s="68">
        <v>111469.42</v>
      </c>
      <c r="AQ405" s="68">
        <v>5022.53</v>
      </c>
      <c r="AR405" s="68">
        <v>0</v>
      </c>
      <c r="AS405" s="68">
        <v>3315.1</v>
      </c>
      <c r="AT405" s="68">
        <v>102659.85</v>
      </c>
      <c r="AU405" s="68">
        <v>45105.43</v>
      </c>
      <c r="AV405" s="68">
        <v>1277.79</v>
      </c>
      <c r="AW405" s="68">
        <v>464.57</v>
      </c>
      <c r="AX405" s="68">
        <v>348.21</v>
      </c>
      <c r="AY405" s="68">
        <v>465.01</v>
      </c>
      <c r="AZ405" s="68">
        <v>37715.78</v>
      </c>
      <c r="BA405" s="68">
        <v>2893.45</v>
      </c>
      <c r="BB405" s="68">
        <v>609.29999999999995</v>
      </c>
      <c r="BC405" s="68">
        <v>992.9</v>
      </c>
      <c r="BD405" s="68">
        <v>33220.129999999997</v>
      </c>
      <c r="BE405" s="68">
        <v>11490.24</v>
      </c>
      <c r="BF405" s="68">
        <v>12974.82</v>
      </c>
      <c r="BG405" s="68">
        <v>8755.07</v>
      </c>
      <c r="BH405" s="68">
        <v>0</v>
      </c>
      <c r="BI405" s="68">
        <v>0</v>
      </c>
      <c r="BJ405" s="68">
        <v>0</v>
      </c>
      <c r="BK405" s="68">
        <v>0</v>
      </c>
      <c r="BL405" s="68">
        <v>0</v>
      </c>
      <c r="BM405" s="68">
        <v>0</v>
      </c>
      <c r="BN405" s="68">
        <v>0</v>
      </c>
      <c r="BO405" s="68">
        <v>3116914.31</v>
      </c>
      <c r="BP405" s="68">
        <v>3058962.83</v>
      </c>
      <c r="BQ405" s="68">
        <v>3406602.15</v>
      </c>
      <c r="BR405" s="68">
        <v>19592.28</v>
      </c>
      <c r="BS405" s="68">
        <v>3387009.87</v>
      </c>
      <c r="BT405" s="68">
        <v>289687.84000000003</v>
      </c>
      <c r="BU405" s="68">
        <v>0</v>
      </c>
      <c r="BV405" s="71">
        <v>23.666869999999999</v>
      </c>
      <c r="BW405" s="68">
        <v>0</v>
      </c>
      <c r="BX405" s="68">
        <v>293843.28999999998</v>
      </c>
      <c r="BY405" s="68">
        <v>74325.759999999806</v>
      </c>
      <c r="BZ405" s="68">
        <v>3774771.2000000002</v>
      </c>
      <c r="CA405" s="68">
        <v>3774771.2000000002</v>
      </c>
    </row>
    <row r="406" spans="1:79" x14ac:dyDescent="0.25">
      <c r="A406" s="62" t="s">
        <v>1020</v>
      </c>
      <c r="B406" s="62" t="s">
        <v>1021</v>
      </c>
      <c r="C406" s="62" t="s">
        <v>486</v>
      </c>
      <c r="D406" s="63">
        <v>8241.61</v>
      </c>
      <c r="E406" s="63">
        <v>9855.6200000000008</v>
      </c>
      <c r="F406" s="64">
        <v>0.64</v>
      </c>
      <c r="G406" s="65">
        <v>1606.905908</v>
      </c>
      <c r="H406" s="65">
        <v>844.90055099999995</v>
      </c>
      <c r="I406" s="63">
        <v>5945.24</v>
      </c>
      <c r="J406" s="63">
        <v>8111.05</v>
      </c>
      <c r="K406" s="63">
        <v>2165.81</v>
      </c>
      <c r="L406" s="83">
        <v>0.26701970000000003</v>
      </c>
      <c r="M406" s="65">
        <v>206.33775399999999</v>
      </c>
      <c r="N406" s="65">
        <v>32.718691999999997</v>
      </c>
      <c r="O406" s="65">
        <v>128.199544</v>
      </c>
      <c r="P406" s="65">
        <v>9.9902529999999992</v>
      </c>
      <c r="Q406" s="65">
        <v>4</v>
      </c>
      <c r="R406" s="65">
        <v>10.129141000000001</v>
      </c>
      <c r="S406" s="65">
        <v>21.300124</v>
      </c>
      <c r="T406" s="65">
        <v>662.99543400000005</v>
      </c>
      <c r="U406" s="64">
        <v>0.41259132269999998</v>
      </c>
      <c r="V406" s="66">
        <v>0.41560449109999997</v>
      </c>
      <c r="W406" s="65">
        <v>25.753724999999999</v>
      </c>
      <c r="X406" s="65">
        <v>6.4714390000000002</v>
      </c>
      <c r="Y406" s="65">
        <v>18.282285999999999</v>
      </c>
      <c r="Z406" s="65">
        <v>1</v>
      </c>
      <c r="AA406" s="65">
        <v>195.1782</v>
      </c>
      <c r="AB406" s="65">
        <v>139.704857</v>
      </c>
      <c r="AC406" s="65">
        <v>55.473343</v>
      </c>
      <c r="AD406" s="65">
        <v>33.963397999999998</v>
      </c>
      <c r="AE406" s="65">
        <v>27.645161999999999</v>
      </c>
      <c r="AF406" s="65">
        <v>2.4533130000000001</v>
      </c>
      <c r="AG406" s="65">
        <v>0.59103000000000006</v>
      </c>
      <c r="AH406" s="65">
        <v>3.2738930000000002</v>
      </c>
      <c r="AI406" s="65">
        <v>0</v>
      </c>
      <c r="AJ406" s="65">
        <v>94.800155000000004</v>
      </c>
      <c r="AK406" s="65">
        <v>94.800155000000004</v>
      </c>
      <c r="AL406" s="63">
        <v>3480252.88</v>
      </c>
      <c r="AM406" s="63">
        <v>826481.06</v>
      </c>
      <c r="AN406" s="63">
        <v>487149.24</v>
      </c>
      <c r="AO406" s="63">
        <v>17532.759999999998</v>
      </c>
      <c r="AP406" s="63">
        <v>174325.15</v>
      </c>
      <c r="AQ406" s="63">
        <v>32637.14</v>
      </c>
      <c r="AR406" s="63">
        <v>17439.89</v>
      </c>
      <c r="AS406" s="63">
        <v>59806.54</v>
      </c>
      <c r="AT406" s="63">
        <v>185407.76</v>
      </c>
      <c r="AU406" s="63">
        <v>116279.52</v>
      </c>
      <c r="AV406" s="63">
        <v>9572.93</v>
      </c>
      <c r="AW406" s="63">
        <v>2996.41</v>
      </c>
      <c r="AX406" s="63">
        <v>6344.79</v>
      </c>
      <c r="AY406" s="63">
        <v>231.73</v>
      </c>
      <c r="AZ406" s="63">
        <v>51781.1</v>
      </c>
      <c r="BA406" s="63">
        <v>5414.52</v>
      </c>
      <c r="BB406" s="63">
        <v>1072.69</v>
      </c>
      <c r="BC406" s="63">
        <v>1459.26</v>
      </c>
      <c r="BD406" s="63">
        <v>43834.63</v>
      </c>
      <c r="BE406" s="63">
        <v>11451.94</v>
      </c>
      <c r="BF406" s="63">
        <v>23815.37</v>
      </c>
      <c r="BG406" s="63">
        <v>8567.32</v>
      </c>
      <c r="BH406" s="63">
        <v>53676.53</v>
      </c>
      <c r="BI406" s="63">
        <v>45324.65</v>
      </c>
      <c r="BJ406" s="63">
        <v>3812.41</v>
      </c>
      <c r="BK406" s="63">
        <v>335.03</v>
      </c>
      <c r="BL406" s="63">
        <v>1576.68</v>
      </c>
      <c r="BM406" s="63">
        <v>0</v>
      </c>
      <c r="BN406" s="63">
        <v>2627.76</v>
      </c>
      <c r="BO406" s="63">
        <v>5354057.67</v>
      </c>
      <c r="BP406" s="63">
        <v>5025193.26</v>
      </c>
      <c r="BQ406" s="63">
        <v>6997985.1699999999</v>
      </c>
      <c r="BR406" s="63">
        <v>114094.3</v>
      </c>
      <c r="BS406" s="63">
        <v>6883890.8700000001</v>
      </c>
      <c r="BT406" s="63">
        <v>1643927.5</v>
      </c>
      <c r="BU406" s="63">
        <v>0</v>
      </c>
      <c r="BV406" s="66">
        <v>20</v>
      </c>
      <c r="BW406" s="63">
        <v>0</v>
      </c>
      <c r="BX406" s="63">
        <v>517382.77</v>
      </c>
      <c r="BY406" s="63">
        <v>389006.10000000102</v>
      </c>
      <c r="BZ406" s="63">
        <v>7904374.04</v>
      </c>
      <c r="CA406" s="63">
        <v>7904374.04</v>
      </c>
    </row>
    <row r="407" spans="1:79" x14ac:dyDescent="0.25">
      <c r="A407" s="62" t="s">
        <v>1022</v>
      </c>
      <c r="B407" s="62" t="s">
        <v>1023</v>
      </c>
      <c r="C407" s="62" t="s">
        <v>1024</v>
      </c>
      <c r="D407" s="63">
        <v>8241.61</v>
      </c>
      <c r="E407" s="63">
        <v>9855.6200000000008</v>
      </c>
      <c r="F407" s="64">
        <v>0.64</v>
      </c>
      <c r="G407" s="65">
        <v>5236.0375940000004</v>
      </c>
      <c r="H407" s="65">
        <v>2946.2584069999998</v>
      </c>
      <c r="I407" s="63">
        <v>5967.27</v>
      </c>
      <c r="J407" s="63">
        <v>8140.43</v>
      </c>
      <c r="K407" s="63">
        <v>2173.16</v>
      </c>
      <c r="L407" s="83">
        <v>0.2669589</v>
      </c>
      <c r="M407" s="65">
        <v>809.06964800000003</v>
      </c>
      <c r="N407" s="65">
        <v>66.910798</v>
      </c>
      <c r="O407" s="65">
        <v>551.75844300000006</v>
      </c>
      <c r="P407" s="65">
        <v>23.934270000000001</v>
      </c>
      <c r="Q407" s="65">
        <v>3.5368870000000001</v>
      </c>
      <c r="R407" s="65">
        <v>32.076374999999999</v>
      </c>
      <c r="S407" s="65">
        <v>130.85287500000001</v>
      </c>
      <c r="T407" s="65">
        <v>1904.293316</v>
      </c>
      <c r="U407" s="64">
        <v>0.36368977149999998</v>
      </c>
      <c r="V407" s="66">
        <v>0.32292541470000002</v>
      </c>
      <c r="W407" s="65">
        <v>233.35590500000001</v>
      </c>
      <c r="X407" s="65">
        <v>30.412727</v>
      </c>
      <c r="Y407" s="65">
        <v>170.585441</v>
      </c>
      <c r="Z407" s="65">
        <v>32.357737</v>
      </c>
      <c r="AA407" s="65">
        <v>1050.0047</v>
      </c>
      <c r="AB407" s="65">
        <v>637.92875800000002</v>
      </c>
      <c r="AC407" s="65">
        <v>412.075942</v>
      </c>
      <c r="AD407" s="65">
        <v>0</v>
      </c>
      <c r="AE407" s="65">
        <v>0</v>
      </c>
      <c r="AF407" s="65">
        <v>0</v>
      </c>
      <c r="AG407" s="65">
        <v>0</v>
      </c>
      <c r="AH407" s="65">
        <v>0</v>
      </c>
      <c r="AI407" s="65">
        <v>0</v>
      </c>
      <c r="AJ407" s="65">
        <v>122.323521</v>
      </c>
      <c r="AK407" s="65">
        <v>122.323521</v>
      </c>
      <c r="AL407" s="63">
        <v>11378747.460000001</v>
      </c>
      <c r="AM407" s="63">
        <v>2508804.9</v>
      </c>
      <c r="AN407" s="63">
        <v>2207648.2000000002</v>
      </c>
      <c r="AO407" s="63">
        <v>35846.9</v>
      </c>
      <c r="AP407" s="63">
        <v>750107.74</v>
      </c>
      <c r="AQ407" s="63">
        <v>78173.009999999995</v>
      </c>
      <c r="AR407" s="63">
        <v>15417.22</v>
      </c>
      <c r="AS407" s="63">
        <v>189348.74</v>
      </c>
      <c r="AT407" s="63">
        <v>1138754.5900000001</v>
      </c>
      <c r="AU407" s="63">
        <v>259506.67</v>
      </c>
      <c r="AV407" s="63">
        <v>80762.64</v>
      </c>
      <c r="AW407" s="63">
        <v>14078.54</v>
      </c>
      <c r="AX407" s="63">
        <v>59187.519999999997</v>
      </c>
      <c r="AY407" s="63">
        <v>7496.58</v>
      </c>
      <c r="AZ407" s="63">
        <v>238901.79</v>
      </c>
      <c r="BA407" s="63">
        <v>18876.72</v>
      </c>
      <c r="BB407" s="63">
        <v>3494.52</v>
      </c>
      <c r="BC407" s="63">
        <v>7848.63</v>
      </c>
      <c r="BD407" s="63">
        <v>208681.92</v>
      </c>
      <c r="BE407" s="63">
        <v>36332.81</v>
      </c>
      <c r="BF407" s="63">
        <v>108722.44</v>
      </c>
      <c r="BG407" s="63">
        <v>63626.67</v>
      </c>
      <c r="BH407" s="63">
        <v>0</v>
      </c>
      <c r="BI407" s="63">
        <v>0</v>
      </c>
      <c r="BJ407" s="63">
        <v>0</v>
      </c>
      <c r="BK407" s="63">
        <v>0</v>
      </c>
      <c r="BL407" s="63">
        <v>0</v>
      </c>
      <c r="BM407" s="63">
        <v>0</v>
      </c>
      <c r="BN407" s="63">
        <v>0</v>
      </c>
      <c r="BO407" s="63">
        <v>16278043.09</v>
      </c>
      <c r="BP407" s="63">
        <v>16674371.66</v>
      </c>
      <c r="BQ407" s="63">
        <v>14296875.689999999</v>
      </c>
      <c r="BR407" s="63">
        <v>150930.23999999999</v>
      </c>
      <c r="BS407" s="63">
        <v>14145945.449999999</v>
      </c>
      <c r="BT407" s="63">
        <v>0</v>
      </c>
      <c r="BU407" s="63">
        <v>0</v>
      </c>
      <c r="BV407" s="66">
        <v>20</v>
      </c>
      <c r="BW407" s="63">
        <v>0</v>
      </c>
      <c r="BX407" s="63">
        <v>1288159.4099999999</v>
      </c>
      <c r="BY407" s="63">
        <v>0</v>
      </c>
      <c r="BZ407" s="63">
        <v>16324125.08</v>
      </c>
      <c r="CA407" s="63">
        <v>17566202.5</v>
      </c>
    </row>
    <row r="408" spans="1:79" x14ac:dyDescent="0.25">
      <c r="A408" s="62" t="s">
        <v>1025</v>
      </c>
      <c r="B408" s="62" t="s">
        <v>1026</v>
      </c>
      <c r="C408" s="62" t="s">
        <v>631</v>
      </c>
      <c r="D408" s="63">
        <v>8241.61</v>
      </c>
      <c r="E408" s="63">
        <v>9855.6200000000008</v>
      </c>
      <c r="F408" s="64">
        <v>0.64</v>
      </c>
      <c r="G408" s="65">
        <v>4739.2704000000003</v>
      </c>
      <c r="H408" s="65">
        <v>2648.4955770000001</v>
      </c>
      <c r="I408" s="63">
        <v>5993.43</v>
      </c>
      <c r="J408" s="63">
        <v>8174.97</v>
      </c>
      <c r="K408" s="63">
        <v>2181.54</v>
      </c>
      <c r="L408" s="83">
        <v>0.26685599999999998</v>
      </c>
      <c r="M408" s="65">
        <v>762.65225399999997</v>
      </c>
      <c r="N408" s="65">
        <v>75.622564999999994</v>
      </c>
      <c r="O408" s="65">
        <v>473.65875399999999</v>
      </c>
      <c r="P408" s="65">
        <v>33.039966999999997</v>
      </c>
      <c r="Q408" s="65">
        <v>1.540251</v>
      </c>
      <c r="R408" s="65">
        <v>30.020168999999999</v>
      </c>
      <c r="S408" s="65">
        <v>148.77054799999999</v>
      </c>
      <c r="T408" s="65">
        <v>1958.140519</v>
      </c>
      <c r="U408" s="64">
        <v>0.41317341149999998</v>
      </c>
      <c r="V408" s="66">
        <v>0.41677799789999997</v>
      </c>
      <c r="W408" s="65">
        <v>374.08142600000002</v>
      </c>
      <c r="X408" s="65">
        <v>54.941020000000002</v>
      </c>
      <c r="Y408" s="65">
        <v>191.89898199999999</v>
      </c>
      <c r="Z408" s="65">
        <v>127.24142399999999</v>
      </c>
      <c r="AA408" s="65">
        <v>832.06696799999997</v>
      </c>
      <c r="AB408" s="65">
        <v>509.59282100000001</v>
      </c>
      <c r="AC408" s="65">
        <v>322.47414700000002</v>
      </c>
      <c r="AD408" s="65">
        <v>82.726471000000004</v>
      </c>
      <c r="AE408" s="65">
        <v>56.476413999999998</v>
      </c>
      <c r="AF408" s="65">
        <v>17.453492000000001</v>
      </c>
      <c r="AG408" s="65">
        <v>0</v>
      </c>
      <c r="AH408" s="65">
        <v>8.7965649999999993</v>
      </c>
      <c r="AI408" s="65">
        <v>0</v>
      </c>
      <c r="AJ408" s="65">
        <v>0</v>
      </c>
      <c r="AK408" s="65">
        <v>0</v>
      </c>
      <c r="AL408" s="63">
        <v>10338907.949999999</v>
      </c>
      <c r="AM408" s="63">
        <v>2906423.96</v>
      </c>
      <c r="AN408" s="63">
        <v>2270093.67</v>
      </c>
      <c r="AO408" s="63">
        <v>40498.54</v>
      </c>
      <c r="AP408" s="63">
        <v>643684.12</v>
      </c>
      <c r="AQ408" s="63">
        <v>107872.03</v>
      </c>
      <c r="AR408" s="63">
        <v>6711.33</v>
      </c>
      <c r="AS408" s="63">
        <v>177142.53</v>
      </c>
      <c r="AT408" s="63">
        <v>1294185.1200000001</v>
      </c>
      <c r="AU408" s="63">
        <v>344398.37</v>
      </c>
      <c r="AV408" s="63">
        <v>121447.9</v>
      </c>
      <c r="AW408" s="63">
        <v>25423.27</v>
      </c>
      <c r="AX408" s="63">
        <v>66556.95</v>
      </c>
      <c r="AY408" s="63">
        <v>29467.68</v>
      </c>
      <c r="AZ408" s="63">
        <v>195803.54</v>
      </c>
      <c r="BA408" s="63">
        <v>16962.41</v>
      </c>
      <c r="BB408" s="63">
        <v>3161.76</v>
      </c>
      <c r="BC408" s="63">
        <v>6217.18</v>
      </c>
      <c r="BD408" s="63">
        <v>169462.19</v>
      </c>
      <c r="BE408" s="63">
        <v>32873.07</v>
      </c>
      <c r="BF408" s="63">
        <v>86816.62</v>
      </c>
      <c r="BG408" s="63">
        <v>49772.5</v>
      </c>
      <c r="BH408" s="63">
        <v>130273.4</v>
      </c>
      <c r="BI408" s="63">
        <v>92537.14</v>
      </c>
      <c r="BJ408" s="63">
        <v>27105.86</v>
      </c>
      <c r="BK408" s="63">
        <v>0</v>
      </c>
      <c r="BL408" s="63">
        <v>4233.75</v>
      </c>
      <c r="BM408" s="63">
        <v>0</v>
      </c>
      <c r="BN408" s="63">
        <v>6396.65</v>
      </c>
      <c r="BO408" s="63">
        <v>15853976.710000001</v>
      </c>
      <c r="BP408" s="63">
        <v>16307348.789999999</v>
      </c>
      <c r="BQ408" s="63">
        <v>13587660.33</v>
      </c>
      <c r="BR408" s="63">
        <v>104152.71</v>
      </c>
      <c r="BS408" s="63">
        <v>13483507.619999999</v>
      </c>
      <c r="BT408" s="63">
        <v>0</v>
      </c>
      <c r="BU408" s="63">
        <v>0</v>
      </c>
      <c r="BV408" s="66">
        <v>20</v>
      </c>
      <c r="BW408" s="63">
        <v>0</v>
      </c>
      <c r="BX408" s="63">
        <v>1477586.36</v>
      </c>
      <c r="BY408" s="63">
        <v>0</v>
      </c>
      <c r="BZ408" s="63">
        <v>14845502.960000001</v>
      </c>
      <c r="CA408" s="63">
        <v>17331563.07</v>
      </c>
    </row>
    <row r="409" spans="1:79" x14ac:dyDescent="0.25">
      <c r="A409" s="62" t="s">
        <v>1027</v>
      </c>
      <c r="B409" s="62" t="s">
        <v>1028</v>
      </c>
      <c r="C409" s="62" t="s">
        <v>461</v>
      </c>
      <c r="D409" s="63">
        <v>8241.61</v>
      </c>
      <c r="E409" s="63">
        <v>9855.6200000000008</v>
      </c>
      <c r="F409" s="64">
        <v>0.64</v>
      </c>
      <c r="G409" s="65">
        <v>866.13395200000002</v>
      </c>
      <c r="H409" s="65">
        <v>479.11953199999999</v>
      </c>
      <c r="I409" s="63">
        <v>6349.42</v>
      </c>
      <c r="J409" s="63">
        <v>8648.3799999999992</v>
      </c>
      <c r="K409" s="63">
        <v>2298.96</v>
      </c>
      <c r="L409" s="83">
        <v>0.26582549999999999</v>
      </c>
      <c r="M409" s="65">
        <v>124.58060500000001</v>
      </c>
      <c r="N409" s="65">
        <v>12.129386999999999</v>
      </c>
      <c r="O409" s="65">
        <v>82.009561000000005</v>
      </c>
      <c r="P409" s="65">
        <v>5.8649100000000001</v>
      </c>
      <c r="Q409" s="65">
        <v>0</v>
      </c>
      <c r="R409" s="65">
        <v>5.0581659999999999</v>
      </c>
      <c r="S409" s="65">
        <v>19.518581000000001</v>
      </c>
      <c r="T409" s="65">
        <v>283.00625300000002</v>
      </c>
      <c r="U409" s="64">
        <v>0.32674651809999999</v>
      </c>
      <c r="V409" s="66">
        <v>0.2606525563</v>
      </c>
      <c r="W409" s="65">
        <v>1.9944550000000001</v>
      </c>
      <c r="X409" s="65">
        <v>4.4790000000000003E-2</v>
      </c>
      <c r="Y409" s="65">
        <v>0.94966499999999998</v>
      </c>
      <c r="Z409" s="65">
        <v>1</v>
      </c>
      <c r="AA409" s="65">
        <v>127.28419700000001</v>
      </c>
      <c r="AB409" s="65">
        <v>79.390788000000001</v>
      </c>
      <c r="AC409" s="65">
        <v>47.893408999999998</v>
      </c>
      <c r="AD409" s="65">
        <v>4.7841630000000004</v>
      </c>
      <c r="AE409" s="65">
        <v>4.7841630000000004</v>
      </c>
      <c r="AF409" s="65">
        <v>0</v>
      </c>
      <c r="AG409" s="65">
        <v>0</v>
      </c>
      <c r="AH409" s="65">
        <v>0</v>
      </c>
      <c r="AI409" s="65">
        <v>0</v>
      </c>
      <c r="AJ409" s="65">
        <v>96.233221</v>
      </c>
      <c r="AK409" s="65">
        <v>96.233221</v>
      </c>
      <c r="AL409" s="63">
        <v>1991207.31</v>
      </c>
      <c r="AM409" s="63">
        <v>1240154.04</v>
      </c>
      <c r="AN409" s="63">
        <v>335434.77</v>
      </c>
      <c r="AO409" s="63">
        <v>6470.63</v>
      </c>
      <c r="AP409" s="63">
        <v>111017.48</v>
      </c>
      <c r="AQ409" s="63">
        <v>19074.37</v>
      </c>
      <c r="AR409" s="63">
        <v>0</v>
      </c>
      <c r="AS409" s="63">
        <v>29731.89</v>
      </c>
      <c r="AT409" s="63">
        <v>169140.4</v>
      </c>
      <c r="AU409" s="63">
        <v>31129.38</v>
      </c>
      <c r="AV409" s="63">
        <v>579.44000000000005</v>
      </c>
      <c r="AW409" s="63">
        <v>20.65</v>
      </c>
      <c r="AX409" s="63">
        <v>328.1</v>
      </c>
      <c r="AY409" s="63">
        <v>230.69</v>
      </c>
      <c r="AZ409" s="63">
        <v>36817.160000000003</v>
      </c>
      <c r="BA409" s="63">
        <v>3056.69</v>
      </c>
      <c r="BB409" s="63">
        <v>575.6</v>
      </c>
      <c r="BC409" s="63">
        <v>947.39</v>
      </c>
      <c r="BD409" s="63">
        <v>32237.48</v>
      </c>
      <c r="BE409" s="63">
        <v>11400.72</v>
      </c>
      <c r="BF409" s="63">
        <v>13473.16</v>
      </c>
      <c r="BG409" s="63">
        <v>7363.6</v>
      </c>
      <c r="BH409" s="63">
        <v>8177.13</v>
      </c>
      <c r="BI409" s="63">
        <v>7808.63</v>
      </c>
      <c r="BJ409" s="63">
        <v>0</v>
      </c>
      <c r="BK409" s="63">
        <v>0</v>
      </c>
      <c r="BL409" s="63">
        <v>0</v>
      </c>
      <c r="BM409" s="63">
        <v>0</v>
      </c>
      <c r="BN409" s="63">
        <v>368.5</v>
      </c>
      <c r="BO409" s="63">
        <v>3718873.28</v>
      </c>
      <c r="BP409" s="63">
        <v>3643499.23</v>
      </c>
      <c r="BQ409" s="63">
        <v>4095653.14</v>
      </c>
      <c r="BR409" s="63">
        <v>14743.85</v>
      </c>
      <c r="BS409" s="63">
        <v>4080909.29</v>
      </c>
      <c r="BT409" s="63">
        <v>376779.86</v>
      </c>
      <c r="BU409" s="63">
        <v>0</v>
      </c>
      <c r="BV409" s="66">
        <v>20</v>
      </c>
      <c r="BW409" s="63">
        <v>0</v>
      </c>
      <c r="BX409" s="63">
        <v>757730.95</v>
      </c>
      <c r="BY409" s="63">
        <v>0</v>
      </c>
      <c r="BZ409" s="63">
        <v>4619249.3600000003</v>
      </c>
      <c r="CA409" s="63">
        <v>4853384.09</v>
      </c>
    </row>
    <row r="410" spans="1:79" x14ac:dyDescent="0.25">
      <c r="A410" s="62" t="s">
        <v>1029</v>
      </c>
      <c r="B410" s="62" t="s">
        <v>1030</v>
      </c>
      <c r="C410" s="62" t="s">
        <v>560</v>
      </c>
      <c r="D410" s="63">
        <v>8241.61</v>
      </c>
      <c r="E410" s="63">
        <v>9855.6200000000008</v>
      </c>
      <c r="F410" s="64">
        <v>0.64</v>
      </c>
      <c r="G410" s="65">
        <v>1499.599015</v>
      </c>
      <c r="H410" s="65">
        <v>838.39474099999995</v>
      </c>
      <c r="I410" s="63">
        <v>5940.48</v>
      </c>
      <c r="J410" s="63">
        <v>8087.61</v>
      </c>
      <c r="K410" s="63">
        <v>2147.13</v>
      </c>
      <c r="L410" s="83">
        <v>0.26548389999999999</v>
      </c>
      <c r="M410" s="65">
        <v>205.710567</v>
      </c>
      <c r="N410" s="65">
        <v>37.096004000000001</v>
      </c>
      <c r="O410" s="65">
        <v>141.464541</v>
      </c>
      <c r="P410" s="65">
        <v>4.866072</v>
      </c>
      <c r="Q410" s="65">
        <v>3.790702</v>
      </c>
      <c r="R410" s="65">
        <v>3.6919729999999999</v>
      </c>
      <c r="S410" s="65">
        <v>14.801275</v>
      </c>
      <c r="T410" s="65">
        <v>469.74528299999997</v>
      </c>
      <c r="U410" s="64">
        <v>0.3132472603</v>
      </c>
      <c r="V410" s="66">
        <v>0.2395601711</v>
      </c>
      <c r="W410" s="65">
        <v>2.449532</v>
      </c>
      <c r="X410" s="65">
        <v>0</v>
      </c>
      <c r="Y410" s="65">
        <v>2.449532</v>
      </c>
      <c r="Z410" s="65">
        <v>0</v>
      </c>
      <c r="AA410" s="65">
        <v>214.64950999999999</v>
      </c>
      <c r="AB410" s="65">
        <v>119.935744</v>
      </c>
      <c r="AC410" s="65">
        <v>94.713766000000007</v>
      </c>
      <c r="AD410" s="65">
        <v>0</v>
      </c>
      <c r="AE410" s="65">
        <v>0</v>
      </c>
      <c r="AF410" s="65">
        <v>0</v>
      </c>
      <c r="AG410" s="65">
        <v>0</v>
      </c>
      <c r="AH410" s="65">
        <v>0</v>
      </c>
      <c r="AI410" s="65">
        <v>0</v>
      </c>
      <c r="AJ410" s="65">
        <v>90.827246000000002</v>
      </c>
      <c r="AK410" s="65">
        <v>90.827246000000002</v>
      </c>
      <c r="AL410" s="63">
        <v>3219834.03</v>
      </c>
      <c r="AM410" s="63">
        <v>430611.07</v>
      </c>
      <c r="AN410" s="63">
        <v>393029.08</v>
      </c>
      <c r="AO410" s="63">
        <v>19764.07</v>
      </c>
      <c r="AP410" s="63">
        <v>191256.43</v>
      </c>
      <c r="AQ410" s="63">
        <v>15805.53</v>
      </c>
      <c r="AR410" s="63">
        <v>16432.29</v>
      </c>
      <c r="AS410" s="63">
        <v>21673.52</v>
      </c>
      <c r="AT410" s="63">
        <v>128097.24</v>
      </c>
      <c r="AU410" s="63">
        <v>47488.61</v>
      </c>
      <c r="AV410" s="63">
        <v>845.21</v>
      </c>
      <c r="AW410" s="63">
        <v>0</v>
      </c>
      <c r="AX410" s="63">
        <v>845.21</v>
      </c>
      <c r="AY410" s="63">
        <v>0</v>
      </c>
      <c r="AZ410" s="63">
        <v>54190.17</v>
      </c>
      <c r="BA410" s="63">
        <v>5341.93</v>
      </c>
      <c r="BB410" s="63">
        <v>995.3</v>
      </c>
      <c r="BC410" s="63">
        <v>1595.61</v>
      </c>
      <c r="BD410" s="63">
        <v>46257.33</v>
      </c>
      <c r="BE410" s="63">
        <v>11386.07</v>
      </c>
      <c r="BF410" s="63">
        <v>20327.759999999998</v>
      </c>
      <c r="BG410" s="63">
        <v>14543.5</v>
      </c>
      <c r="BH410" s="63">
        <v>0</v>
      </c>
      <c r="BI410" s="63">
        <v>0</v>
      </c>
      <c r="BJ410" s="63">
        <v>0</v>
      </c>
      <c r="BK410" s="63">
        <v>0</v>
      </c>
      <c r="BL410" s="63">
        <v>0</v>
      </c>
      <c r="BM410" s="63">
        <v>0</v>
      </c>
      <c r="BN410" s="63">
        <v>0</v>
      </c>
      <c r="BO410" s="63">
        <v>4789365.3600000003</v>
      </c>
      <c r="BP410" s="63">
        <v>4145998.17</v>
      </c>
      <c r="BQ410" s="63">
        <v>8005429.4100000001</v>
      </c>
      <c r="BR410" s="63">
        <v>22095.91</v>
      </c>
      <c r="BS410" s="63">
        <v>7983333.5</v>
      </c>
      <c r="BT410" s="63">
        <v>3216064.05</v>
      </c>
      <c r="BU410" s="63">
        <v>0</v>
      </c>
      <c r="BV410" s="66">
        <v>20</v>
      </c>
      <c r="BW410" s="63">
        <v>0</v>
      </c>
      <c r="BX410" s="63">
        <v>1299527.44</v>
      </c>
      <c r="BY410" s="63">
        <v>0</v>
      </c>
      <c r="BZ410" s="63">
        <v>9224782.4399999995</v>
      </c>
      <c r="CA410" s="63">
        <v>9304956.8499999996</v>
      </c>
    </row>
    <row r="411" spans="1:79" x14ac:dyDescent="0.25">
      <c r="A411" s="62" t="s">
        <v>1031</v>
      </c>
      <c r="B411" s="62" t="s">
        <v>1032</v>
      </c>
      <c r="C411" s="62" t="s">
        <v>313</v>
      </c>
      <c r="D411" s="63">
        <v>8241.61</v>
      </c>
      <c r="E411" s="63">
        <v>9855.6200000000008</v>
      </c>
      <c r="F411" s="64">
        <v>0.64</v>
      </c>
      <c r="G411" s="65">
        <v>1188.090001</v>
      </c>
      <c r="H411" s="65">
        <v>590.20472299999994</v>
      </c>
      <c r="I411" s="63">
        <v>6048.86</v>
      </c>
      <c r="J411" s="63">
        <v>8222.4699999999993</v>
      </c>
      <c r="K411" s="63">
        <v>2173.61</v>
      </c>
      <c r="L411" s="83">
        <v>0.26434999999999997</v>
      </c>
      <c r="M411" s="65">
        <v>168.643092</v>
      </c>
      <c r="N411" s="65">
        <v>28.282817999999999</v>
      </c>
      <c r="O411" s="65">
        <v>102.54243700000001</v>
      </c>
      <c r="P411" s="65">
        <v>4.5853830000000002</v>
      </c>
      <c r="Q411" s="65">
        <v>1.49037</v>
      </c>
      <c r="R411" s="65">
        <v>11.918797</v>
      </c>
      <c r="S411" s="65">
        <v>19.823287000000001</v>
      </c>
      <c r="T411" s="65">
        <v>538.36196299999995</v>
      </c>
      <c r="U411" s="64">
        <v>0.4531323069</v>
      </c>
      <c r="V411" s="66">
        <v>0.50129122950000005</v>
      </c>
      <c r="W411" s="65">
        <v>3.9623629999999999</v>
      </c>
      <c r="X411" s="65">
        <v>3.9623629999999999</v>
      </c>
      <c r="Y411" s="65">
        <v>0</v>
      </c>
      <c r="Z411" s="65">
        <v>0</v>
      </c>
      <c r="AA411" s="65">
        <v>86.789883000000003</v>
      </c>
      <c r="AB411" s="65">
        <v>39.511549000000002</v>
      </c>
      <c r="AC411" s="65">
        <v>47.278334000000001</v>
      </c>
      <c r="AD411" s="65">
        <v>52.899886000000002</v>
      </c>
      <c r="AE411" s="65">
        <v>52.899886000000002</v>
      </c>
      <c r="AF411" s="65">
        <v>0</v>
      </c>
      <c r="AG411" s="65">
        <v>0</v>
      </c>
      <c r="AH411" s="65">
        <v>0</v>
      </c>
      <c r="AI411" s="65">
        <v>0</v>
      </c>
      <c r="AJ411" s="65">
        <v>156.90222499999999</v>
      </c>
      <c r="AK411" s="65">
        <v>156.90222499999999</v>
      </c>
      <c r="AL411" s="63">
        <v>2582444.31</v>
      </c>
      <c r="AM411" s="63">
        <v>0</v>
      </c>
      <c r="AN411" s="63">
        <v>414807.19</v>
      </c>
      <c r="AO411" s="63">
        <v>15004.21</v>
      </c>
      <c r="AP411" s="63">
        <v>138042.62</v>
      </c>
      <c r="AQ411" s="63">
        <v>14830.21</v>
      </c>
      <c r="AR411" s="63">
        <v>6433</v>
      </c>
      <c r="AS411" s="63">
        <v>69669.78</v>
      </c>
      <c r="AT411" s="63">
        <v>170827.37</v>
      </c>
      <c r="AU411" s="63">
        <v>113887.73</v>
      </c>
      <c r="AV411" s="63">
        <v>1816.32</v>
      </c>
      <c r="AW411" s="63">
        <v>1816.32</v>
      </c>
      <c r="AX411" s="63">
        <v>0</v>
      </c>
      <c r="AY411" s="63">
        <v>0</v>
      </c>
      <c r="AZ411" s="63">
        <v>31063.31</v>
      </c>
      <c r="BA411" s="63">
        <v>3744.49</v>
      </c>
      <c r="BB411" s="63">
        <v>785.18</v>
      </c>
      <c r="BC411" s="63">
        <v>879.4</v>
      </c>
      <c r="BD411" s="63">
        <v>25654.240000000002</v>
      </c>
      <c r="BE411" s="63">
        <v>11337.44</v>
      </c>
      <c r="BF411" s="63">
        <v>7088.12</v>
      </c>
      <c r="BG411" s="63">
        <v>7228.68</v>
      </c>
      <c r="BH411" s="63">
        <v>89914.96</v>
      </c>
      <c r="BI411" s="63">
        <v>85863</v>
      </c>
      <c r="BJ411" s="63">
        <v>0</v>
      </c>
      <c r="BK411" s="63">
        <v>0</v>
      </c>
      <c r="BL411" s="63">
        <v>0</v>
      </c>
      <c r="BM411" s="63">
        <v>0</v>
      </c>
      <c r="BN411" s="63">
        <v>4051.96</v>
      </c>
      <c r="BO411" s="63">
        <v>3886869.33</v>
      </c>
      <c r="BP411" s="63">
        <v>3233933.82</v>
      </c>
      <c r="BQ411" s="63">
        <v>7150763.4900000002</v>
      </c>
      <c r="BR411" s="63">
        <v>50557.01</v>
      </c>
      <c r="BS411" s="63">
        <v>7100206.4800000004</v>
      </c>
      <c r="BT411" s="63">
        <v>3263894.16</v>
      </c>
      <c r="BU411" s="63">
        <v>0</v>
      </c>
      <c r="BV411" s="66">
        <v>20</v>
      </c>
      <c r="BW411" s="63">
        <v>0</v>
      </c>
      <c r="BX411" s="63">
        <v>947416.86</v>
      </c>
      <c r="BY411" s="63">
        <v>210566.359999999</v>
      </c>
      <c r="BZ411" s="63">
        <v>8308746.71</v>
      </c>
      <c r="CA411" s="63">
        <v>8308746.71</v>
      </c>
    </row>
    <row r="412" spans="1:79" x14ac:dyDescent="0.25">
      <c r="A412" s="67" t="s">
        <v>1033</v>
      </c>
      <c r="B412" s="67" t="s">
        <v>1034</v>
      </c>
      <c r="C412" s="67" t="s">
        <v>155</v>
      </c>
      <c r="D412" s="68">
        <v>8241.61</v>
      </c>
      <c r="E412" s="68">
        <v>9855.6200000000008</v>
      </c>
      <c r="F412" s="69">
        <v>0.64</v>
      </c>
      <c r="G412" s="70">
        <v>1451.626002</v>
      </c>
      <c r="H412" s="70">
        <v>800.66110600000002</v>
      </c>
      <c r="I412" s="68">
        <v>5984.95</v>
      </c>
      <c r="J412" s="68">
        <v>8112.27</v>
      </c>
      <c r="K412" s="68">
        <v>2127.3200000000002</v>
      </c>
      <c r="L412" s="83">
        <v>0.26223489999999999</v>
      </c>
      <c r="M412" s="70">
        <v>151.87777800000001</v>
      </c>
      <c r="N412" s="70">
        <v>22.305440000000001</v>
      </c>
      <c r="O412" s="70">
        <v>94.994707000000005</v>
      </c>
      <c r="P412" s="70">
        <v>8.2980669999999996</v>
      </c>
      <c r="Q412" s="70">
        <v>0</v>
      </c>
      <c r="R412" s="70">
        <v>5.7408720000000004</v>
      </c>
      <c r="S412" s="70">
        <v>20.538692000000001</v>
      </c>
      <c r="T412" s="70">
        <v>416.30042800000001</v>
      </c>
      <c r="U412" s="69">
        <v>0.28678215150000003</v>
      </c>
      <c r="V412" s="71">
        <v>0.2007910215</v>
      </c>
      <c r="W412" s="70">
        <v>12.857234</v>
      </c>
      <c r="X412" s="70">
        <v>4.6161570000000003</v>
      </c>
      <c r="Y412" s="70">
        <v>3.2410770000000002</v>
      </c>
      <c r="Z412" s="70">
        <v>5</v>
      </c>
      <c r="AA412" s="70">
        <v>317.60913199999999</v>
      </c>
      <c r="AB412" s="70">
        <v>179.07537400000001</v>
      </c>
      <c r="AC412" s="70">
        <v>138.53375800000001</v>
      </c>
      <c r="AD412" s="70">
        <v>19.326447000000002</v>
      </c>
      <c r="AE412" s="70">
        <v>15.463900000000001</v>
      </c>
      <c r="AF412" s="70">
        <v>3.8625470000000002</v>
      </c>
      <c r="AG412" s="70">
        <v>0</v>
      </c>
      <c r="AH412" s="70">
        <v>0</v>
      </c>
      <c r="AI412" s="70">
        <v>0</v>
      </c>
      <c r="AJ412" s="70">
        <v>49.043728000000002</v>
      </c>
      <c r="AK412" s="70">
        <v>49.043728000000002</v>
      </c>
      <c r="AL412" s="68">
        <v>3088073.03</v>
      </c>
      <c r="AM412" s="68">
        <v>670231.82999999996</v>
      </c>
      <c r="AN412" s="68">
        <v>374085.6</v>
      </c>
      <c r="AO412" s="68">
        <v>11738.49</v>
      </c>
      <c r="AP412" s="68">
        <v>126858.67</v>
      </c>
      <c r="AQ412" s="68">
        <v>26623.17</v>
      </c>
      <c r="AR412" s="68">
        <v>0</v>
      </c>
      <c r="AS412" s="68">
        <v>33289.03</v>
      </c>
      <c r="AT412" s="68">
        <v>175576.24</v>
      </c>
      <c r="AU412" s="68">
        <v>35274.720000000001</v>
      </c>
      <c r="AV412" s="68">
        <v>4341.62</v>
      </c>
      <c r="AW412" s="68">
        <v>2099.08</v>
      </c>
      <c r="AX412" s="68">
        <v>1104.6500000000001</v>
      </c>
      <c r="AY412" s="68">
        <v>1137.8900000000001</v>
      </c>
      <c r="AZ412" s="68">
        <v>70561.179999999993</v>
      </c>
      <c r="BA412" s="68">
        <v>5039.07</v>
      </c>
      <c r="BB412" s="68">
        <v>951.67</v>
      </c>
      <c r="BC412" s="68">
        <v>2332.0700000000002</v>
      </c>
      <c r="BD412" s="68">
        <v>62238.37</v>
      </c>
      <c r="BE412" s="68">
        <v>11246.73</v>
      </c>
      <c r="BF412" s="68">
        <v>29979.82</v>
      </c>
      <c r="BG412" s="68">
        <v>21011.82</v>
      </c>
      <c r="BH412" s="68">
        <v>32262.27</v>
      </c>
      <c r="BI412" s="68">
        <v>24898.98</v>
      </c>
      <c r="BJ412" s="68">
        <v>5894.79</v>
      </c>
      <c r="BK412" s="68">
        <v>0</v>
      </c>
      <c r="BL412" s="68">
        <v>0</v>
      </c>
      <c r="BM412" s="68">
        <v>0</v>
      </c>
      <c r="BN412" s="68">
        <v>1468.5</v>
      </c>
      <c r="BO412" s="68">
        <v>4487757.59</v>
      </c>
      <c r="BP412" s="68">
        <v>4274830.25</v>
      </c>
      <c r="BQ412" s="68">
        <v>5552138.7400000002</v>
      </c>
      <c r="BR412" s="68">
        <v>54804.95</v>
      </c>
      <c r="BS412" s="68">
        <v>5497333.79</v>
      </c>
      <c r="BT412" s="68">
        <v>1064381.1499999999</v>
      </c>
      <c r="BU412" s="68">
        <v>0</v>
      </c>
      <c r="BV412" s="71">
        <v>20</v>
      </c>
      <c r="BW412" s="68">
        <v>0</v>
      </c>
      <c r="BX412" s="68">
        <v>411405.82</v>
      </c>
      <c r="BY412" s="68">
        <v>0</v>
      </c>
      <c r="BZ412" s="68">
        <v>5890327.4000000004</v>
      </c>
      <c r="CA412" s="68">
        <v>5963544.5599999996</v>
      </c>
    </row>
    <row r="413" spans="1:79" x14ac:dyDescent="0.25">
      <c r="A413" s="67" t="s">
        <v>1035</v>
      </c>
      <c r="B413" s="67" t="s">
        <v>1036</v>
      </c>
      <c r="C413" s="67" t="s">
        <v>486</v>
      </c>
      <c r="D413" s="68">
        <v>8241.61</v>
      </c>
      <c r="E413" s="68">
        <v>9855.6200000000008</v>
      </c>
      <c r="F413" s="69">
        <v>0.64</v>
      </c>
      <c r="G413" s="70">
        <v>848.33242800000005</v>
      </c>
      <c r="H413" s="70">
        <v>480.45955800000002</v>
      </c>
      <c r="I413" s="68">
        <v>6456.52</v>
      </c>
      <c r="J413" s="68">
        <v>8740.59</v>
      </c>
      <c r="K413" s="68">
        <v>2284.0700000000002</v>
      </c>
      <c r="L413" s="83">
        <v>0.26131759999999998</v>
      </c>
      <c r="M413" s="70">
        <v>120.383325</v>
      </c>
      <c r="N413" s="70">
        <v>21.612245000000001</v>
      </c>
      <c r="O413" s="70">
        <v>82.632495000000006</v>
      </c>
      <c r="P413" s="70">
        <v>1.534861</v>
      </c>
      <c r="Q413" s="70">
        <v>0</v>
      </c>
      <c r="R413" s="70">
        <v>7.0139149999999999</v>
      </c>
      <c r="S413" s="70">
        <v>7.5898089999999998</v>
      </c>
      <c r="T413" s="70">
        <v>372.38929400000001</v>
      </c>
      <c r="U413" s="69">
        <v>0.43896623740000001</v>
      </c>
      <c r="V413" s="71">
        <v>0.47043788479999998</v>
      </c>
      <c r="W413" s="70">
        <v>21.877369999999999</v>
      </c>
      <c r="X413" s="70">
        <v>14.003099000000001</v>
      </c>
      <c r="Y413" s="70">
        <v>7.8742710000000002</v>
      </c>
      <c r="Z413" s="70">
        <v>0</v>
      </c>
      <c r="AA413" s="70">
        <v>114.95665099999999</v>
      </c>
      <c r="AB413" s="70">
        <v>66.123998</v>
      </c>
      <c r="AC413" s="70">
        <v>48.832653000000001</v>
      </c>
      <c r="AD413" s="70">
        <v>0</v>
      </c>
      <c r="AE413" s="70">
        <v>0</v>
      </c>
      <c r="AF413" s="70">
        <v>0</v>
      </c>
      <c r="AG413" s="70">
        <v>0</v>
      </c>
      <c r="AH413" s="70">
        <v>0</v>
      </c>
      <c r="AI413" s="70">
        <v>0</v>
      </c>
      <c r="AJ413" s="70">
        <v>130.749627</v>
      </c>
      <c r="AK413" s="70">
        <v>130.749627</v>
      </c>
      <c r="AL413" s="68">
        <v>1937650.65</v>
      </c>
      <c r="AM413" s="68">
        <v>920796.65</v>
      </c>
      <c r="AN413" s="68">
        <v>231388.49</v>
      </c>
      <c r="AO413" s="68">
        <v>11333.91</v>
      </c>
      <c r="AP413" s="68">
        <v>109963.81</v>
      </c>
      <c r="AQ413" s="68">
        <v>4907.16</v>
      </c>
      <c r="AR413" s="68">
        <v>0</v>
      </c>
      <c r="AS413" s="68">
        <v>40528.629999999997</v>
      </c>
      <c r="AT413" s="68">
        <v>64654.98</v>
      </c>
      <c r="AU413" s="68">
        <v>73928.509999999995</v>
      </c>
      <c r="AV413" s="68">
        <v>9019.66</v>
      </c>
      <c r="AW413" s="68">
        <v>6345.28</v>
      </c>
      <c r="AX413" s="68">
        <v>2674.38</v>
      </c>
      <c r="AY413" s="68">
        <v>0</v>
      </c>
      <c r="AZ413" s="68">
        <v>34028.06</v>
      </c>
      <c r="BA413" s="68">
        <v>3013.26</v>
      </c>
      <c r="BB413" s="68">
        <v>554.21</v>
      </c>
      <c r="BC413" s="68">
        <v>841.13</v>
      </c>
      <c r="BD413" s="68">
        <v>29619.46</v>
      </c>
      <c r="BE413" s="68">
        <v>11207.39</v>
      </c>
      <c r="BF413" s="68">
        <v>11031.39</v>
      </c>
      <c r="BG413" s="68">
        <v>7380.68</v>
      </c>
      <c r="BH413" s="68">
        <v>0</v>
      </c>
      <c r="BI413" s="68">
        <v>0</v>
      </c>
      <c r="BJ413" s="68">
        <v>0</v>
      </c>
      <c r="BK413" s="68">
        <v>0</v>
      </c>
      <c r="BL413" s="68">
        <v>0</v>
      </c>
      <c r="BM413" s="68">
        <v>0</v>
      </c>
      <c r="BN413" s="68">
        <v>0</v>
      </c>
      <c r="BO413" s="68">
        <v>3369616.75</v>
      </c>
      <c r="BP413" s="68">
        <v>3206812.02</v>
      </c>
      <c r="BQ413" s="68">
        <v>4183445.06</v>
      </c>
      <c r="BR413" s="68">
        <v>23783.64</v>
      </c>
      <c r="BS413" s="68">
        <v>4159661.42</v>
      </c>
      <c r="BT413" s="68">
        <v>813828.31</v>
      </c>
      <c r="BU413" s="68">
        <v>0</v>
      </c>
      <c r="BV413" s="71">
        <v>20</v>
      </c>
      <c r="BW413" s="68">
        <v>0</v>
      </c>
      <c r="BX413" s="68">
        <v>641049.68000000005</v>
      </c>
      <c r="BY413" s="68">
        <v>0</v>
      </c>
      <c r="BZ413" s="68">
        <v>4741344.6399999997</v>
      </c>
      <c r="CA413" s="68">
        <v>4824494.74</v>
      </c>
    </row>
    <row r="414" spans="1:79" x14ac:dyDescent="0.25">
      <c r="A414" s="67" t="s">
        <v>1037</v>
      </c>
      <c r="B414" s="67" t="s">
        <v>1038</v>
      </c>
      <c r="C414" s="67" t="s">
        <v>253</v>
      </c>
      <c r="D414" s="68">
        <v>8241.61</v>
      </c>
      <c r="E414" s="68">
        <v>9855.6200000000008</v>
      </c>
      <c r="F414" s="69">
        <v>0.64</v>
      </c>
      <c r="G414" s="70">
        <v>2081.3855400000002</v>
      </c>
      <c r="H414" s="70">
        <v>1149.1213459999999</v>
      </c>
      <c r="I414" s="68">
        <v>6003.35</v>
      </c>
      <c r="J414" s="68">
        <v>8120.71</v>
      </c>
      <c r="K414" s="68">
        <v>2117.36</v>
      </c>
      <c r="L414" s="83">
        <v>0.26073580000000002</v>
      </c>
      <c r="M414" s="70">
        <v>314.64794000000001</v>
      </c>
      <c r="N414" s="70">
        <v>65.175965000000005</v>
      </c>
      <c r="O414" s="70">
        <v>169.529629</v>
      </c>
      <c r="P414" s="70">
        <v>12.434848000000001</v>
      </c>
      <c r="Q414" s="70">
        <v>4</v>
      </c>
      <c r="R414" s="70">
        <v>13.029412000000001</v>
      </c>
      <c r="S414" s="70">
        <v>50.478085999999998</v>
      </c>
      <c r="T414" s="70">
        <v>918.77567899999997</v>
      </c>
      <c r="U414" s="69">
        <v>0.44142503220000001</v>
      </c>
      <c r="V414" s="71">
        <v>0.47572280039999998</v>
      </c>
      <c r="W414" s="70">
        <v>21.859009</v>
      </c>
      <c r="X414" s="70">
        <v>4.8590090000000004</v>
      </c>
      <c r="Y414" s="70">
        <v>15</v>
      </c>
      <c r="Z414" s="70">
        <v>2</v>
      </c>
      <c r="AA414" s="70">
        <v>329.46522700000003</v>
      </c>
      <c r="AB414" s="70">
        <v>223.973026</v>
      </c>
      <c r="AC414" s="70">
        <v>105.49220099999999</v>
      </c>
      <c r="AD414" s="70">
        <v>53.091042999999999</v>
      </c>
      <c r="AE414" s="70">
        <v>15.188929</v>
      </c>
      <c r="AF414" s="70">
        <v>0</v>
      </c>
      <c r="AG414" s="70">
        <v>0</v>
      </c>
      <c r="AH414" s="70">
        <v>0</v>
      </c>
      <c r="AI414" s="70">
        <v>37.902113999999997</v>
      </c>
      <c r="AJ414" s="70">
        <v>122.120947</v>
      </c>
      <c r="AK414" s="70">
        <v>122.120947</v>
      </c>
      <c r="AL414" s="68">
        <v>4407042.49</v>
      </c>
      <c r="AM414" s="68">
        <v>536202.56000000006</v>
      </c>
      <c r="AN414" s="68">
        <v>820069.49</v>
      </c>
      <c r="AO414" s="68">
        <v>34103.519999999997</v>
      </c>
      <c r="AP414" s="68">
        <v>225100.54</v>
      </c>
      <c r="AQ414" s="68">
        <v>39667.370000000003</v>
      </c>
      <c r="AR414" s="68">
        <v>17029.47</v>
      </c>
      <c r="AS414" s="68">
        <v>75120.460000000006</v>
      </c>
      <c r="AT414" s="68">
        <v>429048.13</v>
      </c>
      <c r="AU414" s="68">
        <v>184448.83</v>
      </c>
      <c r="AV414" s="68">
        <v>7732.61</v>
      </c>
      <c r="AW414" s="68">
        <v>2196.88</v>
      </c>
      <c r="AX414" s="68">
        <v>5083.18</v>
      </c>
      <c r="AY414" s="68">
        <v>452.55</v>
      </c>
      <c r="AZ414" s="68">
        <v>78249.69</v>
      </c>
      <c r="BA414" s="68">
        <v>7190.81</v>
      </c>
      <c r="BB414" s="68">
        <v>1356.73</v>
      </c>
      <c r="BC414" s="68">
        <v>2405.29</v>
      </c>
      <c r="BD414" s="68">
        <v>67296.86</v>
      </c>
      <c r="BE414" s="68">
        <v>14106.04</v>
      </c>
      <c r="BF414" s="68">
        <v>37281.980000000003</v>
      </c>
      <c r="BG414" s="68">
        <v>15908.84</v>
      </c>
      <c r="BH414" s="68">
        <v>43618.86</v>
      </c>
      <c r="BI414" s="68">
        <v>24316.43</v>
      </c>
      <c r="BJ414" s="68">
        <v>0</v>
      </c>
      <c r="BK414" s="68">
        <v>0</v>
      </c>
      <c r="BL414" s="68">
        <v>0</v>
      </c>
      <c r="BM414" s="68">
        <v>15291.42</v>
      </c>
      <c r="BN414" s="68">
        <v>4011.01</v>
      </c>
      <c r="BO414" s="68">
        <v>5830159.1299999999</v>
      </c>
      <c r="BP414" s="68">
        <v>6077364.5300000003</v>
      </c>
      <c r="BQ414" s="68">
        <v>4594428.78</v>
      </c>
      <c r="BR414" s="68">
        <v>88398.88</v>
      </c>
      <c r="BS414" s="68">
        <v>4506029.9000000004</v>
      </c>
      <c r="BT414" s="68">
        <v>0</v>
      </c>
      <c r="BU414" s="68">
        <v>0</v>
      </c>
      <c r="BV414" s="71">
        <v>20</v>
      </c>
      <c r="BW414" s="68">
        <v>0</v>
      </c>
      <c r="BX414" s="68">
        <v>495835.12</v>
      </c>
      <c r="BY414" s="68">
        <v>0</v>
      </c>
      <c r="BZ414" s="68">
        <v>5542859.7999999998</v>
      </c>
      <c r="CA414" s="68">
        <v>6325994.25</v>
      </c>
    </row>
    <row r="415" spans="1:79" x14ac:dyDescent="0.25">
      <c r="A415" s="67" t="s">
        <v>1039</v>
      </c>
      <c r="B415" s="67" t="s">
        <v>1040</v>
      </c>
      <c r="C415" s="67" t="s">
        <v>297</v>
      </c>
      <c r="D415" s="68">
        <v>8241.61</v>
      </c>
      <c r="E415" s="68">
        <v>9855.6200000000008</v>
      </c>
      <c r="F415" s="69">
        <v>0.64</v>
      </c>
      <c r="G415" s="70">
        <v>1609.4386280000001</v>
      </c>
      <c r="H415" s="70">
        <v>921.57955000000004</v>
      </c>
      <c r="I415" s="68">
        <v>6013.18</v>
      </c>
      <c r="J415" s="68">
        <v>8130.57</v>
      </c>
      <c r="K415" s="68">
        <v>2117.39</v>
      </c>
      <c r="L415" s="83">
        <v>0.26042330000000002</v>
      </c>
      <c r="M415" s="70">
        <v>179.56936400000001</v>
      </c>
      <c r="N415" s="70">
        <v>28.14556</v>
      </c>
      <c r="O415" s="70">
        <v>107.457498</v>
      </c>
      <c r="P415" s="70">
        <v>7.9871109999999996</v>
      </c>
      <c r="Q415" s="70">
        <v>0</v>
      </c>
      <c r="R415" s="70">
        <v>10</v>
      </c>
      <c r="S415" s="70">
        <v>25.979195000000001</v>
      </c>
      <c r="T415" s="70">
        <v>778.93627900000001</v>
      </c>
      <c r="U415" s="69">
        <v>0.48398010679999998</v>
      </c>
      <c r="V415" s="71">
        <v>0.57186705010000005</v>
      </c>
      <c r="W415" s="70">
        <v>15.067947999999999</v>
      </c>
      <c r="X415" s="70">
        <v>4.0679480000000003</v>
      </c>
      <c r="Y415" s="70">
        <v>9</v>
      </c>
      <c r="Z415" s="70">
        <v>2</v>
      </c>
      <c r="AA415" s="70">
        <v>209.821102</v>
      </c>
      <c r="AB415" s="70">
        <v>137.58134799999999</v>
      </c>
      <c r="AC415" s="70">
        <v>72.239754000000005</v>
      </c>
      <c r="AD415" s="70">
        <v>25.431899999999999</v>
      </c>
      <c r="AE415" s="70">
        <v>14.271254000000001</v>
      </c>
      <c r="AF415" s="70">
        <v>0</v>
      </c>
      <c r="AG415" s="70">
        <v>0</v>
      </c>
      <c r="AH415" s="70">
        <v>0</v>
      </c>
      <c r="AI415" s="70">
        <v>11.160646</v>
      </c>
      <c r="AJ415" s="70">
        <v>293.79764399999999</v>
      </c>
      <c r="AK415" s="70">
        <v>293.79764399999999</v>
      </c>
      <c r="AL415" s="68">
        <v>3407809.26</v>
      </c>
      <c r="AM415" s="68">
        <v>260741.3</v>
      </c>
      <c r="AN415" s="68">
        <v>460804.45</v>
      </c>
      <c r="AO415" s="68">
        <v>14709.6</v>
      </c>
      <c r="AP415" s="68">
        <v>142510.48000000001</v>
      </c>
      <c r="AQ415" s="68">
        <v>25448.48</v>
      </c>
      <c r="AR415" s="68">
        <v>0</v>
      </c>
      <c r="AS415" s="68">
        <v>57585.42</v>
      </c>
      <c r="AT415" s="68">
        <v>220550.47</v>
      </c>
      <c r="AU415" s="68">
        <v>187979.05</v>
      </c>
      <c r="AV415" s="68">
        <v>5335.28</v>
      </c>
      <c r="AW415" s="68">
        <v>1837.02</v>
      </c>
      <c r="AX415" s="68">
        <v>3046.25</v>
      </c>
      <c r="AY415" s="68">
        <v>452.01</v>
      </c>
      <c r="AZ415" s="68">
        <v>53261.98</v>
      </c>
      <c r="BA415" s="68">
        <v>5760.02</v>
      </c>
      <c r="BB415" s="68">
        <v>1047.8399999999999</v>
      </c>
      <c r="BC415" s="68">
        <v>1529.98</v>
      </c>
      <c r="BD415" s="68">
        <v>44924.14</v>
      </c>
      <c r="BE415" s="68">
        <v>11169.03</v>
      </c>
      <c r="BF415" s="68">
        <v>22873.99</v>
      </c>
      <c r="BG415" s="68">
        <v>10881.12</v>
      </c>
      <c r="BH415" s="68">
        <v>29236.29</v>
      </c>
      <c r="BI415" s="68">
        <v>22819.91</v>
      </c>
      <c r="BJ415" s="68">
        <v>0</v>
      </c>
      <c r="BK415" s="68">
        <v>0</v>
      </c>
      <c r="BL415" s="68">
        <v>0</v>
      </c>
      <c r="BM415" s="68">
        <v>4497.3100000000004</v>
      </c>
      <c r="BN415" s="68">
        <v>1919.07</v>
      </c>
      <c r="BO415" s="68">
        <v>4305187.26</v>
      </c>
      <c r="BP415" s="68">
        <v>4405167.6100000003</v>
      </c>
      <c r="BQ415" s="68">
        <v>3805405.42</v>
      </c>
      <c r="BR415" s="68">
        <v>154537.57</v>
      </c>
      <c r="BS415" s="68">
        <v>3650867.85</v>
      </c>
      <c r="BT415" s="68">
        <v>0</v>
      </c>
      <c r="BU415" s="68">
        <v>0</v>
      </c>
      <c r="BV415" s="71">
        <v>29.379764000000002</v>
      </c>
      <c r="BW415" s="68">
        <v>0</v>
      </c>
      <c r="BX415" s="68">
        <v>1034252.39</v>
      </c>
      <c r="BY415" s="68">
        <v>0</v>
      </c>
      <c r="BZ415" s="68">
        <v>4654501.4000000004</v>
      </c>
      <c r="CA415" s="68">
        <v>5339439.6500000004</v>
      </c>
    </row>
    <row r="416" spans="1:79" x14ac:dyDescent="0.25">
      <c r="A416" s="62" t="s">
        <v>1041</v>
      </c>
      <c r="B416" s="62" t="s">
        <v>1042</v>
      </c>
      <c r="C416" s="62" t="s">
        <v>176</v>
      </c>
      <c r="D416" s="63">
        <v>8241.61</v>
      </c>
      <c r="E416" s="63">
        <v>9855.6200000000008</v>
      </c>
      <c r="F416" s="64">
        <v>0.64</v>
      </c>
      <c r="G416" s="65">
        <v>2239.2832170000001</v>
      </c>
      <c r="H416" s="65">
        <v>1156.8304430000001</v>
      </c>
      <c r="I416" s="63">
        <v>5955.13</v>
      </c>
      <c r="J416" s="63">
        <v>8044.22</v>
      </c>
      <c r="K416" s="63">
        <v>2089.09</v>
      </c>
      <c r="L416" s="83">
        <v>0.25970080000000001</v>
      </c>
      <c r="M416" s="65">
        <v>304.23394100000002</v>
      </c>
      <c r="N416" s="65">
        <v>43.409435999999999</v>
      </c>
      <c r="O416" s="65">
        <v>218.84922800000001</v>
      </c>
      <c r="P416" s="65">
        <v>7.5879120000000002</v>
      </c>
      <c r="Q416" s="65">
        <v>2.5</v>
      </c>
      <c r="R416" s="65">
        <v>10.994508</v>
      </c>
      <c r="S416" s="65">
        <v>20.892856999999999</v>
      </c>
      <c r="T416" s="65">
        <v>757.80607899999995</v>
      </c>
      <c r="U416" s="64">
        <v>0.33841457539999997</v>
      </c>
      <c r="V416" s="66">
        <v>0.27960064649999999</v>
      </c>
      <c r="W416" s="65">
        <v>24.653587999999999</v>
      </c>
      <c r="X416" s="65">
        <v>2.7719800000000001</v>
      </c>
      <c r="Y416" s="65">
        <v>17.080784000000001</v>
      </c>
      <c r="Z416" s="65">
        <v>4.8008240000000004</v>
      </c>
      <c r="AA416" s="65">
        <v>488.994775</v>
      </c>
      <c r="AB416" s="65">
        <v>307.66991400000001</v>
      </c>
      <c r="AC416" s="65">
        <v>181.324861</v>
      </c>
      <c r="AD416" s="65">
        <v>0</v>
      </c>
      <c r="AE416" s="65">
        <v>0</v>
      </c>
      <c r="AF416" s="65">
        <v>0</v>
      </c>
      <c r="AG416" s="65">
        <v>0</v>
      </c>
      <c r="AH416" s="65">
        <v>0</v>
      </c>
      <c r="AI416" s="65">
        <v>0</v>
      </c>
      <c r="AJ416" s="65">
        <v>7.3123269999999998</v>
      </c>
      <c r="AK416" s="65">
        <v>7.3123269999999998</v>
      </c>
      <c r="AL416" s="63">
        <v>4678064.18</v>
      </c>
      <c r="AM416" s="63">
        <v>982179.23</v>
      </c>
      <c r="AN416" s="63">
        <v>586782.54</v>
      </c>
      <c r="AO416" s="63">
        <v>22623.95</v>
      </c>
      <c r="AP416" s="63">
        <v>289433.34000000003</v>
      </c>
      <c r="AQ416" s="63">
        <v>24109.48</v>
      </c>
      <c r="AR416" s="63">
        <v>10601.17</v>
      </c>
      <c r="AS416" s="63">
        <v>63136.69</v>
      </c>
      <c r="AT416" s="63">
        <v>176877.91</v>
      </c>
      <c r="AU416" s="63">
        <v>89414.66</v>
      </c>
      <c r="AV416" s="63">
        <v>8095.66</v>
      </c>
      <c r="AW416" s="63">
        <v>1248.31</v>
      </c>
      <c r="AX416" s="63">
        <v>5765.34</v>
      </c>
      <c r="AY416" s="63">
        <v>1082.01</v>
      </c>
      <c r="AZ416" s="63">
        <v>105582.85</v>
      </c>
      <c r="BA416" s="63">
        <v>7210.32</v>
      </c>
      <c r="BB416" s="63">
        <v>1453.86</v>
      </c>
      <c r="BC416" s="63">
        <v>3555.79</v>
      </c>
      <c r="BD416" s="63">
        <v>93362.880000000005</v>
      </c>
      <c r="BE416" s="63">
        <v>15115.91</v>
      </c>
      <c r="BF416" s="63">
        <v>51010.66</v>
      </c>
      <c r="BG416" s="63">
        <v>27236.31</v>
      </c>
      <c r="BH416" s="63">
        <v>0</v>
      </c>
      <c r="BI416" s="63">
        <v>0</v>
      </c>
      <c r="BJ416" s="63">
        <v>0</v>
      </c>
      <c r="BK416" s="63">
        <v>0</v>
      </c>
      <c r="BL416" s="63">
        <v>0</v>
      </c>
      <c r="BM416" s="63">
        <v>0</v>
      </c>
      <c r="BN416" s="63">
        <v>0</v>
      </c>
      <c r="BO416" s="63">
        <v>6849114.8099999996</v>
      </c>
      <c r="BP416" s="63">
        <v>6450119.1200000001</v>
      </c>
      <c r="BQ416" s="63">
        <v>8843614.5700000003</v>
      </c>
      <c r="BR416" s="63">
        <v>52011.81</v>
      </c>
      <c r="BS416" s="63">
        <v>8791602.7599999998</v>
      </c>
      <c r="BT416" s="63">
        <v>1994499.76</v>
      </c>
      <c r="BU416" s="63">
        <v>0</v>
      </c>
      <c r="BV416" s="66">
        <v>20</v>
      </c>
      <c r="BW416" s="63">
        <v>0</v>
      </c>
      <c r="BX416" s="63">
        <v>1322647.3</v>
      </c>
      <c r="BY416" s="63">
        <v>17531.740000000202</v>
      </c>
      <c r="BZ416" s="63">
        <v>10183793.609999999</v>
      </c>
      <c r="CA416" s="63">
        <v>10183793.609999999</v>
      </c>
    </row>
    <row r="417" spans="1:79" x14ac:dyDescent="0.25">
      <c r="A417" s="67" t="s">
        <v>1043</v>
      </c>
      <c r="B417" s="67" t="s">
        <v>1044</v>
      </c>
      <c r="C417" s="67" t="s">
        <v>185</v>
      </c>
      <c r="D417" s="68">
        <v>8241.61</v>
      </c>
      <c r="E417" s="68">
        <v>9855.6200000000008</v>
      </c>
      <c r="F417" s="69">
        <v>0.64</v>
      </c>
      <c r="G417" s="70">
        <v>3175.8832940000002</v>
      </c>
      <c r="H417" s="70">
        <v>1623.33385</v>
      </c>
      <c r="I417" s="68">
        <v>6010.72</v>
      </c>
      <c r="J417" s="68">
        <v>8114.76</v>
      </c>
      <c r="K417" s="68">
        <v>2104.04</v>
      </c>
      <c r="L417" s="83">
        <v>0.2592855</v>
      </c>
      <c r="M417" s="70">
        <v>517.17939799999999</v>
      </c>
      <c r="N417" s="70">
        <v>66.953819999999993</v>
      </c>
      <c r="O417" s="70">
        <v>327.29171200000002</v>
      </c>
      <c r="P417" s="70">
        <v>20.076122999999999</v>
      </c>
      <c r="Q417" s="70">
        <v>1.3618969999999999</v>
      </c>
      <c r="R417" s="70">
        <v>13.506656</v>
      </c>
      <c r="S417" s="70">
        <v>87.989189999999994</v>
      </c>
      <c r="T417" s="70">
        <v>790.47107100000005</v>
      </c>
      <c r="U417" s="69">
        <v>0.24889802229999999</v>
      </c>
      <c r="V417" s="71">
        <v>0.15124566780000001</v>
      </c>
      <c r="W417" s="70">
        <v>60.353628999999998</v>
      </c>
      <c r="X417" s="70">
        <v>8.3674710000000001</v>
      </c>
      <c r="Y417" s="70">
        <v>39.455809000000002</v>
      </c>
      <c r="Z417" s="70">
        <v>12.530348999999999</v>
      </c>
      <c r="AA417" s="70">
        <v>788.31544399999996</v>
      </c>
      <c r="AB417" s="70">
        <v>456.28132299999999</v>
      </c>
      <c r="AC417" s="70">
        <v>332.03412100000003</v>
      </c>
      <c r="AD417" s="70">
        <v>11.715154</v>
      </c>
      <c r="AE417" s="70">
        <v>0</v>
      </c>
      <c r="AF417" s="70">
        <v>0</v>
      </c>
      <c r="AG417" s="70">
        <v>0</v>
      </c>
      <c r="AH417" s="70">
        <v>11.715154</v>
      </c>
      <c r="AI417" s="70">
        <v>0</v>
      </c>
      <c r="AJ417" s="70">
        <v>0</v>
      </c>
      <c r="AK417" s="70">
        <v>0</v>
      </c>
      <c r="AL417" s="68">
        <v>6682185.4900000002</v>
      </c>
      <c r="AM417" s="68">
        <v>1331661.92</v>
      </c>
      <c r="AN417" s="68">
        <v>1357610.4</v>
      </c>
      <c r="AO417" s="68">
        <v>34838.910000000003</v>
      </c>
      <c r="AP417" s="68">
        <v>432158.93</v>
      </c>
      <c r="AQ417" s="68">
        <v>63686.93</v>
      </c>
      <c r="AR417" s="68">
        <v>5765.84</v>
      </c>
      <c r="AS417" s="68">
        <v>77438.83</v>
      </c>
      <c r="AT417" s="68">
        <v>743720.95999999996</v>
      </c>
      <c r="AU417" s="68">
        <v>50452.35</v>
      </c>
      <c r="AV417" s="68">
        <v>19878.03</v>
      </c>
      <c r="AW417" s="68">
        <v>3762.1</v>
      </c>
      <c r="AX417" s="68">
        <v>13296.37</v>
      </c>
      <c r="AY417" s="68">
        <v>2819.56</v>
      </c>
      <c r="AZ417" s="68">
        <v>164610.70000000001</v>
      </c>
      <c r="BA417" s="68">
        <v>10101.77</v>
      </c>
      <c r="BB417" s="68">
        <v>2058.65</v>
      </c>
      <c r="BC417" s="68">
        <v>5723.17</v>
      </c>
      <c r="BD417" s="68">
        <v>146727.10999999999</v>
      </c>
      <c r="BE417" s="68">
        <v>21403.98</v>
      </c>
      <c r="BF417" s="68">
        <v>75528.960000000006</v>
      </c>
      <c r="BG417" s="68">
        <v>49794.17</v>
      </c>
      <c r="BH417" s="68">
        <v>6358.65</v>
      </c>
      <c r="BI417" s="68">
        <v>0</v>
      </c>
      <c r="BJ417" s="68">
        <v>0</v>
      </c>
      <c r="BK417" s="68">
        <v>0</v>
      </c>
      <c r="BL417" s="68">
        <v>5478.5</v>
      </c>
      <c r="BM417" s="68">
        <v>0</v>
      </c>
      <c r="BN417" s="68">
        <v>880.15</v>
      </c>
      <c r="BO417" s="68">
        <v>9992287.6400000006</v>
      </c>
      <c r="BP417" s="68">
        <v>9612757.5399999991</v>
      </c>
      <c r="BQ417" s="68">
        <v>11889482.82</v>
      </c>
      <c r="BR417" s="68">
        <v>11018.04</v>
      </c>
      <c r="BS417" s="68">
        <v>11878464.779999999</v>
      </c>
      <c r="BT417" s="68">
        <v>1897195.18</v>
      </c>
      <c r="BU417" s="68">
        <v>0</v>
      </c>
      <c r="BV417" s="71">
        <v>20</v>
      </c>
      <c r="BW417" s="68">
        <v>0</v>
      </c>
      <c r="BX417" s="68">
        <v>984703.21</v>
      </c>
      <c r="BY417" s="68">
        <v>215200.240000002</v>
      </c>
      <c r="BZ417" s="68">
        <v>13089386.27</v>
      </c>
      <c r="CA417" s="68">
        <v>13089386.27</v>
      </c>
    </row>
    <row r="418" spans="1:79" x14ac:dyDescent="0.25">
      <c r="A418" s="62" t="s">
        <v>1045</v>
      </c>
      <c r="B418" s="62" t="s">
        <v>1046</v>
      </c>
      <c r="C418" s="62" t="s">
        <v>164</v>
      </c>
      <c r="D418" s="63">
        <v>8241.61</v>
      </c>
      <c r="E418" s="63">
        <v>9855.6200000000008</v>
      </c>
      <c r="F418" s="64">
        <v>0.64</v>
      </c>
      <c r="G418" s="65">
        <v>4505.3687819999996</v>
      </c>
      <c r="H418" s="65">
        <v>2426.4010600000001</v>
      </c>
      <c r="I418" s="63">
        <v>6090.85</v>
      </c>
      <c r="J418" s="63">
        <v>8154.84</v>
      </c>
      <c r="K418" s="63">
        <v>2063.9899999999998</v>
      </c>
      <c r="L418" s="83">
        <v>0.25309999999999999</v>
      </c>
      <c r="M418" s="65">
        <v>765.11097400000006</v>
      </c>
      <c r="N418" s="65">
        <v>98.080674999999999</v>
      </c>
      <c r="O418" s="65">
        <v>486.33229599999999</v>
      </c>
      <c r="P418" s="65">
        <v>34.977471000000001</v>
      </c>
      <c r="Q418" s="65">
        <v>1</v>
      </c>
      <c r="R418" s="65">
        <v>35.698053000000002</v>
      </c>
      <c r="S418" s="65">
        <v>109.022479</v>
      </c>
      <c r="T418" s="65">
        <v>2188.8465890000002</v>
      </c>
      <c r="U418" s="64">
        <v>0.48583072659999998</v>
      </c>
      <c r="V418" s="66">
        <v>0.57624876690000004</v>
      </c>
      <c r="W418" s="65">
        <v>271.21596399999999</v>
      </c>
      <c r="X418" s="65">
        <v>61.234861000000002</v>
      </c>
      <c r="Y418" s="65">
        <v>167.06251399999999</v>
      </c>
      <c r="Z418" s="65">
        <v>42.918588999999997</v>
      </c>
      <c r="AA418" s="65">
        <v>712.028727</v>
      </c>
      <c r="AB418" s="65">
        <v>399.192477</v>
      </c>
      <c r="AC418" s="65">
        <v>312.83625000000001</v>
      </c>
      <c r="AD418" s="65">
        <v>61.381596000000002</v>
      </c>
      <c r="AE418" s="65">
        <v>15.257989999999999</v>
      </c>
      <c r="AF418" s="65">
        <v>16.525144000000001</v>
      </c>
      <c r="AG418" s="65">
        <v>0</v>
      </c>
      <c r="AH418" s="65">
        <v>0</v>
      </c>
      <c r="AI418" s="65">
        <v>29.598462000000001</v>
      </c>
      <c r="AJ418" s="65">
        <v>0</v>
      </c>
      <c r="AK418" s="65">
        <v>0</v>
      </c>
      <c r="AL418" s="63">
        <v>9299036.1099999994</v>
      </c>
      <c r="AM418" s="63">
        <v>1397609.62</v>
      </c>
      <c r="AN418" s="63">
        <v>1888407.74</v>
      </c>
      <c r="AO418" s="63">
        <v>49818.04</v>
      </c>
      <c r="AP418" s="63">
        <v>626838.28</v>
      </c>
      <c r="AQ418" s="63">
        <v>108311.06</v>
      </c>
      <c r="AR418" s="63">
        <v>4132.6899999999996</v>
      </c>
      <c r="AS418" s="63">
        <v>199788</v>
      </c>
      <c r="AT418" s="63">
        <v>899519.67</v>
      </c>
      <c r="AU418" s="63">
        <v>532277.1</v>
      </c>
      <c r="AV418" s="63">
        <v>91258.08</v>
      </c>
      <c r="AW418" s="63">
        <v>26875.01</v>
      </c>
      <c r="AX418" s="63">
        <v>54955.97</v>
      </c>
      <c r="AY418" s="63">
        <v>9427.1</v>
      </c>
      <c r="AZ418" s="63">
        <v>162573.95000000001</v>
      </c>
      <c r="BA418" s="63">
        <v>14738.93</v>
      </c>
      <c r="BB418" s="63">
        <v>2850.77</v>
      </c>
      <c r="BC418" s="63">
        <v>5046.01</v>
      </c>
      <c r="BD418" s="63">
        <v>139938.23999999999</v>
      </c>
      <c r="BE418" s="63">
        <v>29639.74</v>
      </c>
      <c r="BF418" s="63">
        <v>64502.58</v>
      </c>
      <c r="BG418" s="63">
        <v>45795.92</v>
      </c>
      <c r="BH418" s="63">
        <v>64145.98</v>
      </c>
      <c r="BI418" s="63">
        <v>23711.63</v>
      </c>
      <c r="BJ418" s="63">
        <v>24341.16</v>
      </c>
      <c r="BK418" s="63">
        <v>0</v>
      </c>
      <c r="BL418" s="63">
        <v>0</v>
      </c>
      <c r="BM418" s="63">
        <v>11591.64</v>
      </c>
      <c r="BN418" s="63">
        <v>4501.55</v>
      </c>
      <c r="BO418" s="63">
        <v>13445687.369999999</v>
      </c>
      <c r="BP418" s="63">
        <v>13435308.58</v>
      </c>
      <c r="BQ418" s="63">
        <v>13497568.84</v>
      </c>
      <c r="BR418" s="63">
        <v>308064.07</v>
      </c>
      <c r="BS418" s="63">
        <v>13189504.77</v>
      </c>
      <c r="BT418" s="63">
        <v>51881.47</v>
      </c>
      <c r="BU418" s="63">
        <v>0</v>
      </c>
      <c r="BV418" s="66">
        <v>20</v>
      </c>
      <c r="BW418" s="63">
        <v>0</v>
      </c>
      <c r="BX418" s="63">
        <v>1485380.94</v>
      </c>
      <c r="BY418" s="63">
        <v>334981.75999999797</v>
      </c>
      <c r="BZ418" s="63">
        <v>15317931.539999999</v>
      </c>
      <c r="CA418" s="63">
        <v>15317931.539999999</v>
      </c>
    </row>
    <row r="419" spans="1:79" x14ac:dyDescent="0.25">
      <c r="A419" s="67" t="s">
        <v>1047</v>
      </c>
      <c r="B419" s="67" t="s">
        <v>391</v>
      </c>
      <c r="C419" s="67" t="s">
        <v>321</v>
      </c>
      <c r="D419" s="68">
        <v>8241.61</v>
      </c>
      <c r="E419" s="68">
        <v>9855.6200000000008</v>
      </c>
      <c r="F419" s="69">
        <v>0.64</v>
      </c>
      <c r="G419" s="70">
        <v>834.20790899999997</v>
      </c>
      <c r="H419" s="70">
        <v>456.28000500000002</v>
      </c>
      <c r="I419" s="68">
        <v>6522.34</v>
      </c>
      <c r="J419" s="68">
        <v>8732.44</v>
      </c>
      <c r="K419" s="68">
        <v>2210.1</v>
      </c>
      <c r="L419" s="83">
        <v>0.2530908</v>
      </c>
      <c r="M419" s="70">
        <v>121.449066</v>
      </c>
      <c r="N419" s="70">
        <v>15.38514</v>
      </c>
      <c r="O419" s="70">
        <v>90.310597000000001</v>
      </c>
      <c r="P419" s="70">
        <v>0</v>
      </c>
      <c r="Q419" s="70">
        <v>2</v>
      </c>
      <c r="R419" s="70">
        <v>4.6586869999999996</v>
      </c>
      <c r="S419" s="70">
        <v>9.0946420000000003</v>
      </c>
      <c r="T419" s="70">
        <v>394.71572500000002</v>
      </c>
      <c r="U419" s="69">
        <v>0.47316229050000003</v>
      </c>
      <c r="V419" s="71">
        <v>0.54658826459999998</v>
      </c>
      <c r="W419" s="70">
        <v>5.047479</v>
      </c>
      <c r="X419" s="70">
        <v>4.7479E-2</v>
      </c>
      <c r="Y419" s="70">
        <v>5</v>
      </c>
      <c r="Z419" s="70">
        <v>0</v>
      </c>
      <c r="AA419" s="70">
        <v>144.01146</v>
      </c>
      <c r="AB419" s="70">
        <v>85.753928999999999</v>
      </c>
      <c r="AC419" s="70">
        <v>58.257531</v>
      </c>
      <c r="AD419" s="70">
        <v>26.753731999999999</v>
      </c>
      <c r="AE419" s="70">
        <v>21.905016</v>
      </c>
      <c r="AF419" s="70">
        <v>0</v>
      </c>
      <c r="AG419" s="70">
        <v>0</v>
      </c>
      <c r="AH419" s="70">
        <v>0</v>
      </c>
      <c r="AI419" s="70">
        <v>4.8487159999999996</v>
      </c>
      <c r="AJ419" s="70">
        <v>82.752287999999993</v>
      </c>
      <c r="AK419" s="70">
        <v>82.752287999999993</v>
      </c>
      <c r="AL419" s="68">
        <v>1843682.9</v>
      </c>
      <c r="AM419" s="68">
        <v>860096.91</v>
      </c>
      <c r="AN419" s="68">
        <v>233584.29</v>
      </c>
      <c r="AO419" s="68">
        <v>7814.28</v>
      </c>
      <c r="AP419" s="68">
        <v>116397.95</v>
      </c>
      <c r="AQ419" s="68">
        <v>0</v>
      </c>
      <c r="AR419" s="68">
        <v>8265.07</v>
      </c>
      <c r="AS419" s="68">
        <v>26071.9</v>
      </c>
      <c r="AT419" s="68">
        <v>75035.09</v>
      </c>
      <c r="AU419" s="68">
        <v>91045.23</v>
      </c>
      <c r="AV419" s="68">
        <v>1665.55</v>
      </c>
      <c r="AW419" s="68">
        <v>20.84</v>
      </c>
      <c r="AX419" s="68">
        <v>1644.71</v>
      </c>
      <c r="AY419" s="68">
        <v>0</v>
      </c>
      <c r="AZ419" s="68">
        <v>37558.28</v>
      </c>
      <c r="BA419" s="68">
        <v>2771.53</v>
      </c>
      <c r="BB419" s="68">
        <v>527.83000000000004</v>
      </c>
      <c r="BC419" s="68">
        <v>1020.54</v>
      </c>
      <c r="BD419" s="68">
        <v>33238.379999999997</v>
      </c>
      <c r="BE419" s="68">
        <v>10854.56</v>
      </c>
      <c r="BF419" s="68">
        <v>13855.84</v>
      </c>
      <c r="BG419" s="68">
        <v>8527.98</v>
      </c>
      <c r="BH419" s="68">
        <v>37900.99</v>
      </c>
      <c r="BI419" s="68">
        <v>34040.19</v>
      </c>
      <c r="BJ419" s="68">
        <v>0</v>
      </c>
      <c r="BK419" s="68">
        <v>0</v>
      </c>
      <c r="BL419" s="68">
        <v>0</v>
      </c>
      <c r="BM419" s="68">
        <v>1898.83</v>
      </c>
      <c r="BN419" s="68">
        <v>1961.97</v>
      </c>
      <c r="BO419" s="68">
        <v>3672005.24</v>
      </c>
      <c r="BP419" s="68">
        <v>3105534.15</v>
      </c>
      <c r="BQ419" s="68">
        <v>6503680.9500000002</v>
      </c>
      <c r="BR419" s="68">
        <v>58149.54</v>
      </c>
      <c r="BS419" s="68">
        <v>6445531.4100000001</v>
      </c>
      <c r="BT419" s="68">
        <v>2831675.71</v>
      </c>
      <c r="BU419" s="68">
        <v>0</v>
      </c>
      <c r="BV419" s="71">
        <v>20</v>
      </c>
      <c r="BW419" s="68">
        <v>0</v>
      </c>
      <c r="BX419" s="68">
        <v>475203.34</v>
      </c>
      <c r="BY419" s="68">
        <v>349115.88</v>
      </c>
      <c r="BZ419" s="68">
        <v>7328000.1699999999</v>
      </c>
      <c r="CA419" s="68">
        <v>7328000.1699999999</v>
      </c>
    </row>
    <row r="420" spans="1:79" x14ac:dyDescent="0.25">
      <c r="A420" s="67" t="s">
        <v>1048</v>
      </c>
      <c r="B420" s="67" t="s">
        <v>1049</v>
      </c>
      <c r="C420" s="67" t="s">
        <v>173</v>
      </c>
      <c r="D420" s="68">
        <v>8241.61</v>
      </c>
      <c r="E420" s="68">
        <v>9855.6200000000008</v>
      </c>
      <c r="F420" s="69">
        <v>0.64</v>
      </c>
      <c r="G420" s="70">
        <v>4088.0702160000001</v>
      </c>
      <c r="H420" s="70">
        <v>2029.172153</v>
      </c>
      <c r="I420" s="68">
        <v>6178.99</v>
      </c>
      <c r="J420" s="68">
        <v>8229.51</v>
      </c>
      <c r="K420" s="68">
        <v>2050.52</v>
      </c>
      <c r="L420" s="83">
        <v>0.24916669999999999</v>
      </c>
      <c r="M420" s="70">
        <v>510.38384400000001</v>
      </c>
      <c r="N420" s="70">
        <v>47.053286</v>
      </c>
      <c r="O420" s="70">
        <v>353.23156399999999</v>
      </c>
      <c r="P420" s="70">
        <v>20.532544000000001</v>
      </c>
      <c r="Q420" s="70">
        <v>4.355029</v>
      </c>
      <c r="R420" s="70">
        <v>20.383683000000001</v>
      </c>
      <c r="S420" s="70">
        <v>64.827737999999997</v>
      </c>
      <c r="T420" s="70">
        <v>1169.2239070000001</v>
      </c>
      <c r="U420" s="69">
        <v>0.28600876339999998</v>
      </c>
      <c r="V420" s="71">
        <v>0.19970950370000001</v>
      </c>
      <c r="W420" s="70">
        <v>66.137241000000003</v>
      </c>
      <c r="X420" s="70">
        <v>17.515941000000002</v>
      </c>
      <c r="Y420" s="70">
        <v>36.254435999999998</v>
      </c>
      <c r="Z420" s="70">
        <v>12.366864</v>
      </c>
      <c r="AA420" s="70">
        <v>1145.053541</v>
      </c>
      <c r="AB420" s="70">
        <v>658.78301199999999</v>
      </c>
      <c r="AC420" s="70">
        <v>486.27052900000001</v>
      </c>
      <c r="AD420" s="70">
        <v>221.931487</v>
      </c>
      <c r="AE420" s="70">
        <v>132.17142899999999</v>
      </c>
      <c r="AF420" s="70">
        <v>50.930401000000003</v>
      </c>
      <c r="AG420" s="70">
        <v>0</v>
      </c>
      <c r="AH420" s="70">
        <v>25.007449999999999</v>
      </c>
      <c r="AI420" s="70">
        <v>13.822207000000001</v>
      </c>
      <c r="AJ420" s="70">
        <v>0</v>
      </c>
      <c r="AK420" s="70">
        <v>0</v>
      </c>
      <c r="AL420" s="68">
        <v>8382669.7400000002</v>
      </c>
      <c r="AM420" s="68">
        <v>1200814.6000000001</v>
      </c>
      <c r="AN420" s="68">
        <v>1190920.9099999999</v>
      </c>
      <c r="AO420" s="68">
        <v>23528.32</v>
      </c>
      <c r="AP420" s="68">
        <v>448208.16</v>
      </c>
      <c r="AQ420" s="68">
        <v>62592.89</v>
      </c>
      <c r="AR420" s="68">
        <v>17718.27</v>
      </c>
      <c r="AS420" s="68">
        <v>112306.63</v>
      </c>
      <c r="AT420" s="68">
        <v>526566.64</v>
      </c>
      <c r="AU420" s="68">
        <v>98539.16</v>
      </c>
      <c r="AV420" s="68">
        <v>21982.9</v>
      </c>
      <c r="AW420" s="68">
        <v>7568</v>
      </c>
      <c r="AX420" s="68">
        <v>11740.72</v>
      </c>
      <c r="AY420" s="68">
        <v>2674.18</v>
      </c>
      <c r="AZ420" s="68">
        <v>224018.39</v>
      </c>
      <c r="BA420" s="68">
        <v>12134.45</v>
      </c>
      <c r="BB420" s="68">
        <v>2546.5300000000002</v>
      </c>
      <c r="BC420" s="68">
        <v>7988.66</v>
      </c>
      <c r="BD420" s="68">
        <v>201348.75</v>
      </c>
      <c r="BE420" s="68">
        <v>26476.48</v>
      </c>
      <c r="BF420" s="68">
        <v>104793.66</v>
      </c>
      <c r="BG420" s="68">
        <v>70078.61</v>
      </c>
      <c r="BH420" s="68">
        <v>308652.13</v>
      </c>
      <c r="BI420" s="68">
        <v>202208.58</v>
      </c>
      <c r="BJ420" s="68">
        <v>73853.48</v>
      </c>
      <c r="BK420" s="68">
        <v>0</v>
      </c>
      <c r="BL420" s="68">
        <v>11238.14</v>
      </c>
      <c r="BM420" s="68">
        <v>5329.06</v>
      </c>
      <c r="BN420" s="68">
        <v>16022.87</v>
      </c>
      <c r="BO420" s="68">
        <v>11918994.119999999</v>
      </c>
      <c r="BP420" s="68">
        <v>11427597.83</v>
      </c>
      <c r="BQ420" s="68">
        <v>14375386.07</v>
      </c>
      <c r="BR420" s="68">
        <v>33366.949999999997</v>
      </c>
      <c r="BS420" s="68">
        <v>14342019.119999999</v>
      </c>
      <c r="BT420" s="68">
        <v>2456391.9500000002</v>
      </c>
      <c r="BU420" s="68">
        <v>0</v>
      </c>
      <c r="BV420" s="71">
        <v>20</v>
      </c>
      <c r="BW420" s="68">
        <v>0</v>
      </c>
      <c r="BX420" s="68">
        <v>1150632.0900000001</v>
      </c>
      <c r="BY420" s="68">
        <v>0</v>
      </c>
      <c r="BZ420" s="68">
        <v>15121323.939999999</v>
      </c>
      <c r="CA420" s="68">
        <v>15526018.16</v>
      </c>
    </row>
    <row r="421" spans="1:79" x14ac:dyDescent="0.25">
      <c r="A421" s="67" t="s">
        <v>1050</v>
      </c>
      <c r="B421" s="67" t="s">
        <v>1051</v>
      </c>
      <c r="C421" s="67" t="s">
        <v>708</v>
      </c>
      <c r="D421" s="68">
        <v>8241.61</v>
      </c>
      <c r="E421" s="68">
        <v>9855.6200000000008</v>
      </c>
      <c r="F421" s="69">
        <v>0.64</v>
      </c>
      <c r="G421" s="70">
        <v>2287.0747809999998</v>
      </c>
      <c r="H421" s="70">
        <v>1227.4609419999999</v>
      </c>
      <c r="I421" s="68">
        <v>6093.08</v>
      </c>
      <c r="J421" s="68">
        <v>8101.89</v>
      </c>
      <c r="K421" s="68">
        <v>2008.81</v>
      </c>
      <c r="L421" s="83">
        <v>0.24794340000000001</v>
      </c>
      <c r="M421" s="70">
        <v>202.25770299999999</v>
      </c>
      <c r="N421" s="70">
        <v>34.980955999999999</v>
      </c>
      <c r="O421" s="70">
        <v>129.13491099999999</v>
      </c>
      <c r="P421" s="70">
        <v>5.3782180000000004</v>
      </c>
      <c r="Q421" s="70">
        <v>1</v>
      </c>
      <c r="R421" s="70">
        <v>10.632614</v>
      </c>
      <c r="S421" s="70">
        <v>21.131004000000001</v>
      </c>
      <c r="T421" s="70">
        <v>502.14095300000002</v>
      </c>
      <c r="U421" s="69">
        <v>0.2195559836</v>
      </c>
      <c r="V421" s="71">
        <v>0.117687573</v>
      </c>
      <c r="W421" s="70">
        <v>75.275851000000003</v>
      </c>
      <c r="X421" s="70">
        <v>12.102539999999999</v>
      </c>
      <c r="Y421" s="70">
        <v>44.315885000000002</v>
      </c>
      <c r="Z421" s="70">
        <v>18.857426</v>
      </c>
      <c r="AA421" s="70">
        <v>381.820583</v>
      </c>
      <c r="AB421" s="70">
        <v>231.13719800000001</v>
      </c>
      <c r="AC421" s="70">
        <v>150.68338499999999</v>
      </c>
      <c r="AD421" s="70">
        <v>42.138151000000001</v>
      </c>
      <c r="AE421" s="70">
        <v>26.620519999999999</v>
      </c>
      <c r="AF421" s="70">
        <v>0</v>
      </c>
      <c r="AG421" s="70">
        <v>0</v>
      </c>
      <c r="AH421" s="70">
        <v>0</v>
      </c>
      <c r="AI421" s="70">
        <v>15.517631</v>
      </c>
      <c r="AJ421" s="70">
        <v>52.942667999999998</v>
      </c>
      <c r="AK421" s="70">
        <v>52.942667999999998</v>
      </c>
      <c r="AL421" s="68">
        <v>4594298.6900000004</v>
      </c>
      <c r="AM421" s="68">
        <v>1497757.14</v>
      </c>
      <c r="AN421" s="68">
        <v>429910.52</v>
      </c>
      <c r="AO421" s="68">
        <v>17405.849999999999</v>
      </c>
      <c r="AP421" s="68">
        <v>163052.13</v>
      </c>
      <c r="AQ421" s="68">
        <v>16314.85</v>
      </c>
      <c r="AR421" s="68">
        <v>4048.49</v>
      </c>
      <c r="AS421" s="68">
        <v>58294.2</v>
      </c>
      <c r="AT421" s="68">
        <v>170795</v>
      </c>
      <c r="AU421" s="68">
        <v>24938.41</v>
      </c>
      <c r="AV421" s="68">
        <v>23541.97</v>
      </c>
      <c r="AW421" s="68">
        <v>5203.3999999999996</v>
      </c>
      <c r="AX421" s="68">
        <v>14280.91</v>
      </c>
      <c r="AY421" s="68">
        <v>4057.66</v>
      </c>
      <c r="AZ421" s="68">
        <v>84308.06</v>
      </c>
      <c r="BA421" s="68">
        <v>7304.18</v>
      </c>
      <c r="BB421" s="68">
        <v>1417.66</v>
      </c>
      <c r="BC421" s="68">
        <v>2650.76</v>
      </c>
      <c r="BD421" s="68">
        <v>72935.460000000006</v>
      </c>
      <c r="BE421" s="68">
        <v>14739.57</v>
      </c>
      <c r="BF421" s="68">
        <v>36586.85</v>
      </c>
      <c r="BG421" s="68">
        <v>21609.040000000001</v>
      </c>
      <c r="BH421" s="68">
        <v>49507.37</v>
      </c>
      <c r="BI421" s="68">
        <v>40526.69</v>
      </c>
      <c r="BJ421" s="68">
        <v>0</v>
      </c>
      <c r="BK421" s="68">
        <v>0</v>
      </c>
      <c r="BL421" s="68">
        <v>0</v>
      </c>
      <c r="BM421" s="68">
        <v>5953.35</v>
      </c>
      <c r="BN421" s="68">
        <v>3027.33</v>
      </c>
      <c r="BO421" s="68">
        <v>6308039.6100000003</v>
      </c>
      <c r="BP421" s="68">
        <v>6704262.1600000001</v>
      </c>
      <c r="BQ421" s="68">
        <v>4327402.24</v>
      </c>
      <c r="BR421" s="68">
        <v>8327.0400000000009</v>
      </c>
      <c r="BS421" s="68">
        <v>4319075.2</v>
      </c>
      <c r="BT421" s="68">
        <v>0</v>
      </c>
      <c r="BU421" s="68">
        <v>0</v>
      </c>
      <c r="BV421" s="71">
        <v>20</v>
      </c>
      <c r="BW421" s="68">
        <v>0</v>
      </c>
      <c r="BX421" s="68">
        <v>1099771.71</v>
      </c>
      <c r="BY421" s="68">
        <v>0</v>
      </c>
      <c r="BZ421" s="68">
        <v>5061452.2</v>
      </c>
      <c r="CA421" s="68">
        <v>7407811.3200000003</v>
      </c>
    </row>
    <row r="422" spans="1:79" x14ac:dyDescent="0.25">
      <c r="A422" s="67" t="s">
        <v>1052</v>
      </c>
      <c r="B422" s="67" t="s">
        <v>1053</v>
      </c>
      <c r="C422" s="67" t="s">
        <v>223</v>
      </c>
      <c r="D422" s="68">
        <v>8241.61</v>
      </c>
      <c r="E422" s="68">
        <v>9855.6200000000008</v>
      </c>
      <c r="F422" s="69">
        <v>0.64</v>
      </c>
      <c r="G422" s="70">
        <v>1151.487556</v>
      </c>
      <c r="H422" s="70">
        <v>656.99558000000002</v>
      </c>
      <c r="I422" s="68">
        <v>6203.44</v>
      </c>
      <c r="J422" s="68">
        <v>8236.3700000000008</v>
      </c>
      <c r="K422" s="68">
        <v>2032.93</v>
      </c>
      <c r="L422" s="83">
        <v>0.2468235</v>
      </c>
      <c r="M422" s="70">
        <v>202.980076</v>
      </c>
      <c r="N422" s="70">
        <v>14.833641</v>
      </c>
      <c r="O422" s="70">
        <v>133.796029</v>
      </c>
      <c r="P422" s="70">
        <v>11.139172</v>
      </c>
      <c r="Q422" s="70">
        <v>0.470414</v>
      </c>
      <c r="R422" s="70">
        <v>10.627503000000001</v>
      </c>
      <c r="S422" s="70">
        <v>32.113317000000002</v>
      </c>
      <c r="T422" s="70">
        <v>1135.153728</v>
      </c>
      <c r="U422" s="69">
        <v>0.98581501999999999</v>
      </c>
      <c r="V422" s="71">
        <v>2.3726348964000001</v>
      </c>
      <c r="W422" s="70">
        <v>119.797132</v>
      </c>
      <c r="X422" s="70">
        <v>21.582753</v>
      </c>
      <c r="Y422" s="70">
        <v>74.889531000000005</v>
      </c>
      <c r="Z422" s="70">
        <v>23.324847999999999</v>
      </c>
      <c r="AA422" s="70">
        <v>89.159801000000002</v>
      </c>
      <c r="AB422" s="70">
        <v>48.292588000000002</v>
      </c>
      <c r="AC422" s="70">
        <v>40.867213</v>
      </c>
      <c r="AD422" s="70">
        <v>0</v>
      </c>
      <c r="AE422" s="70">
        <v>0</v>
      </c>
      <c r="AF422" s="70">
        <v>0</v>
      </c>
      <c r="AG422" s="70">
        <v>0</v>
      </c>
      <c r="AH422" s="70">
        <v>0</v>
      </c>
      <c r="AI422" s="70">
        <v>0</v>
      </c>
      <c r="AJ422" s="70">
        <v>0</v>
      </c>
      <c r="AK422" s="70">
        <v>0</v>
      </c>
      <c r="AL422" s="68">
        <v>2340893.6</v>
      </c>
      <c r="AM422" s="68">
        <v>776648.57</v>
      </c>
      <c r="AN422" s="68">
        <v>527448.09</v>
      </c>
      <c r="AO422" s="68">
        <v>7347.6</v>
      </c>
      <c r="AP422" s="68">
        <v>168174.44</v>
      </c>
      <c r="AQ422" s="68">
        <v>33638.120000000003</v>
      </c>
      <c r="AR422" s="68">
        <v>1895.86</v>
      </c>
      <c r="AS422" s="68">
        <v>58003</v>
      </c>
      <c r="AT422" s="68">
        <v>258389.07</v>
      </c>
      <c r="AU422" s="68">
        <v>1136574.8600000001</v>
      </c>
      <c r="AV422" s="68">
        <v>38258.03</v>
      </c>
      <c r="AW422" s="68">
        <v>9237.43</v>
      </c>
      <c r="AX422" s="68">
        <v>24024.33</v>
      </c>
      <c r="AY422" s="68">
        <v>4996.2700000000004</v>
      </c>
      <c r="AZ422" s="68">
        <v>29589.63</v>
      </c>
      <c r="BA422" s="68">
        <v>3891.89</v>
      </c>
      <c r="BB422" s="68">
        <v>710.54</v>
      </c>
      <c r="BC422" s="68">
        <v>795.8</v>
      </c>
      <c r="BD422" s="68">
        <v>24191.4</v>
      </c>
      <c r="BE422" s="68">
        <v>10585.77</v>
      </c>
      <c r="BF422" s="68">
        <v>7609.74</v>
      </c>
      <c r="BG422" s="68">
        <v>5995.89</v>
      </c>
      <c r="BH422" s="68">
        <v>0</v>
      </c>
      <c r="BI422" s="68">
        <v>0</v>
      </c>
      <c r="BJ422" s="68">
        <v>0</v>
      </c>
      <c r="BK422" s="68">
        <v>0</v>
      </c>
      <c r="BL422" s="68">
        <v>0</v>
      </c>
      <c r="BM422" s="68">
        <v>0</v>
      </c>
      <c r="BN422" s="68">
        <v>0</v>
      </c>
      <c r="BO422" s="68">
        <v>5049148.1500000004</v>
      </c>
      <c r="BP422" s="68">
        <v>4849412.78</v>
      </c>
      <c r="BQ422" s="68">
        <v>6047585.3899999997</v>
      </c>
      <c r="BR422" s="68">
        <v>207593.2</v>
      </c>
      <c r="BS422" s="68">
        <v>5839992.1900000004</v>
      </c>
      <c r="BT422" s="68">
        <v>998437.24</v>
      </c>
      <c r="BU422" s="68">
        <v>0</v>
      </c>
      <c r="BV422" s="71">
        <v>20</v>
      </c>
      <c r="BW422" s="68">
        <v>0</v>
      </c>
      <c r="BX422" s="68">
        <v>256370.36</v>
      </c>
      <c r="BY422" s="68">
        <v>0</v>
      </c>
      <c r="BZ422" s="68">
        <v>6256722.0700000003</v>
      </c>
      <c r="CA422" s="68">
        <v>6303955.75</v>
      </c>
    </row>
    <row r="423" spans="1:79" x14ac:dyDescent="0.25">
      <c r="A423" s="67" t="s">
        <v>1054</v>
      </c>
      <c r="B423" s="67" t="s">
        <v>1055</v>
      </c>
      <c r="C423" s="67" t="s">
        <v>893</v>
      </c>
      <c r="D423" s="68">
        <v>8241.61</v>
      </c>
      <c r="E423" s="68">
        <v>9855.6200000000008</v>
      </c>
      <c r="F423" s="69">
        <v>0.64</v>
      </c>
      <c r="G423" s="70">
        <v>945.83623299999999</v>
      </c>
      <c r="H423" s="70">
        <v>514.22830199999999</v>
      </c>
      <c r="I423" s="68">
        <v>6414.61</v>
      </c>
      <c r="J423" s="68">
        <v>8505.86</v>
      </c>
      <c r="K423" s="68">
        <v>2091.25</v>
      </c>
      <c r="L423" s="83">
        <v>0.24585989999999999</v>
      </c>
      <c r="M423" s="70">
        <v>141.07970800000001</v>
      </c>
      <c r="N423" s="70">
        <v>15.30078</v>
      </c>
      <c r="O423" s="70">
        <v>98.301562000000004</v>
      </c>
      <c r="P423" s="70">
        <v>6.5983489999999998</v>
      </c>
      <c r="Q423" s="70">
        <v>0.51044999999999996</v>
      </c>
      <c r="R423" s="70">
        <v>2</v>
      </c>
      <c r="S423" s="70">
        <v>18.368566999999999</v>
      </c>
      <c r="T423" s="70">
        <v>405.884186</v>
      </c>
      <c r="U423" s="69">
        <v>0.42912733920000001</v>
      </c>
      <c r="V423" s="71">
        <v>0.44958562810000002</v>
      </c>
      <c r="W423" s="70">
        <v>26.520828000000002</v>
      </c>
      <c r="X423" s="70">
        <v>3.9115120000000001</v>
      </c>
      <c r="Y423" s="70">
        <v>18.838975999999999</v>
      </c>
      <c r="Z423" s="70">
        <v>3.77034</v>
      </c>
      <c r="AA423" s="70">
        <v>48.644450999999997</v>
      </c>
      <c r="AB423" s="70">
        <v>26.155646000000001</v>
      </c>
      <c r="AC423" s="70">
        <v>22.488804999999999</v>
      </c>
      <c r="AD423" s="70">
        <v>0</v>
      </c>
      <c r="AE423" s="70">
        <v>0</v>
      </c>
      <c r="AF423" s="70">
        <v>0</v>
      </c>
      <c r="AG423" s="70">
        <v>0</v>
      </c>
      <c r="AH423" s="70">
        <v>0</v>
      </c>
      <c r="AI423" s="70">
        <v>0</v>
      </c>
      <c r="AJ423" s="70">
        <v>41.873086999999998</v>
      </c>
      <c r="AK423" s="70">
        <v>41.873086999999998</v>
      </c>
      <c r="AL423" s="68">
        <v>1977980.02</v>
      </c>
      <c r="AM423" s="68">
        <v>710466.7</v>
      </c>
      <c r="AN423" s="68">
        <v>310616.51</v>
      </c>
      <c r="AO423" s="68">
        <v>7549.4</v>
      </c>
      <c r="AP423" s="68">
        <v>123077.42</v>
      </c>
      <c r="AQ423" s="68">
        <v>19847.93</v>
      </c>
      <c r="AR423" s="68">
        <v>2049.19</v>
      </c>
      <c r="AS423" s="68">
        <v>10873.03</v>
      </c>
      <c r="AT423" s="68">
        <v>147219.54</v>
      </c>
      <c r="AU423" s="68">
        <v>77006.429999999993</v>
      </c>
      <c r="AV423" s="68">
        <v>8491.9500000000007</v>
      </c>
      <c r="AW423" s="68">
        <v>1667.59</v>
      </c>
      <c r="AX423" s="68">
        <v>6019.89</v>
      </c>
      <c r="AY423" s="68">
        <v>804.47</v>
      </c>
      <c r="AZ423" s="68">
        <v>27376.01</v>
      </c>
      <c r="BA423" s="68">
        <v>3034.27</v>
      </c>
      <c r="BB423" s="68">
        <v>581.36</v>
      </c>
      <c r="BC423" s="68">
        <v>651.12</v>
      </c>
      <c r="BD423" s="68">
        <v>23109.26</v>
      </c>
      <c r="BE423" s="68">
        <v>10544.44</v>
      </c>
      <c r="BF423" s="68">
        <v>6592.34</v>
      </c>
      <c r="BG423" s="68">
        <v>5972.48</v>
      </c>
      <c r="BH423" s="68">
        <v>0</v>
      </c>
      <c r="BI423" s="68">
        <v>0</v>
      </c>
      <c r="BJ423" s="68">
        <v>0</v>
      </c>
      <c r="BK423" s="68">
        <v>0</v>
      </c>
      <c r="BL423" s="68">
        <v>0</v>
      </c>
      <c r="BM423" s="68">
        <v>0</v>
      </c>
      <c r="BN423" s="68">
        <v>0</v>
      </c>
      <c r="BO423" s="68">
        <v>3294038.64</v>
      </c>
      <c r="BP423" s="68">
        <v>3111937.62</v>
      </c>
      <c r="BQ423" s="68">
        <v>4204325.21</v>
      </c>
      <c r="BR423" s="68">
        <v>61158.2</v>
      </c>
      <c r="BS423" s="68">
        <v>4143167.01</v>
      </c>
      <c r="BT423" s="68">
        <v>910286.57</v>
      </c>
      <c r="BU423" s="68">
        <v>0</v>
      </c>
      <c r="BV423" s="71">
        <v>20</v>
      </c>
      <c r="BW423" s="68">
        <v>0</v>
      </c>
      <c r="BX423" s="68">
        <v>313579.31</v>
      </c>
      <c r="BY423" s="68">
        <v>0</v>
      </c>
      <c r="BZ423" s="68">
        <v>4430506.76</v>
      </c>
      <c r="CA423" s="68">
        <v>4517904.5199999996</v>
      </c>
    </row>
    <row r="424" spans="1:79" x14ac:dyDescent="0.25">
      <c r="A424" s="62" t="s">
        <v>1056</v>
      </c>
      <c r="B424" s="62" t="s">
        <v>1057</v>
      </c>
      <c r="C424" s="62" t="s">
        <v>173</v>
      </c>
      <c r="D424" s="63">
        <v>8241.61</v>
      </c>
      <c r="E424" s="63">
        <v>9855.6200000000008</v>
      </c>
      <c r="F424" s="64">
        <v>0.64</v>
      </c>
      <c r="G424" s="65">
        <v>1270.6873880000001</v>
      </c>
      <c r="H424" s="65">
        <v>689.092489</v>
      </c>
      <c r="I424" s="63">
        <v>6170.53</v>
      </c>
      <c r="J424" s="63">
        <v>8179.73</v>
      </c>
      <c r="K424" s="63">
        <v>2009.2</v>
      </c>
      <c r="L424" s="83">
        <v>0.24563160000000001</v>
      </c>
      <c r="M424" s="65">
        <v>152.81246999999999</v>
      </c>
      <c r="N424" s="65">
        <v>31.859273999999999</v>
      </c>
      <c r="O424" s="65">
        <v>103.373271</v>
      </c>
      <c r="P424" s="65">
        <v>4.5101389999999997</v>
      </c>
      <c r="Q424" s="65">
        <v>0.85</v>
      </c>
      <c r="R424" s="65">
        <v>3.8727269999999998</v>
      </c>
      <c r="S424" s="65">
        <v>8.3470589999999998</v>
      </c>
      <c r="T424" s="65">
        <v>370.084496</v>
      </c>
      <c r="U424" s="64">
        <v>0.29124747709999999</v>
      </c>
      <c r="V424" s="66">
        <v>0.20709251209999999</v>
      </c>
      <c r="W424" s="65">
        <v>4.1647059999999998</v>
      </c>
      <c r="X424" s="65">
        <v>2</v>
      </c>
      <c r="Y424" s="65">
        <v>1.164706</v>
      </c>
      <c r="Z424" s="65">
        <v>1</v>
      </c>
      <c r="AA424" s="65">
        <v>137.41764699999999</v>
      </c>
      <c r="AB424" s="65">
        <v>99.617648000000003</v>
      </c>
      <c r="AC424" s="65">
        <v>37.799999</v>
      </c>
      <c r="AD424" s="65">
        <v>5.2430190000000003</v>
      </c>
      <c r="AE424" s="65">
        <v>5.2430190000000003</v>
      </c>
      <c r="AF424" s="65">
        <v>0</v>
      </c>
      <c r="AG424" s="65">
        <v>0</v>
      </c>
      <c r="AH424" s="65">
        <v>0</v>
      </c>
      <c r="AI424" s="65">
        <v>0</v>
      </c>
      <c r="AJ424" s="65">
        <v>114.35258399999999</v>
      </c>
      <c r="AK424" s="65">
        <v>114.35258399999999</v>
      </c>
      <c r="AL424" s="63">
        <v>2553065.1</v>
      </c>
      <c r="AM424" s="63">
        <v>493006.84</v>
      </c>
      <c r="AN424" s="63">
        <v>249847.14</v>
      </c>
      <c r="AO424" s="63">
        <v>15704.75</v>
      </c>
      <c r="AP424" s="63">
        <v>129307.21</v>
      </c>
      <c r="AQ424" s="63">
        <v>13553.97</v>
      </c>
      <c r="AR424" s="63">
        <v>3409.13</v>
      </c>
      <c r="AS424" s="63">
        <v>21034.58</v>
      </c>
      <c r="AT424" s="63">
        <v>66837.5</v>
      </c>
      <c r="AU424" s="63">
        <v>32342.81</v>
      </c>
      <c r="AV424" s="63">
        <v>1436.87</v>
      </c>
      <c r="AW424" s="63">
        <v>851.87</v>
      </c>
      <c r="AX424" s="63">
        <v>371.83</v>
      </c>
      <c r="AY424" s="63">
        <v>213.17</v>
      </c>
      <c r="AZ424" s="63">
        <v>37910.82</v>
      </c>
      <c r="BA424" s="63">
        <v>4062.31</v>
      </c>
      <c r="BB424" s="63">
        <v>780.3</v>
      </c>
      <c r="BC424" s="63">
        <v>945.12</v>
      </c>
      <c r="BD424" s="63">
        <v>32123.09</v>
      </c>
      <c r="BE424" s="63">
        <v>10534.65</v>
      </c>
      <c r="BF424" s="63">
        <v>15621.51</v>
      </c>
      <c r="BG424" s="63">
        <v>5966.93</v>
      </c>
      <c r="BH424" s="63">
        <v>8280.6299999999992</v>
      </c>
      <c r="BI424" s="63">
        <v>7907.47</v>
      </c>
      <c r="BJ424" s="63">
        <v>0</v>
      </c>
      <c r="BK424" s="63">
        <v>0</v>
      </c>
      <c r="BL424" s="63">
        <v>0</v>
      </c>
      <c r="BM424" s="63">
        <v>0</v>
      </c>
      <c r="BN424" s="63">
        <v>373.16</v>
      </c>
      <c r="BO424" s="63">
        <v>3706299.98</v>
      </c>
      <c r="BP424" s="63">
        <v>3375890.21</v>
      </c>
      <c r="BQ424" s="63">
        <v>5357952.41</v>
      </c>
      <c r="BR424" s="63">
        <v>35956.99</v>
      </c>
      <c r="BS424" s="63">
        <v>5321995.42</v>
      </c>
      <c r="BT424" s="63">
        <v>1651652.43</v>
      </c>
      <c r="BU424" s="63">
        <v>0</v>
      </c>
      <c r="BV424" s="66">
        <v>20</v>
      </c>
      <c r="BW424" s="63">
        <v>0</v>
      </c>
      <c r="BX424" s="63">
        <v>466990.19</v>
      </c>
      <c r="BY424" s="63">
        <v>0</v>
      </c>
      <c r="BZ424" s="63">
        <v>5789350.7999999998</v>
      </c>
      <c r="CA424" s="63">
        <v>5824942.5999999996</v>
      </c>
    </row>
    <row r="425" spans="1:79" x14ac:dyDescent="0.25">
      <c r="A425" s="67" t="s">
        <v>1058</v>
      </c>
      <c r="B425" s="67" t="s">
        <v>318</v>
      </c>
      <c r="C425" s="67" t="s">
        <v>173</v>
      </c>
      <c r="D425" s="68">
        <v>8241.61</v>
      </c>
      <c r="E425" s="68">
        <v>9855.6200000000008</v>
      </c>
      <c r="F425" s="69">
        <v>0.64</v>
      </c>
      <c r="G425" s="70">
        <v>1627.826937</v>
      </c>
      <c r="H425" s="70">
        <v>891.48378200000002</v>
      </c>
      <c r="I425" s="68">
        <v>6099.63</v>
      </c>
      <c r="J425" s="68">
        <v>8080.79</v>
      </c>
      <c r="K425" s="68">
        <v>1981.16</v>
      </c>
      <c r="L425" s="83">
        <v>0.2451691</v>
      </c>
      <c r="M425" s="70">
        <v>228.56223700000001</v>
      </c>
      <c r="N425" s="70">
        <v>22.573864</v>
      </c>
      <c r="O425" s="70">
        <v>164.837299</v>
      </c>
      <c r="P425" s="70">
        <v>8.202216</v>
      </c>
      <c r="Q425" s="70">
        <v>0</v>
      </c>
      <c r="R425" s="70">
        <v>9.3270130000000009</v>
      </c>
      <c r="S425" s="70">
        <v>23.621845</v>
      </c>
      <c r="T425" s="70">
        <v>550.34254099999998</v>
      </c>
      <c r="U425" s="69">
        <v>0.33808418359999998</v>
      </c>
      <c r="V425" s="71">
        <v>0.27905496870000002</v>
      </c>
      <c r="W425" s="70">
        <v>4</v>
      </c>
      <c r="X425" s="70">
        <v>0</v>
      </c>
      <c r="Y425" s="70">
        <v>1</v>
      </c>
      <c r="Z425" s="70">
        <v>3</v>
      </c>
      <c r="AA425" s="70">
        <v>279.81905999999998</v>
      </c>
      <c r="AB425" s="70">
        <v>181.01906</v>
      </c>
      <c r="AC425" s="70">
        <v>98.8</v>
      </c>
      <c r="AD425" s="70">
        <v>0.5</v>
      </c>
      <c r="AE425" s="70">
        <v>0.5</v>
      </c>
      <c r="AF425" s="70">
        <v>0</v>
      </c>
      <c r="AG425" s="70">
        <v>0</v>
      </c>
      <c r="AH425" s="70">
        <v>0</v>
      </c>
      <c r="AI425" s="70">
        <v>0</v>
      </c>
      <c r="AJ425" s="70">
        <v>134.140244</v>
      </c>
      <c r="AK425" s="70">
        <v>134.140244</v>
      </c>
      <c r="AL425" s="68">
        <v>3224985.61</v>
      </c>
      <c r="AM425" s="68">
        <v>395425.51</v>
      </c>
      <c r="AN425" s="68">
        <v>480867.87</v>
      </c>
      <c r="AO425" s="68">
        <v>11106.64</v>
      </c>
      <c r="AP425" s="68">
        <v>205802.89</v>
      </c>
      <c r="AQ425" s="68">
        <v>24603.06</v>
      </c>
      <c r="AR425" s="68">
        <v>0</v>
      </c>
      <c r="AS425" s="68">
        <v>50563.96</v>
      </c>
      <c r="AT425" s="68">
        <v>188791.32</v>
      </c>
      <c r="AU425" s="68">
        <v>64809</v>
      </c>
      <c r="AV425" s="68">
        <v>956.95</v>
      </c>
      <c r="AW425" s="68">
        <v>0</v>
      </c>
      <c r="AX425" s="68">
        <v>318.64999999999998</v>
      </c>
      <c r="AY425" s="68">
        <v>638.29999999999995</v>
      </c>
      <c r="AZ425" s="68">
        <v>61022.03</v>
      </c>
      <c r="BA425" s="68">
        <v>5245.54</v>
      </c>
      <c r="BB425" s="68">
        <v>997.73</v>
      </c>
      <c r="BC425" s="68">
        <v>1920.88</v>
      </c>
      <c r="BD425" s="68">
        <v>52857.88</v>
      </c>
      <c r="BE425" s="68">
        <v>10514.81</v>
      </c>
      <c r="BF425" s="68">
        <v>28333</v>
      </c>
      <c r="BG425" s="68">
        <v>14010.07</v>
      </c>
      <c r="BH425" s="68">
        <v>788.2</v>
      </c>
      <c r="BI425" s="68">
        <v>752.68</v>
      </c>
      <c r="BJ425" s="68">
        <v>0</v>
      </c>
      <c r="BK425" s="68">
        <v>0</v>
      </c>
      <c r="BL425" s="68">
        <v>0</v>
      </c>
      <c r="BM425" s="68">
        <v>0</v>
      </c>
      <c r="BN425" s="68">
        <v>35.520000000000003</v>
      </c>
      <c r="BO425" s="68">
        <v>4904062.03</v>
      </c>
      <c r="BP425" s="68">
        <v>4228855.17</v>
      </c>
      <c r="BQ425" s="68">
        <v>8279286.29</v>
      </c>
      <c r="BR425" s="68">
        <v>47172.45</v>
      </c>
      <c r="BS425" s="68">
        <v>8232113.8399999999</v>
      </c>
      <c r="BT425" s="68">
        <v>3375224.26</v>
      </c>
      <c r="BU425" s="68">
        <v>0</v>
      </c>
      <c r="BV425" s="71">
        <v>20</v>
      </c>
      <c r="BW425" s="68">
        <v>0</v>
      </c>
      <c r="BX425" s="68">
        <v>589137.03</v>
      </c>
      <c r="BY425" s="68">
        <v>0</v>
      </c>
      <c r="BZ425" s="68">
        <v>8780368.1799999997</v>
      </c>
      <c r="CA425" s="68">
        <v>8868423.3200000003</v>
      </c>
    </row>
    <row r="426" spans="1:79" x14ac:dyDescent="0.25">
      <c r="A426" s="67" t="s">
        <v>1059</v>
      </c>
      <c r="B426" s="67" t="s">
        <v>1060</v>
      </c>
      <c r="C426" s="67" t="s">
        <v>155</v>
      </c>
      <c r="D426" s="68">
        <v>8241.61</v>
      </c>
      <c r="E426" s="68">
        <v>9855.6200000000008</v>
      </c>
      <c r="F426" s="69">
        <v>0.64</v>
      </c>
      <c r="G426" s="70">
        <v>382.06274200000001</v>
      </c>
      <c r="H426" s="70">
        <v>206.790322</v>
      </c>
      <c r="I426" s="68">
        <v>8480.32</v>
      </c>
      <c r="J426" s="68">
        <v>11225</v>
      </c>
      <c r="K426" s="68">
        <v>2744.68</v>
      </c>
      <c r="L426" s="83">
        <v>0.24451490000000001</v>
      </c>
      <c r="M426" s="70">
        <v>67.063775000000007</v>
      </c>
      <c r="N426" s="70">
        <v>10.839805999999999</v>
      </c>
      <c r="O426" s="70">
        <v>38.766008999999997</v>
      </c>
      <c r="P426" s="70">
        <v>8.5565339999999992</v>
      </c>
      <c r="Q426" s="70">
        <v>0.956874</v>
      </c>
      <c r="R426" s="70">
        <v>1</v>
      </c>
      <c r="S426" s="70">
        <v>6.9445519999999998</v>
      </c>
      <c r="T426" s="70">
        <v>288.628715</v>
      </c>
      <c r="U426" s="69">
        <v>0.75544847289999995</v>
      </c>
      <c r="V426" s="71">
        <v>1.3933163946</v>
      </c>
      <c r="W426" s="70">
        <v>4</v>
      </c>
      <c r="X426" s="70">
        <v>0</v>
      </c>
      <c r="Y426" s="70">
        <v>4</v>
      </c>
      <c r="Z426" s="70">
        <v>0</v>
      </c>
      <c r="AA426" s="70">
        <v>52.431620000000002</v>
      </c>
      <c r="AB426" s="70">
        <v>29.431619999999999</v>
      </c>
      <c r="AC426" s="70">
        <v>23</v>
      </c>
      <c r="AD426" s="70">
        <v>3.422247</v>
      </c>
      <c r="AE426" s="70">
        <v>1.7000109999999999</v>
      </c>
      <c r="AF426" s="70">
        <v>0</v>
      </c>
      <c r="AG426" s="70">
        <v>0</v>
      </c>
      <c r="AH426" s="70">
        <v>1.7222360000000001</v>
      </c>
      <c r="AI426" s="70">
        <v>0</v>
      </c>
      <c r="AJ426" s="70">
        <v>65.051173000000006</v>
      </c>
      <c r="AK426" s="70">
        <v>65.051173000000006</v>
      </c>
      <c r="AL426" s="68">
        <v>1048639.97</v>
      </c>
      <c r="AM426" s="68">
        <v>82176.639999999999</v>
      </c>
      <c r="AN426" s="68">
        <v>143769.01</v>
      </c>
      <c r="AO426" s="68">
        <v>5319.1</v>
      </c>
      <c r="AP426" s="68">
        <v>48271.040000000001</v>
      </c>
      <c r="AQ426" s="68">
        <v>25597.38</v>
      </c>
      <c r="AR426" s="68">
        <v>3820.33</v>
      </c>
      <c r="AS426" s="68">
        <v>5406.77</v>
      </c>
      <c r="AT426" s="68">
        <v>55354.39</v>
      </c>
      <c r="AU426" s="68">
        <v>169707.77</v>
      </c>
      <c r="AV426" s="68">
        <v>1271.19</v>
      </c>
      <c r="AW426" s="68">
        <v>0</v>
      </c>
      <c r="AX426" s="68">
        <v>1271.19</v>
      </c>
      <c r="AY426" s="68">
        <v>0</v>
      </c>
      <c r="AZ426" s="68">
        <v>24788.880000000001</v>
      </c>
      <c r="BA426" s="68">
        <v>1213.52</v>
      </c>
      <c r="BB426" s="68">
        <v>233.55</v>
      </c>
      <c r="BC426" s="68">
        <v>358.97</v>
      </c>
      <c r="BD426" s="68">
        <v>22982.84</v>
      </c>
      <c r="BE426" s="68">
        <v>10486.76</v>
      </c>
      <c r="BF426" s="68">
        <v>6556.28</v>
      </c>
      <c r="BG426" s="68">
        <v>5939.8</v>
      </c>
      <c r="BH426" s="68">
        <v>3554.25</v>
      </c>
      <c r="BI426" s="68">
        <v>2552.2800000000002</v>
      </c>
      <c r="BJ426" s="68">
        <v>0</v>
      </c>
      <c r="BK426" s="68">
        <v>0</v>
      </c>
      <c r="BL426" s="68">
        <v>759.51</v>
      </c>
      <c r="BM426" s="68">
        <v>0</v>
      </c>
      <c r="BN426" s="68">
        <v>242.46</v>
      </c>
      <c r="BO426" s="68">
        <v>1408922.91</v>
      </c>
      <c r="BP426" s="68">
        <v>1473907.71</v>
      </c>
      <c r="BQ426" s="68">
        <v>1084076.8899999999</v>
      </c>
      <c r="BR426" s="68">
        <v>11628.04</v>
      </c>
      <c r="BS426" s="68">
        <v>1072448.8500000001</v>
      </c>
      <c r="BT426" s="68">
        <v>0</v>
      </c>
      <c r="BU426" s="68">
        <v>0</v>
      </c>
      <c r="BV426" s="71">
        <v>20</v>
      </c>
      <c r="BW426" s="68">
        <v>0</v>
      </c>
      <c r="BX426" s="68">
        <v>129205.5</v>
      </c>
      <c r="BY426" s="68">
        <v>0</v>
      </c>
      <c r="BZ426" s="68">
        <v>1329396.68</v>
      </c>
      <c r="CA426" s="68">
        <v>1538128.41</v>
      </c>
    </row>
    <row r="427" spans="1:79" x14ac:dyDescent="0.25">
      <c r="A427" s="67" t="s">
        <v>1061</v>
      </c>
      <c r="B427" s="67" t="s">
        <v>1062</v>
      </c>
      <c r="C427" s="67" t="s">
        <v>575</v>
      </c>
      <c r="D427" s="68">
        <v>8241.61</v>
      </c>
      <c r="E427" s="68">
        <v>9855.6200000000008</v>
      </c>
      <c r="F427" s="69">
        <v>0.64</v>
      </c>
      <c r="G427" s="70">
        <v>3057.035824</v>
      </c>
      <c r="H427" s="70">
        <v>1647.135321</v>
      </c>
      <c r="I427" s="68">
        <v>6165.27</v>
      </c>
      <c r="J427" s="68">
        <v>8143.12</v>
      </c>
      <c r="K427" s="68">
        <v>1977.85</v>
      </c>
      <c r="L427" s="83">
        <v>0.24288599999999999</v>
      </c>
      <c r="M427" s="70">
        <v>526.46242400000006</v>
      </c>
      <c r="N427" s="70">
        <v>76.982285000000005</v>
      </c>
      <c r="O427" s="70">
        <v>315.03287799999998</v>
      </c>
      <c r="P427" s="70">
        <v>36.057743000000002</v>
      </c>
      <c r="Q427" s="70">
        <v>5.817647</v>
      </c>
      <c r="R427" s="70">
        <v>21.743297999999999</v>
      </c>
      <c r="S427" s="70">
        <v>70.828573000000006</v>
      </c>
      <c r="T427" s="70">
        <v>1428.47046</v>
      </c>
      <c r="U427" s="69">
        <v>0.46727305209999997</v>
      </c>
      <c r="V427" s="71">
        <v>0.53306666319999996</v>
      </c>
      <c r="W427" s="70">
        <v>94.038025000000005</v>
      </c>
      <c r="X427" s="70">
        <v>32.042116</v>
      </c>
      <c r="Y427" s="70">
        <v>38.995908999999997</v>
      </c>
      <c r="Z427" s="70">
        <v>23</v>
      </c>
      <c r="AA427" s="70">
        <v>473.39200399999999</v>
      </c>
      <c r="AB427" s="70">
        <v>280.65175699999998</v>
      </c>
      <c r="AC427" s="70">
        <v>192.74024700000001</v>
      </c>
      <c r="AD427" s="70">
        <v>63.084865999999998</v>
      </c>
      <c r="AE427" s="70">
        <v>16.221675000000001</v>
      </c>
      <c r="AF427" s="70">
        <v>0.36111100000000002</v>
      </c>
      <c r="AG427" s="70">
        <v>0</v>
      </c>
      <c r="AH427" s="70">
        <v>13.307181999999999</v>
      </c>
      <c r="AI427" s="70">
        <v>33.194898000000002</v>
      </c>
      <c r="AJ427" s="70">
        <v>131.122209</v>
      </c>
      <c r="AK427" s="70">
        <v>131.122209</v>
      </c>
      <c r="AL427" s="68">
        <v>6046358.2999999998</v>
      </c>
      <c r="AM427" s="68">
        <v>330650.44</v>
      </c>
      <c r="AN427" s="68">
        <v>1234993.53</v>
      </c>
      <c r="AO427" s="68">
        <v>37523.58</v>
      </c>
      <c r="AP427" s="68">
        <v>389662.51</v>
      </c>
      <c r="AQ427" s="68">
        <v>107150.27</v>
      </c>
      <c r="AR427" s="68">
        <v>23072.26</v>
      </c>
      <c r="AS427" s="68">
        <v>116777.89</v>
      </c>
      <c r="AT427" s="68">
        <v>560807.02</v>
      </c>
      <c r="AU427" s="68">
        <v>321340.33</v>
      </c>
      <c r="AV427" s="68">
        <v>30653.56</v>
      </c>
      <c r="AW427" s="68">
        <v>13495.27</v>
      </c>
      <c r="AX427" s="68">
        <v>12310.2</v>
      </c>
      <c r="AY427" s="68">
        <v>4848.09</v>
      </c>
      <c r="AZ427" s="68">
        <v>104572.1</v>
      </c>
      <c r="BA427" s="68">
        <v>9601.59</v>
      </c>
      <c r="BB427" s="68">
        <v>1856.28</v>
      </c>
      <c r="BC427" s="68">
        <v>3219.45</v>
      </c>
      <c r="BD427" s="68">
        <v>89894.78</v>
      </c>
      <c r="BE427" s="68">
        <v>19299.89</v>
      </c>
      <c r="BF427" s="68">
        <v>43518.39</v>
      </c>
      <c r="BG427" s="68">
        <v>27076.5</v>
      </c>
      <c r="BH427" s="68">
        <v>47446.98</v>
      </c>
      <c r="BI427" s="68">
        <v>24191.91</v>
      </c>
      <c r="BJ427" s="68">
        <v>510.44</v>
      </c>
      <c r="BK427" s="68">
        <v>0</v>
      </c>
      <c r="BL427" s="68">
        <v>5829.4</v>
      </c>
      <c r="BM427" s="68">
        <v>12475.48</v>
      </c>
      <c r="BN427" s="68">
        <v>4439.75</v>
      </c>
      <c r="BO427" s="68">
        <v>8162769.04</v>
      </c>
      <c r="BP427" s="68">
        <v>8116015.2400000002</v>
      </c>
      <c r="BQ427" s="68">
        <v>8396481.9600000009</v>
      </c>
      <c r="BR427" s="68">
        <v>288673.32</v>
      </c>
      <c r="BS427" s="68">
        <v>8107808.6399999997</v>
      </c>
      <c r="BT427" s="68">
        <v>233712.92</v>
      </c>
      <c r="BU427" s="68">
        <v>0</v>
      </c>
      <c r="BV427" s="71">
        <v>20</v>
      </c>
      <c r="BW427" s="68">
        <v>0</v>
      </c>
      <c r="BX427" s="68">
        <v>766636.86</v>
      </c>
      <c r="BY427" s="68">
        <v>412912.47000000102</v>
      </c>
      <c r="BZ427" s="68">
        <v>9576031.2899999991</v>
      </c>
      <c r="CA427" s="68">
        <v>9576031.2899999991</v>
      </c>
    </row>
    <row r="428" spans="1:79" x14ac:dyDescent="0.25">
      <c r="A428" s="62" t="s">
        <v>1063</v>
      </c>
      <c r="B428" s="62" t="s">
        <v>1064</v>
      </c>
      <c r="C428" s="62" t="s">
        <v>551</v>
      </c>
      <c r="D428" s="63">
        <v>8241.61</v>
      </c>
      <c r="E428" s="63">
        <v>9855.6200000000008</v>
      </c>
      <c r="F428" s="64">
        <v>0.64</v>
      </c>
      <c r="G428" s="65">
        <v>1412.1194330000001</v>
      </c>
      <c r="H428" s="65">
        <v>782.28845799999999</v>
      </c>
      <c r="I428" s="63">
        <v>6188.5</v>
      </c>
      <c r="J428" s="63">
        <v>8146.67</v>
      </c>
      <c r="K428" s="63">
        <v>1958.17</v>
      </c>
      <c r="L428" s="83">
        <v>0.24036450000000001</v>
      </c>
      <c r="M428" s="65">
        <v>178.991559</v>
      </c>
      <c r="N428" s="65">
        <v>30.274633999999999</v>
      </c>
      <c r="O428" s="65">
        <v>105.615371</v>
      </c>
      <c r="P428" s="65">
        <v>5.4708100000000002</v>
      </c>
      <c r="Q428" s="65">
        <v>0.87992700000000001</v>
      </c>
      <c r="R428" s="65">
        <v>8.5456979999999998</v>
      </c>
      <c r="S428" s="65">
        <v>28.205119</v>
      </c>
      <c r="T428" s="65">
        <v>428.00969700000002</v>
      </c>
      <c r="U428" s="64">
        <v>0.3030973776</v>
      </c>
      <c r="V428" s="66">
        <v>0.22428715900000001</v>
      </c>
      <c r="W428" s="65">
        <v>1</v>
      </c>
      <c r="X428" s="65">
        <v>0</v>
      </c>
      <c r="Y428" s="65">
        <v>1</v>
      </c>
      <c r="Z428" s="65">
        <v>0</v>
      </c>
      <c r="AA428" s="65">
        <v>241.17200299999999</v>
      </c>
      <c r="AB428" s="65">
        <v>136.67200399999999</v>
      </c>
      <c r="AC428" s="65">
        <v>104.499999</v>
      </c>
      <c r="AD428" s="65">
        <v>17.103911</v>
      </c>
      <c r="AE428" s="65">
        <v>17.103911</v>
      </c>
      <c r="AF428" s="65">
        <v>0</v>
      </c>
      <c r="AG428" s="65">
        <v>0</v>
      </c>
      <c r="AH428" s="65">
        <v>0</v>
      </c>
      <c r="AI428" s="65">
        <v>0</v>
      </c>
      <c r="AJ428" s="65">
        <v>180.72770399999999</v>
      </c>
      <c r="AK428" s="65">
        <v>180.72770399999999</v>
      </c>
      <c r="AL428" s="63">
        <v>2765169.91</v>
      </c>
      <c r="AM428" s="63">
        <v>136167.57</v>
      </c>
      <c r="AN428" s="63">
        <v>429849.12</v>
      </c>
      <c r="AO428" s="63">
        <v>14603.61</v>
      </c>
      <c r="AP428" s="63">
        <v>129278.92</v>
      </c>
      <c r="AQ428" s="63">
        <v>16088.45</v>
      </c>
      <c r="AR428" s="63">
        <v>3453.48</v>
      </c>
      <c r="AS428" s="63">
        <v>45420.36</v>
      </c>
      <c r="AT428" s="63">
        <v>221004.3</v>
      </c>
      <c r="AU428" s="63">
        <v>40510.769999999997</v>
      </c>
      <c r="AV428" s="63">
        <v>312.39999999999998</v>
      </c>
      <c r="AW428" s="63">
        <v>0</v>
      </c>
      <c r="AX428" s="63">
        <v>312.39999999999998</v>
      </c>
      <c r="AY428" s="63">
        <v>0</v>
      </c>
      <c r="AZ428" s="63">
        <v>52793.82</v>
      </c>
      <c r="BA428" s="63">
        <v>4512.82</v>
      </c>
      <c r="BB428" s="63">
        <v>848.56</v>
      </c>
      <c r="BC428" s="63">
        <v>1623.14</v>
      </c>
      <c r="BD428" s="63">
        <v>45809.3</v>
      </c>
      <c r="BE428" s="63">
        <v>10308.75</v>
      </c>
      <c r="BF428" s="63">
        <v>20972.61</v>
      </c>
      <c r="BG428" s="63">
        <v>14527.94</v>
      </c>
      <c r="BH428" s="63">
        <v>26434.04</v>
      </c>
      <c r="BI428" s="63">
        <v>25242.81</v>
      </c>
      <c r="BJ428" s="63">
        <v>0</v>
      </c>
      <c r="BK428" s="63">
        <v>0</v>
      </c>
      <c r="BL428" s="63">
        <v>0</v>
      </c>
      <c r="BM428" s="63">
        <v>0</v>
      </c>
      <c r="BN428" s="63">
        <v>1191.23</v>
      </c>
      <c r="BO428" s="63">
        <v>3852068.43</v>
      </c>
      <c r="BP428" s="63">
        <v>3451237.63</v>
      </c>
      <c r="BQ428" s="63">
        <v>5855741.5700000003</v>
      </c>
      <c r="BR428" s="63">
        <v>24669.29</v>
      </c>
      <c r="BS428" s="63">
        <v>5831072.2800000003</v>
      </c>
      <c r="BT428" s="63">
        <v>2003673.14</v>
      </c>
      <c r="BU428" s="63">
        <v>0</v>
      </c>
      <c r="BV428" s="66">
        <v>20</v>
      </c>
      <c r="BW428" s="63">
        <v>0</v>
      </c>
      <c r="BX428" s="63">
        <v>968314.84</v>
      </c>
      <c r="BY428" s="63">
        <v>0</v>
      </c>
      <c r="BZ428" s="63">
        <v>6599895.1500000004</v>
      </c>
      <c r="CA428" s="63">
        <v>6824056.4100000001</v>
      </c>
    </row>
    <row r="429" spans="1:79" x14ac:dyDescent="0.25">
      <c r="A429" s="62" t="s">
        <v>1065</v>
      </c>
      <c r="B429" s="62" t="s">
        <v>1066</v>
      </c>
      <c r="C429" s="62" t="s">
        <v>161</v>
      </c>
      <c r="D429" s="63">
        <v>8241.61</v>
      </c>
      <c r="E429" s="63">
        <v>9855.6200000000008</v>
      </c>
      <c r="F429" s="64">
        <v>0.64</v>
      </c>
      <c r="G429" s="65">
        <v>864.90439300000003</v>
      </c>
      <c r="H429" s="65">
        <v>487.78875399999998</v>
      </c>
      <c r="I429" s="63">
        <v>6561.14</v>
      </c>
      <c r="J429" s="63">
        <v>8629.74</v>
      </c>
      <c r="K429" s="63">
        <v>2068.6</v>
      </c>
      <c r="L429" s="83">
        <v>0.2397059</v>
      </c>
      <c r="M429" s="65">
        <v>109.751682</v>
      </c>
      <c r="N429" s="65">
        <v>15.612825000000001</v>
      </c>
      <c r="O429" s="65">
        <v>73.038376</v>
      </c>
      <c r="P429" s="65">
        <v>3.3081130000000001</v>
      </c>
      <c r="Q429" s="65">
        <v>0</v>
      </c>
      <c r="R429" s="65">
        <v>7.9761569999999997</v>
      </c>
      <c r="S429" s="65">
        <v>9.8162109999999991</v>
      </c>
      <c r="T429" s="65">
        <v>351.09929399999999</v>
      </c>
      <c r="U429" s="64">
        <v>0.40594000540000003</v>
      </c>
      <c r="V429" s="66">
        <v>0.40231271489999998</v>
      </c>
      <c r="W429" s="65">
        <v>1</v>
      </c>
      <c r="X429" s="65">
        <v>0</v>
      </c>
      <c r="Y429" s="65">
        <v>1</v>
      </c>
      <c r="Z429" s="65">
        <v>0</v>
      </c>
      <c r="AA429" s="65">
        <v>117.252555</v>
      </c>
      <c r="AB429" s="65">
        <v>82.985918999999996</v>
      </c>
      <c r="AC429" s="65">
        <v>34.266635999999998</v>
      </c>
      <c r="AD429" s="65">
        <v>4.4101220000000003</v>
      </c>
      <c r="AE429" s="65">
        <v>0</v>
      </c>
      <c r="AF429" s="65">
        <v>0</v>
      </c>
      <c r="AG429" s="65">
        <v>1.784089</v>
      </c>
      <c r="AH429" s="65">
        <v>0</v>
      </c>
      <c r="AI429" s="65">
        <v>2.6260330000000001</v>
      </c>
      <c r="AJ429" s="65">
        <v>0</v>
      </c>
      <c r="AK429" s="65">
        <v>0</v>
      </c>
      <c r="AL429" s="63">
        <v>1789141.23</v>
      </c>
      <c r="AM429" s="63">
        <v>825594.47</v>
      </c>
      <c r="AN429" s="63">
        <v>225352.62</v>
      </c>
      <c r="AO429" s="63">
        <v>7510.54</v>
      </c>
      <c r="AP429" s="63">
        <v>89157.95</v>
      </c>
      <c r="AQ429" s="63">
        <v>9701.7800000000007</v>
      </c>
      <c r="AR429" s="63">
        <v>0</v>
      </c>
      <c r="AS429" s="63">
        <v>42277.1</v>
      </c>
      <c r="AT429" s="63">
        <v>76705.25</v>
      </c>
      <c r="AU429" s="63">
        <v>59608.22</v>
      </c>
      <c r="AV429" s="63">
        <v>311.55</v>
      </c>
      <c r="AW429" s="63">
        <v>0</v>
      </c>
      <c r="AX429" s="63">
        <v>311.55</v>
      </c>
      <c r="AY429" s="63">
        <v>0</v>
      </c>
      <c r="AZ429" s="63">
        <v>32914.46</v>
      </c>
      <c r="BA429" s="63">
        <v>2806.22</v>
      </c>
      <c r="BB429" s="63">
        <v>518.30999999999995</v>
      </c>
      <c r="BC429" s="63">
        <v>786.97</v>
      </c>
      <c r="BD429" s="63">
        <v>28802.959999999999</v>
      </c>
      <c r="BE429" s="63">
        <v>10280.51</v>
      </c>
      <c r="BF429" s="63">
        <v>12699.47</v>
      </c>
      <c r="BG429" s="63">
        <v>5822.98</v>
      </c>
      <c r="BH429" s="63">
        <v>2188.19</v>
      </c>
      <c r="BI429" s="63">
        <v>0</v>
      </c>
      <c r="BJ429" s="63">
        <v>0</v>
      </c>
      <c r="BK429" s="63">
        <v>907.87</v>
      </c>
      <c r="BL429" s="63">
        <v>0</v>
      </c>
      <c r="BM429" s="63">
        <v>974.01</v>
      </c>
      <c r="BN429" s="63">
        <v>306.31</v>
      </c>
      <c r="BO429" s="63">
        <v>3065532.71</v>
      </c>
      <c r="BP429" s="63">
        <v>2935110.74</v>
      </c>
      <c r="BQ429" s="63">
        <v>3717486.08</v>
      </c>
      <c r="BR429" s="63">
        <v>23084.29</v>
      </c>
      <c r="BS429" s="63">
        <v>3694401.79</v>
      </c>
      <c r="BT429" s="63">
        <v>651953.37</v>
      </c>
      <c r="BU429" s="63">
        <v>0</v>
      </c>
      <c r="BV429" s="66">
        <v>20</v>
      </c>
      <c r="BW429" s="63">
        <v>0</v>
      </c>
      <c r="BX429" s="63">
        <v>354159.9</v>
      </c>
      <c r="BY429" s="63">
        <v>23706.5800000001</v>
      </c>
      <c r="BZ429" s="63">
        <v>4095352.56</v>
      </c>
      <c r="CA429" s="63">
        <v>4095352.56</v>
      </c>
    </row>
    <row r="430" spans="1:79" x14ac:dyDescent="0.25">
      <c r="A430" s="62" t="s">
        <v>1067</v>
      </c>
      <c r="B430" s="62" t="s">
        <v>1068</v>
      </c>
      <c r="C430" s="62" t="s">
        <v>394</v>
      </c>
      <c r="D430" s="63">
        <v>8241.61</v>
      </c>
      <c r="E430" s="63">
        <v>9855.6200000000008</v>
      </c>
      <c r="F430" s="64">
        <v>0.64</v>
      </c>
      <c r="G430" s="65">
        <v>786.81716100000006</v>
      </c>
      <c r="H430" s="65">
        <v>418.96265899999997</v>
      </c>
      <c r="I430" s="63">
        <v>6744.41</v>
      </c>
      <c r="J430" s="63">
        <v>8863.24</v>
      </c>
      <c r="K430" s="63">
        <v>2118.83</v>
      </c>
      <c r="L430" s="83">
        <v>0.2390582</v>
      </c>
      <c r="M430" s="65">
        <v>136.655112</v>
      </c>
      <c r="N430" s="65">
        <v>27.157972000000001</v>
      </c>
      <c r="O430" s="65">
        <v>83.700862000000001</v>
      </c>
      <c r="P430" s="65">
        <v>15.960808999999999</v>
      </c>
      <c r="Q430" s="65">
        <v>0</v>
      </c>
      <c r="R430" s="65">
        <v>2.7535620000000001</v>
      </c>
      <c r="S430" s="65">
        <v>7.0819070000000002</v>
      </c>
      <c r="T430" s="65">
        <v>414.538454</v>
      </c>
      <c r="U430" s="64">
        <v>0.52685487119999996</v>
      </c>
      <c r="V430" s="66">
        <v>0.67767591620000001</v>
      </c>
      <c r="W430" s="65">
        <v>1</v>
      </c>
      <c r="X430" s="65">
        <v>0</v>
      </c>
      <c r="Y430" s="65">
        <v>1</v>
      </c>
      <c r="Z430" s="65">
        <v>0</v>
      </c>
      <c r="AA430" s="65">
        <v>95.856727000000006</v>
      </c>
      <c r="AB430" s="65">
        <v>52.325527000000001</v>
      </c>
      <c r="AC430" s="65">
        <v>43.531199999999998</v>
      </c>
      <c r="AD430" s="65">
        <v>40.537866000000001</v>
      </c>
      <c r="AE430" s="65">
        <v>25.245267999999999</v>
      </c>
      <c r="AF430" s="65">
        <v>7.5229140000000001</v>
      </c>
      <c r="AG430" s="65">
        <v>4.3721990000000002</v>
      </c>
      <c r="AH430" s="65">
        <v>3.3974850000000001</v>
      </c>
      <c r="AI430" s="65">
        <v>0</v>
      </c>
      <c r="AJ430" s="65">
        <v>79.154353999999998</v>
      </c>
      <c r="AK430" s="65">
        <v>79.154353999999998</v>
      </c>
      <c r="AL430" s="63">
        <v>1667131.81</v>
      </c>
      <c r="AM430" s="63">
        <v>791195.34</v>
      </c>
      <c r="AN430" s="63">
        <v>231353.87</v>
      </c>
      <c r="AO430" s="63">
        <v>13029.03</v>
      </c>
      <c r="AP430" s="63">
        <v>101897.57</v>
      </c>
      <c r="AQ430" s="63">
        <v>46682.15</v>
      </c>
      <c r="AR430" s="63">
        <v>0</v>
      </c>
      <c r="AS430" s="63">
        <v>14555.64</v>
      </c>
      <c r="AT430" s="63">
        <v>55189.48</v>
      </c>
      <c r="AU430" s="63">
        <v>118549.39</v>
      </c>
      <c r="AV430" s="63">
        <v>310.7</v>
      </c>
      <c r="AW430" s="63">
        <v>0</v>
      </c>
      <c r="AX430" s="63">
        <v>310.7</v>
      </c>
      <c r="AY430" s="63">
        <v>0</v>
      </c>
      <c r="AZ430" s="63">
        <v>27773.16</v>
      </c>
      <c r="BA430" s="63">
        <v>2403.7600000000002</v>
      </c>
      <c r="BB430" s="63">
        <v>470.24</v>
      </c>
      <c r="BC430" s="63">
        <v>641.63</v>
      </c>
      <c r="BD430" s="63">
        <v>24257.53</v>
      </c>
      <c r="BE430" s="63">
        <v>10252.73</v>
      </c>
      <c r="BF430" s="63">
        <v>7985.83</v>
      </c>
      <c r="BG430" s="63">
        <v>6018.97</v>
      </c>
      <c r="BH430" s="63">
        <v>54013.79</v>
      </c>
      <c r="BI430" s="63">
        <v>37055.75</v>
      </c>
      <c r="BJ430" s="63">
        <v>10466.31</v>
      </c>
      <c r="BK430" s="63">
        <v>2218.88</v>
      </c>
      <c r="BL430" s="63">
        <v>1464.86</v>
      </c>
      <c r="BM430" s="63">
        <v>0</v>
      </c>
      <c r="BN430" s="63">
        <v>2807.99</v>
      </c>
      <c r="BO430" s="63">
        <v>3323625.73</v>
      </c>
      <c r="BP430" s="63">
        <v>2890328.06</v>
      </c>
      <c r="BQ430" s="63">
        <v>5489594.1699999999</v>
      </c>
      <c r="BR430" s="63">
        <v>100211.05</v>
      </c>
      <c r="BS430" s="63">
        <v>5389383.1200000001</v>
      </c>
      <c r="BT430" s="63">
        <v>2165968.44</v>
      </c>
      <c r="BU430" s="63">
        <v>0</v>
      </c>
      <c r="BV430" s="66">
        <v>20</v>
      </c>
      <c r="BW430" s="63">
        <v>0</v>
      </c>
      <c r="BX430" s="63">
        <v>697116.59</v>
      </c>
      <c r="BY430" s="63">
        <v>526115.25999999896</v>
      </c>
      <c r="BZ430" s="63">
        <v>6712826.0199999996</v>
      </c>
      <c r="CA430" s="63">
        <v>6712826.0199999996</v>
      </c>
    </row>
    <row r="431" spans="1:79" x14ac:dyDescent="0.25">
      <c r="A431" s="67" t="s">
        <v>1069</v>
      </c>
      <c r="B431" s="67" t="s">
        <v>1070</v>
      </c>
      <c r="C431" s="67" t="s">
        <v>430</v>
      </c>
      <c r="D431" s="68">
        <v>8241.61</v>
      </c>
      <c r="E431" s="68">
        <v>9855.6200000000008</v>
      </c>
      <c r="F431" s="69">
        <v>0.64</v>
      </c>
      <c r="G431" s="70">
        <v>2059.4137500000002</v>
      </c>
      <c r="H431" s="70">
        <v>1080.15696</v>
      </c>
      <c r="I431" s="68">
        <v>6198.23</v>
      </c>
      <c r="J431" s="68">
        <v>8118.63</v>
      </c>
      <c r="K431" s="68">
        <v>1920.4</v>
      </c>
      <c r="L431" s="83">
        <v>0.23654240000000001</v>
      </c>
      <c r="M431" s="70">
        <v>337.37515000000002</v>
      </c>
      <c r="N431" s="70">
        <v>65.968227999999996</v>
      </c>
      <c r="O431" s="70">
        <v>212.454489</v>
      </c>
      <c r="P431" s="70">
        <v>18.236068</v>
      </c>
      <c r="Q431" s="70">
        <v>2.0242179999999999</v>
      </c>
      <c r="R431" s="70">
        <v>5.6223359999999998</v>
      </c>
      <c r="S431" s="70">
        <v>33.069811000000001</v>
      </c>
      <c r="T431" s="70">
        <v>1116.6343010000001</v>
      </c>
      <c r="U431" s="69">
        <v>0.54220979199999997</v>
      </c>
      <c r="V431" s="71">
        <v>0.7177525843</v>
      </c>
      <c r="W431" s="70">
        <v>16.296755999999998</v>
      </c>
      <c r="X431" s="70">
        <v>4.7692920000000001</v>
      </c>
      <c r="Y431" s="70">
        <v>10.527464</v>
      </c>
      <c r="Z431" s="70">
        <v>1</v>
      </c>
      <c r="AA431" s="70">
        <v>299.66311100000001</v>
      </c>
      <c r="AB431" s="70">
        <v>166.164807</v>
      </c>
      <c r="AC431" s="70">
        <v>133.49830399999999</v>
      </c>
      <c r="AD431" s="70">
        <v>35.673532000000002</v>
      </c>
      <c r="AE431" s="70">
        <v>10.157121</v>
      </c>
      <c r="AF431" s="70">
        <v>11.581863</v>
      </c>
      <c r="AG431" s="70">
        <v>0</v>
      </c>
      <c r="AH431" s="70">
        <v>2.719395</v>
      </c>
      <c r="AI431" s="70">
        <v>11.215153000000001</v>
      </c>
      <c r="AJ431" s="70">
        <v>95.770477</v>
      </c>
      <c r="AK431" s="70">
        <v>95.770477</v>
      </c>
      <c r="AL431" s="68">
        <v>3954898.17</v>
      </c>
      <c r="AM431" s="68">
        <v>0</v>
      </c>
      <c r="AN431" s="68">
        <v>632238.72</v>
      </c>
      <c r="AO431" s="68">
        <v>31315.17</v>
      </c>
      <c r="AP431" s="68">
        <v>255920.55</v>
      </c>
      <c r="AQ431" s="68">
        <v>52775.51</v>
      </c>
      <c r="AR431" s="68">
        <v>7818.2</v>
      </c>
      <c r="AS431" s="68">
        <v>29407.53</v>
      </c>
      <c r="AT431" s="68">
        <v>255001.76</v>
      </c>
      <c r="AU431" s="68">
        <v>338219.14</v>
      </c>
      <c r="AV431" s="68">
        <v>5398.02</v>
      </c>
      <c r="AW431" s="68">
        <v>1956.23</v>
      </c>
      <c r="AX431" s="68">
        <v>3236.51</v>
      </c>
      <c r="AY431" s="68">
        <v>205.28</v>
      </c>
      <c r="AZ431" s="68">
        <v>65353.86</v>
      </c>
      <c r="BA431" s="68">
        <v>6132.07</v>
      </c>
      <c r="BB431" s="68">
        <v>1217.8499999999999</v>
      </c>
      <c r="BC431" s="68">
        <v>1984.72</v>
      </c>
      <c r="BD431" s="68">
        <v>56019.22</v>
      </c>
      <c r="BE431" s="68">
        <v>12662.06</v>
      </c>
      <c r="BF431" s="68">
        <v>25092.89</v>
      </c>
      <c r="BG431" s="68">
        <v>18264.27</v>
      </c>
      <c r="BH431" s="68">
        <v>38405.85</v>
      </c>
      <c r="BI431" s="68">
        <v>14752.02</v>
      </c>
      <c r="BJ431" s="68">
        <v>15943.78</v>
      </c>
      <c r="BK431" s="68">
        <v>0</v>
      </c>
      <c r="BL431" s="68">
        <v>1160.1600000000001</v>
      </c>
      <c r="BM431" s="68">
        <v>4104.8500000000004</v>
      </c>
      <c r="BN431" s="68">
        <v>2445.04</v>
      </c>
      <c r="BO431" s="68">
        <v>5492619.7800000003</v>
      </c>
      <c r="BP431" s="68">
        <v>5034513.76</v>
      </c>
      <c r="BQ431" s="68">
        <v>7782600.2400000002</v>
      </c>
      <c r="BR431" s="68">
        <v>381436.8</v>
      </c>
      <c r="BS431" s="68">
        <v>7401163.4400000004</v>
      </c>
      <c r="BT431" s="68">
        <v>2289980.46</v>
      </c>
      <c r="BU431" s="68">
        <v>0</v>
      </c>
      <c r="BV431" s="71">
        <v>20</v>
      </c>
      <c r="BW431" s="68">
        <v>0</v>
      </c>
      <c r="BX431" s="68">
        <v>760729.38</v>
      </c>
      <c r="BY431" s="68">
        <v>89817.160000000105</v>
      </c>
      <c r="BZ431" s="68">
        <v>8633146.7799999993</v>
      </c>
      <c r="CA431" s="68">
        <v>8633146.7799999993</v>
      </c>
    </row>
    <row r="432" spans="1:79" x14ac:dyDescent="0.25">
      <c r="A432" s="67" t="s">
        <v>1071</v>
      </c>
      <c r="B432" s="67" t="s">
        <v>1072</v>
      </c>
      <c r="C432" s="67" t="s">
        <v>173</v>
      </c>
      <c r="D432" s="68">
        <v>8241.61</v>
      </c>
      <c r="E432" s="68">
        <v>9855.6200000000008</v>
      </c>
      <c r="F432" s="69">
        <v>0.64</v>
      </c>
      <c r="G432" s="70">
        <v>1837.5574730000001</v>
      </c>
      <c r="H432" s="70">
        <v>947.22264299999995</v>
      </c>
      <c r="I432" s="68">
        <v>6236.49</v>
      </c>
      <c r="J432" s="68">
        <v>8166.82</v>
      </c>
      <c r="K432" s="68">
        <v>1930.33</v>
      </c>
      <c r="L432" s="83">
        <v>0.2363625</v>
      </c>
      <c r="M432" s="70">
        <v>230.625336</v>
      </c>
      <c r="N432" s="70">
        <v>37.617154999999997</v>
      </c>
      <c r="O432" s="70">
        <v>151.60489100000001</v>
      </c>
      <c r="P432" s="70">
        <v>9.3771900000000006</v>
      </c>
      <c r="Q432" s="70">
        <v>1</v>
      </c>
      <c r="R432" s="70">
        <v>5</v>
      </c>
      <c r="S432" s="70">
        <v>26.0261</v>
      </c>
      <c r="T432" s="70">
        <v>1825.84059</v>
      </c>
      <c r="U432" s="69">
        <v>0.99362366449999995</v>
      </c>
      <c r="V432" s="71">
        <v>2.4103710610000002</v>
      </c>
      <c r="W432" s="70">
        <v>17.208732999999999</v>
      </c>
      <c r="X432" s="70">
        <v>7.8793220000000002</v>
      </c>
      <c r="Y432" s="70">
        <v>8.3294110000000003</v>
      </c>
      <c r="Z432" s="70">
        <v>1</v>
      </c>
      <c r="AA432" s="70">
        <v>208.95116400000001</v>
      </c>
      <c r="AB432" s="70">
        <v>130.98057600000001</v>
      </c>
      <c r="AC432" s="70">
        <v>77.970588000000006</v>
      </c>
      <c r="AD432" s="70">
        <v>88.203500000000005</v>
      </c>
      <c r="AE432" s="70">
        <v>63.338406999999997</v>
      </c>
      <c r="AF432" s="70">
        <v>16.170915000000001</v>
      </c>
      <c r="AG432" s="70">
        <v>8.4453150000000008</v>
      </c>
      <c r="AH432" s="70">
        <v>0.248863</v>
      </c>
      <c r="AI432" s="70">
        <v>0</v>
      </c>
      <c r="AJ432" s="70">
        <v>295.78402799999998</v>
      </c>
      <c r="AK432" s="70">
        <v>295.78402799999998</v>
      </c>
      <c r="AL432" s="68">
        <v>3547092.32</v>
      </c>
      <c r="AM432" s="68">
        <v>962.45</v>
      </c>
      <c r="AN432" s="68">
        <v>457970.17</v>
      </c>
      <c r="AO432" s="68">
        <v>17843.32</v>
      </c>
      <c r="AP432" s="68">
        <v>182482.84</v>
      </c>
      <c r="AQ432" s="68">
        <v>27117.119999999999</v>
      </c>
      <c r="AR432" s="68">
        <v>3859.39</v>
      </c>
      <c r="AS432" s="68">
        <v>26132.52</v>
      </c>
      <c r="AT432" s="68">
        <v>200534.98</v>
      </c>
      <c r="AU432" s="68">
        <v>1857202.3</v>
      </c>
      <c r="AV432" s="68">
        <v>5993.36</v>
      </c>
      <c r="AW432" s="68">
        <v>3229.43</v>
      </c>
      <c r="AX432" s="68">
        <v>2558.8000000000002</v>
      </c>
      <c r="AY432" s="68">
        <v>205.13</v>
      </c>
      <c r="AZ432" s="68">
        <v>49555.27</v>
      </c>
      <c r="BA432" s="68">
        <v>5373.31</v>
      </c>
      <c r="BB432" s="68">
        <v>1085.82</v>
      </c>
      <c r="BC432" s="68">
        <v>1382.87</v>
      </c>
      <c r="BD432" s="68">
        <v>41713.269999999997</v>
      </c>
      <c r="BE432" s="68">
        <v>11289.41</v>
      </c>
      <c r="BF432" s="68">
        <v>19764.599999999999</v>
      </c>
      <c r="BG432" s="68">
        <v>10659.26</v>
      </c>
      <c r="BH432" s="68">
        <v>124550.39</v>
      </c>
      <c r="BI432" s="68">
        <v>91921.63</v>
      </c>
      <c r="BJ432" s="68">
        <v>22244.21</v>
      </c>
      <c r="BK432" s="68">
        <v>4237.6400000000003</v>
      </c>
      <c r="BL432" s="68">
        <v>106.09</v>
      </c>
      <c r="BM432" s="68">
        <v>0</v>
      </c>
      <c r="BN432" s="68">
        <v>6040.82</v>
      </c>
      <c r="BO432" s="68">
        <v>6553166.0999999996</v>
      </c>
      <c r="BP432" s="68">
        <v>6043326.2599999998</v>
      </c>
      <c r="BQ432" s="68">
        <v>9101753.6799999997</v>
      </c>
      <c r="BR432" s="68">
        <v>149840.59</v>
      </c>
      <c r="BS432" s="68">
        <v>8951913.0899999999</v>
      </c>
      <c r="BT432" s="68">
        <v>2548587.58</v>
      </c>
      <c r="BU432" s="68">
        <v>0</v>
      </c>
      <c r="BV432" s="71">
        <v>29.578403000000002</v>
      </c>
      <c r="BW432" s="68">
        <v>0</v>
      </c>
      <c r="BX432" s="68">
        <v>911787.78</v>
      </c>
      <c r="BY432" s="68">
        <v>387287.71000000101</v>
      </c>
      <c r="BZ432" s="68">
        <v>10400829.17</v>
      </c>
      <c r="CA432" s="68">
        <v>10400829.17</v>
      </c>
    </row>
    <row r="433" spans="1:79" x14ac:dyDescent="0.25">
      <c r="A433" s="62" t="s">
        <v>1073</v>
      </c>
      <c r="B433" s="62" t="s">
        <v>1074</v>
      </c>
      <c r="C433" s="62" t="s">
        <v>253</v>
      </c>
      <c r="D433" s="63">
        <v>8241.61</v>
      </c>
      <c r="E433" s="63">
        <v>9855.6200000000008</v>
      </c>
      <c r="F433" s="64">
        <v>0.64</v>
      </c>
      <c r="G433" s="65">
        <v>1022.295559</v>
      </c>
      <c r="H433" s="65">
        <v>553.14371200000005</v>
      </c>
      <c r="I433" s="63">
        <v>6393.02</v>
      </c>
      <c r="J433" s="63">
        <v>8339.9599999999991</v>
      </c>
      <c r="K433" s="63">
        <v>1946.94</v>
      </c>
      <c r="L433" s="83">
        <v>0.23344719999999999</v>
      </c>
      <c r="M433" s="65">
        <v>81.146418999999995</v>
      </c>
      <c r="N433" s="65">
        <v>10.692352</v>
      </c>
      <c r="O433" s="65">
        <v>52.703493999999999</v>
      </c>
      <c r="P433" s="65">
        <v>2.8689490000000002</v>
      </c>
      <c r="Q433" s="65">
        <v>0</v>
      </c>
      <c r="R433" s="65">
        <v>2</v>
      </c>
      <c r="S433" s="65">
        <v>12.881624</v>
      </c>
      <c r="T433" s="65">
        <v>32.879229000000002</v>
      </c>
      <c r="U433" s="64">
        <v>3.2162155800000002E-2</v>
      </c>
      <c r="V433" s="66">
        <v>2.525401E-3</v>
      </c>
      <c r="W433" s="65">
        <v>25.595908000000001</v>
      </c>
      <c r="X433" s="65">
        <v>5.7914659999999998</v>
      </c>
      <c r="Y433" s="65">
        <v>12.804442</v>
      </c>
      <c r="Z433" s="65">
        <v>7</v>
      </c>
      <c r="AA433" s="65">
        <v>470.68311299999999</v>
      </c>
      <c r="AB433" s="65">
        <v>267.851698</v>
      </c>
      <c r="AC433" s="65">
        <v>202.83141499999999</v>
      </c>
      <c r="AD433" s="65">
        <v>0.222222</v>
      </c>
      <c r="AE433" s="65">
        <v>0.222222</v>
      </c>
      <c r="AF433" s="65">
        <v>0</v>
      </c>
      <c r="AG433" s="65">
        <v>0</v>
      </c>
      <c r="AH433" s="65">
        <v>0</v>
      </c>
      <c r="AI433" s="65">
        <v>0</v>
      </c>
      <c r="AJ433" s="65">
        <v>0</v>
      </c>
      <c r="AK433" s="65">
        <v>0</v>
      </c>
      <c r="AL433" s="63">
        <v>1990348.12</v>
      </c>
      <c r="AM433" s="63">
        <v>451168.75</v>
      </c>
      <c r="AN433" s="63">
        <v>184213.47</v>
      </c>
      <c r="AO433" s="63">
        <v>5009.25</v>
      </c>
      <c r="AP433" s="63">
        <v>62655.37</v>
      </c>
      <c r="AQ433" s="63">
        <v>8194.15</v>
      </c>
      <c r="AR433" s="63">
        <v>0</v>
      </c>
      <c r="AS433" s="63">
        <v>10324.08</v>
      </c>
      <c r="AT433" s="63">
        <v>98030.62</v>
      </c>
      <c r="AU433" s="63">
        <v>35.04</v>
      </c>
      <c r="AV433" s="63">
        <v>7647.61</v>
      </c>
      <c r="AW433" s="63">
        <v>2344.42</v>
      </c>
      <c r="AX433" s="63">
        <v>3885.02</v>
      </c>
      <c r="AY433" s="63">
        <v>1418.17</v>
      </c>
      <c r="AZ433" s="63">
        <v>84090.82</v>
      </c>
      <c r="BA433" s="63">
        <v>3099.12</v>
      </c>
      <c r="BB433" s="63">
        <v>596.63</v>
      </c>
      <c r="BC433" s="63">
        <v>3076.63</v>
      </c>
      <c r="BD433" s="63">
        <v>77318.44</v>
      </c>
      <c r="BE433" s="63">
        <v>10012.08</v>
      </c>
      <c r="BF433" s="63">
        <v>39919.550000000003</v>
      </c>
      <c r="BG433" s="63">
        <v>27386.81</v>
      </c>
      <c r="BH433" s="63">
        <v>333.56</v>
      </c>
      <c r="BI433" s="63">
        <v>318.52999999999997</v>
      </c>
      <c r="BJ433" s="63">
        <v>0</v>
      </c>
      <c r="BK433" s="63">
        <v>0</v>
      </c>
      <c r="BL433" s="63">
        <v>0</v>
      </c>
      <c r="BM433" s="63">
        <v>0</v>
      </c>
      <c r="BN433" s="63">
        <v>15.03</v>
      </c>
      <c r="BO433" s="63">
        <v>2657174.9700000002</v>
      </c>
      <c r="BP433" s="63">
        <v>2717837.37</v>
      </c>
      <c r="BQ433" s="63">
        <v>2353935.75</v>
      </c>
      <c r="BR433" s="63">
        <v>-0.04</v>
      </c>
      <c r="BS433" s="63">
        <v>2353935.79</v>
      </c>
      <c r="BT433" s="63">
        <v>0</v>
      </c>
      <c r="BU433" s="63">
        <v>0</v>
      </c>
      <c r="BV433" s="66">
        <v>20</v>
      </c>
      <c r="BW433" s="63">
        <v>0</v>
      </c>
      <c r="BX433" s="63">
        <v>0</v>
      </c>
      <c r="BY433" s="63">
        <v>0</v>
      </c>
      <c r="BZ433" s="63">
        <v>2475201.88</v>
      </c>
      <c r="CA433" s="63">
        <v>2657174.9700000002</v>
      </c>
    </row>
    <row r="434" spans="1:79" x14ac:dyDescent="0.25">
      <c r="A434" s="62" t="s">
        <v>1075</v>
      </c>
      <c r="B434" s="62" t="s">
        <v>1076</v>
      </c>
      <c r="C434" s="62" t="s">
        <v>149</v>
      </c>
      <c r="D434" s="63">
        <v>8241.61</v>
      </c>
      <c r="E434" s="63">
        <v>9855.6200000000008</v>
      </c>
      <c r="F434" s="64">
        <v>0.64</v>
      </c>
      <c r="G434" s="65">
        <v>1657.3883410000001</v>
      </c>
      <c r="H434" s="65">
        <v>911.38685399999997</v>
      </c>
      <c r="I434" s="63">
        <v>6251.99</v>
      </c>
      <c r="J434" s="63">
        <v>8111.11</v>
      </c>
      <c r="K434" s="63">
        <v>1859.12</v>
      </c>
      <c r="L434" s="83">
        <v>0.22920660000000001</v>
      </c>
      <c r="M434" s="65">
        <v>251.33081300000001</v>
      </c>
      <c r="N434" s="65">
        <v>26.124386999999999</v>
      </c>
      <c r="O434" s="65">
        <v>172.96780799999999</v>
      </c>
      <c r="P434" s="65">
        <v>8.3141370000000006</v>
      </c>
      <c r="Q434" s="65">
        <v>2</v>
      </c>
      <c r="R434" s="65">
        <v>9.6363629999999993</v>
      </c>
      <c r="S434" s="65">
        <v>32.288117999999997</v>
      </c>
      <c r="T434" s="65">
        <v>636.40386799999999</v>
      </c>
      <c r="U434" s="64">
        <v>0.38397993530000002</v>
      </c>
      <c r="V434" s="66">
        <v>0.3599623797</v>
      </c>
      <c r="W434" s="65">
        <v>0</v>
      </c>
      <c r="X434" s="65">
        <v>0</v>
      </c>
      <c r="Y434" s="65">
        <v>0</v>
      </c>
      <c r="Z434" s="65">
        <v>0</v>
      </c>
      <c r="AA434" s="65">
        <v>318.34283199999999</v>
      </c>
      <c r="AB434" s="65">
        <v>187.90351799999999</v>
      </c>
      <c r="AC434" s="65">
        <v>130.439314</v>
      </c>
      <c r="AD434" s="65">
        <v>23.987850999999999</v>
      </c>
      <c r="AE434" s="65">
        <v>23.987850999999999</v>
      </c>
      <c r="AF434" s="65">
        <v>0</v>
      </c>
      <c r="AG434" s="65">
        <v>0</v>
      </c>
      <c r="AH434" s="65">
        <v>0</v>
      </c>
      <c r="AI434" s="65">
        <v>0</v>
      </c>
      <c r="AJ434" s="65">
        <v>350.29582799999997</v>
      </c>
      <c r="AK434" s="65">
        <v>350.29582799999997</v>
      </c>
      <c r="AL434" s="63">
        <v>3081283.81</v>
      </c>
      <c r="AM434" s="63">
        <v>0</v>
      </c>
      <c r="AN434" s="63">
        <v>534802.96</v>
      </c>
      <c r="AO434" s="63">
        <v>12016.67</v>
      </c>
      <c r="AP434" s="63">
        <v>201893.65</v>
      </c>
      <c r="AQ434" s="63">
        <v>23315.06</v>
      </c>
      <c r="AR434" s="63">
        <v>7485.1</v>
      </c>
      <c r="AS434" s="63">
        <v>48839.7</v>
      </c>
      <c r="AT434" s="63">
        <v>241252.78</v>
      </c>
      <c r="AU434" s="63">
        <v>96672.37</v>
      </c>
      <c r="AV434" s="63">
        <v>0</v>
      </c>
      <c r="AW434" s="63">
        <v>0</v>
      </c>
      <c r="AX434" s="63">
        <v>0</v>
      </c>
      <c r="AY434" s="63">
        <v>0</v>
      </c>
      <c r="AZ434" s="63">
        <v>62668.51</v>
      </c>
      <c r="BA434" s="63">
        <v>5013.5</v>
      </c>
      <c r="BB434" s="63">
        <v>949.71</v>
      </c>
      <c r="BC434" s="63">
        <v>2043.06</v>
      </c>
      <c r="BD434" s="63">
        <v>54662.239999999998</v>
      </c>
      <c r="BE434" s="63">
        <v>9874.23</v>
      </c>
      <c r="BF434" s="63">
        <v>27495.69</v>
      </c>
      <c r="BG434" s="63">
        <v>17292.32</v>
      </c>
      <c r="BH434" s="63">
        <v>35352.19</v>
      </c>
      <c r="BI434" s="63">
        <v>33759.07</v>
      </c>
      <c r="BJ434" s="63">
        <v>0</v>
      </c>
      <c r="BK434" s="63">
        <v>0</v>
      </c>
      <c r="BL434" s="63">
        <v>0</v>
      </c>
      <c r="BM434" s="63">
        <v>0</v>
      </c>
      <c r="BN434" s="63">
        <v>1593.12</v>
      </c>
      <c r="BO434" s="63">
        <v>4410141.7300000004</v>
      </c>
      <c r="BP434" s="63">
        <v>3810779.84</v>
      </c>
      <c r="BQ434" s="63">
        <v>7406232.1500000004</v>
      </c>
      <c r="BR434" s="63">
        <v>38137.769999999997</v>
      </c>
      <c r="BS434" s="63">
        <v>7368094.3799999999</v>
      </c>
      <c r="BT434" s="63">
        <v>2996090.42</v>
      </c>
      <c r="BU434" s="63">
        <v>0</v>
      </c>
      <c r="BV434" s="66">
        <v>35.029583000000002</v>
      </c>
      <c r="BW434" s="63">
        <v>0</v>
      </c>
      <c r="BX434" s="63">
        <v>1008847.88</v>
      </c>
      <c r="BY434" s="63">
        <v>38130.659999998301</v>
      </c>
      <c r="BZ434" s="63">
        <v>8453210.6899999995</v>
      </c>
      <c r="CA434" s="63">
        <v>8453210.6899999995</v>
      </c>
    </row>
    <row r="435" spans="1:79" x14ac:dyDescent="0.25">
      <c r="A435" s="62" t="s">
        <v>1077</v>
      </c>
      <c r="B435" s="62" t="s">
        <v>1078</v>
      </c>
      <c r="C435" s="62" t="s">
        <v>575</v>
      </c>
      <c r="D435" s="63">
        <v>8241.61</v>
      </c>
      <c r="E435" s="63">
        <v>9855.6200000000008</v>
      </c>
      <c r="F435" s="64">
        <v>0.64</v>
      </c>
      <c r="G435" s="65">
        <v>1097.209376</v>
      </c>
      <c r="H435" s="65">
        <v>593.73724100000004</v>
      </c>
      <c r="I435" s="63">
        <v>6424.87</v>
      </c>
      <c r="J435" s="63">
        <v>8326.56</v>
      </c>
      <c r="K435" s="63">
        <v>1901.69</v>
      </c>
      <c r="L435" s="83">
        <v>0.22838839999999999</v>
      </c>
      <c r="M435" s="65">
        <v>107.770467</v>
      </c>
      <c r="N435" s="65">
        <v>26.20093</v>
      </c>
      <c r="O435" s="65">
        <v>56.131222000000001</v>
      </c>
      <c r="P435" s="65">
        <v>4.8294490000000003</v>
      </c>
      <c r="Q435" s="65">
        <v>1.739174</v>
      </c>
      <c r="R435" s="65">
        <v>4</v>
      </c>
      <c r="S435" s="65">
        <v>14.869692000000001</v>
      </c>
      <c r="T435" s="65">
        <v>426.98276399999997</v>
      </c>
      <c r="U435" s="64">
        <v>0.38915340440000001</v>
      </c>
      <c r="V435" s="66">
        <v>0.36972747109999998</v>
      </c>
      <c r="W435" s="65">
        <v>0</v>
      </c>
      <c r="X435" s="65">
        <v>0</v>
      </c>
      <c r="Y435" s="65">
        <v>0</v>
      </c>
      <c r="Z435" s="65">
        <v>0</v>
      </c>
      <c r="AA435" s="65">
        <v>198.67167499999999</v>
      </c>
      <c r="AB435" s="65">
        <v>103.73547000000001</v>
      </c>
      <c r="AC435" s="65">
        <v>94.936205000000001</v>
      </c>
      <c r="AD435" s="65">
        <v>16.281779</v>
      </c>
      <c r="AE435" s="65">
        <v>12.446305000000001</v>
      </c>
      <c r="AF435" s="65">
        <v>2.9836230000000001</v>
      </c>
      <c r="AG435" s="65">
        <v>0</v>
      </c>
      <c r="AH435" s="65">
        <v>0.85185100000000002</v>
      </c>
      <c r="AI435" s="65">
        <v>0</v>
      </c>
      <c r="AJ435" s="65">
        <v>152.907658</v>
      </c>
      <c r="AK435" s="65">
        <v>152.907658</v>
      </c>
      <c r="AL435" s="63">
        <v>2086552.1</v>
      </c>
      <c r="AM435" s="63">
        <v>212917.37</v>
      </c>
      <c r="AN435" s="63">
        <v>228182.19</v>
      </c>
      <c r="AO435" s="63">
        <v>12008.86</v>
      </c>
      <c r="AP435" s="63">
        <v>65284.31</v>
      </c>
      <c r="AQ435" s="63">
        <v>13494.72</v>
      </c>
      <c r="AR435" s="63">
        <v>6485.71</v>
      </c>
      <c r="AS435" s="63">
        <v>20200.72</v>
      </c>
      <c r="AT435" s="63">
        <v>110707.87</v>
      </c>
      <c r="AU435" s="63">
        <v>66619.98</v>
      </c>
      <c r="AV435" s="63">
        <v>0</v>
      </c>
      <c r="AW435" s="63">
        <v>0</v>
      </c>
      <c r="AX435" s="63">
        <v>0</v>
      </c>
      <c r="AY435" s="63">
        <v>0</v>
      </c>
      <c r="AZ435" s="63">
        <v>42612.58</v>
      </c>
      <c r="BA435" s="63">
        <v>3254.46</v>
      </c>
      <c r="BB435" s="63">
        <v>626.47</v>
      </c>
      <c r="BC435" s="63">
        <v>1270.48</v>
      </c>
      <c r="BD435" s="63">
        <v>37461.17</v>
      </c>
      <c r="BE435" s="63">
        <v>9795.1200000000008</v>
      </c>
      <c r="BF435" s="63">
        <v>15125.3</v>
      </c>
      <c r="BG435" s="63">
        <v>12540.75</v>
      </c>
      <c r="BH435" s="63">
        <v>22847.74</v>
      </c>
      <c r="BI435" s="63">
        <v>17453.66</v>
      </c>
      <c r="BJ435" s="63">
        <v>3965.72</v>
      </c>
      <c r="BK435" s="63">
        <v>0</v>
      </c>
      <c r="BL435" s="63">
        <v>350.89</v>
      </c>
      <c r="BM435" s="63">
        <v>0</v>
      </c>
      <c r="BN435" s="63">
        <v>1077.47</v>
      </c>
      <c r="BO435" s="63">
        <v>3018613.91</v>
      </c>
      <c r="BP435" s="63">
        <v>2659731.96</v>
      </c>
      <c r="BQ435" s="63">
        <v>4812593.0999999996</v>
      </c>
      <c r="BR435" s="63">
        <v>38652.85</v>
      </c>
      <c r="BS435" s="63">
        <v>4773940.25</v>
      </c>
      <c r="BT435" s="63">
        <v>1793979.19</v>
      </c>
      <c r="BU435" s="63">
        <v>0</v>
      </c>
      <c r="BV435" s="66">
        <v>20</v>
      </c>
      <c r="BW435" s="63">
        <v>0</v>
      </c>
      <c r="BX435" s="63">
        <v>304111.05</v>
      </c>
      <c r="BY435" s="63">
        <v>40487.190000000403</v>
      </c>
      <c r="BZ435" s="63">
        <v>5157191.34</v>
      </c>
      <c r="CA435" s="63">
        <v>5157191.34</v>
      </c>
    </row>
    <row r="436" spans="1:79" x14ac:dyDescent="0.25">
      <c r="A436" s="62" t="s">
        <v>1079</v>
      </c>
      <c r="B436" s="62" t="s">
        <v>1080</v>
      </c>
      <c r="C436" s="62" t="s">
        <v>406</v>
      </c>
      <c r="D436" s="63">
        <v>8241.61</v>
      </c>
      <c r="E436" s="63">
        <v>9855.6200000000008</v>
      </c>
      <c r="F436" s="64">
        <v>0.64</v>
      </c>
      <c r="G436" s="65">
        <v>1775.8178539999999</v>
      </c>
      <c r="H436" s="65">
        <v>896.47579900000005</v>
      </c>
      <c r="I436" s="63">
        <v>6253.6</v>
      </c>
      <c r="J436" s="63">
        <v>8071.64</v>
      </c>
      <c r="K436" s="63">
        <v>1818.04</v>
      </c>
      <c r="L436" s="83">
        <v>0.22523799999999999</v>
      </c>
      <c r="M436" s="65">
        <v>301.305474</v>
      </c>
      <c r="N436" s="65">
        <v>18.876840999999999</v>
      </c>
      <c r="O436" s="65">
        <v>217.57092700000001</v>
      </c>
      <c r="P436" s="65">
        <v>17.622798</v>
      </c>
      <c r="Q436" s="65">
        <v>1.03626</v>
      </c>
      <c r="R436" s="65">
        <v>14.195816000000001</v>
      </c>
      <c r="S436" s="65">
        <v>32.002831999999998</v>
      </c>
      <c r="T436" s="65">
        <v>879.12232900000004</v>
      </c>
      <c r="U436" s="64">
        <v>0.49505208379999999</v>
      </c>
      <c r="V436" s="66">
        <v>0.59833145909999996</v>
      </c>
      <c r="W436" s="65">
        <v>4.9759549999999999</v>
      </c>
      <c r="X436" s="65">
        <v>0.97595500000000002</v>
      </c>
      <c r="Y436" s="65">
        <v>4</v>
      </c>
      <c r="Z436" s="65">
        <v>0</v>
      </c>
      <c r="AA436" s="65">
        <v>197.06166200000001</v>
      </c>
      <c r="AB436" s="65">
        <v>87.299783000000005</v>
      </c>
      <c r="AC436" s="65">
        <v>109.76187899999999</v>
      </c>
      <c r="AD436" s="65">
        <v>0</v>
      </c>
      <c r="AE436" s="65">
        <v>0</v>
      </c>
      <c r="AF436" s="65">
        <v>0</v>
      </c>
      <c r="AG436" s="65">
        <v>0</v>
      </c>
      <c r="AH436" s="65">
        <v>0</v>
      </c>
      <c r="AI436" s="65">
        <v>0</v>
      </c>
      <c r="AJ436" s="65">
        <v>136.10023899999999</v>
      </c>
      <c r="AK436" s="65">
        <v>136.10023899999999</v>
      </c>
      <c r="AL436" s="63">
        <v>3228507.89</v>
      </c>
      <c r="AM436" s="63">
        <v>0</v>
      </c>
      <c r="AN436" s="63">
        <v>616149.21</v>
      </c>
      <c r="AO436" s="63">
        <v>8532.61</v>
      </c>
      <c r="AP436" s="63">
        <v>249558.74</v>
      </c>
      <c r="AQ436" s="63">
        <v>48563.37</v>
      </c>
      <c r="AR436" s="63">
        <v>3811.1</v>
      </c>
      <c r="AS436" s="63">
        <v>70702.5</v>
      </c>
      <c r="AT436" s="63">
        <v>234980.89</v>
      </c>
      <c r="AU436" s="63">
        <v>221974.76</v>
      </c>
      <c r="AV436" s="63">
        <v>1552.15</v>
      </c>
      <c r="AW436" s="63">
        <v>381.18</v>
      </c>
      <c r="AX436" s="63">
        <v>1170.97</v>
      </c>
      <c r="AY436" s="63">
        <v>0</v>
      </c>
      <c r="AZ436" s="63">
        <v>44337.91</v>
      </c>
      <c r="BA436" s="63">
        <v>4846.09</v>
      </c>
      <c r="BB436" s="63">
        <v>999.95</v>
      </c>
      <c r="BC436" s="63">
        <v>1242.8</v>
      </c>
      <c r="BD436" s="63">
        <v>37249.07</v>
      </c>
      <c r="BE436" s="63">
        <v>10396.61</v>
      </c>
      <c r="BF436" s="63">
        <v>12553.29</v>
      </c>
      <c r="BG436" s="63">
        <v>14299.17</v>
      </c>
      <c r="BH436" s="63">
        <v>0</v>
      </c>
      <c r="BI436" s="63">
        <v>0</v>
      </c>
      <c r="BJ436" s="63">
        <v>0</v>
      </c>
      <c r="BK436" s="63">
        <v>0</v>
      </c>
      <c r="BL436" s="63">
        <v>0</v>
      </c>
      <c r="BM436" s="63">
        <v>0</v>
      </c>
      <c r="BN436" s="63">
        <v>0</v>
      </c>
      <c r="BO436" s="63">
        <v>4236129.0599999996</v>
      </c>
      <c r="BP436" s="63">
        <v>4112521.92</v>
      </c>
      <c r="BQ436" s="63">
        <v>4854016.4800000004</v>
      </c>
      <c r="BR436" s="63">
        <v>195090.65</v>
      </c>
      <c r="BS436" s="63">
        <v>4658925.83</v>
      </c>
      <c r="BT436" s="63">
        <v>617887.42000000004</v>
      </c>
      <c r="BU436" s="63">
        <v>0</v>
      </c>
      <c r="BV436" s="66">
        <v>20</v>
      </c>
      <c r="BW436" s="63">
        <v>0</v>
      </c>
      <c r="BX436" s="63">
        <v>707900.23</v>
      </c>
      <c r="BY436" s="63">
        <v>0</v>
      </c>
      <c r="BZ436" s="63">
        <v>5393903.4000000004</v>
      </c>
      <c r="CA436" s="63">
        <v>5561916.71</v>
      </c>
    </row>
    <row r="437" spans="1:79" x14ac:dyDescent="0.25">
      <c r="A437" s="62" t="s">
        <v>1081</v>
      </c>
      <c r="B437" s="62" t="s">
        <v>1082</v>
      </c>
      <c r="C437" s="62" t="s">
        <v>223</v>
      </c>
      <c r="D437" s="63">
        <v>8241.61</v>
      </c>
      <c r="E437" s="63">
        <v>9855.6200000000008</v>
      </c>
      <c r="F437" s="64">
        <v>0.64</v>
      </c>
      <c r="G437" s="65">
        <v>6962.8716599999998</v>
      </c>
      <c r="H437" s="65">
        <v>3547.791937</v>
      </c>
      <c r="I437" s="63">
        <v>6263.36</v>
      </c>
      <c r="J437" s="63">
        <v>8082.73</v>
      </c>
      <c r="K437" s="63">
        <v>1819.37</v>
      </c>
      <c r="L437" s="83">
        <v>0.2250935</v>
      </c>
      <c r="M437" s="65">
        <v>1147.0947140000001</v>
      </c>
      <c r="N437" s="65">
        <v>76.254114999999999</v>
      </c>
      <c r="O437" s="65">
        <v>750.32809799999995</v>
      </c>
      <c r="P437" s="65">
        <v>68.513368</v>
      </c>
      <c r="Q437" s="65">
        <v>7.5207100000000002</v>
      </c>
      <c r="R437" s="65">
        <v>71.622304</v>
      </c>
      <c r="S437" s="65">
        <v>172.85611900000001</v>
      </c>
      <c r="T437" s="65">
        <v>2541.1930870000001</v>
      </c>
      <c r="U437" s="64">
        <v>0.36496336730000001</v>
      </c>
      <c r="V437" s="66">
        <v>0.32519106310000001</v>
      </c>
      <c r="W437" s="65">
        <v>218.474985</v>
      </c>
      <c r="X437" s="65">
        <v>36.321662000000003</v>
      </c>
      <c r="Y437" s="65">
        <v>135.27435399999999</v>
      </c>
      <c r="Z437" s="65">
        <v>46.878968999999998</v>
      </c>
      <c r="AA437" s="65">
        <v>1047.576673</v>
      </c>
      <c r="AB437" s="65">
        <v>650.57577100000003</v>
      </c>
      <c r="AC437" s="65">
        <v>397.000902</v>
      </c>
      <c r="AD437" s="65">
        <v>0</v>
      </c>
      <c r="AE437" s="65">
        <v>0</v>
      </c>
      <c r="AF437" s="65">
        <v>0</v>
      </c>
      <c r="AG437" s="65">
        <v>0</v>
      </c>
      <c r="AH437" s="65">
        <v>0</v>
      </c>
      <c r="AI437" s="65">
        <v>0</v>
      </c>
      <c r="AJ437" s="65">
        <v>0</v>
      </c>
      <c r="AK437" s="65">
        <v>0</v>
      </c>
      <c r="AL437" s="63">
        <v>12668039.810000001</v>
      </c>
      <c r="AM437" s="63">
        <v>1781242.89</v>
      </c>
      <c r="AN437" s="63">
        <v>2735730.03</v>
      </c>
      <c r="AO437" s="63">
        <v>34445.879999999997</v>
      </c>
      <c r="AP437" s="63">
        <v>860091.03</v>
      </c>
      <c r="AQ437" s="63">
        <v>188682.03</v>
      </c>
      <c r="AR437" s="63">
        <v>27641.54</v>
      </c>
      <c r="AS437" s="63">
        <v>356487.23</v>
      </c>
      <c r="AT437" s="63">
        <v>1268382.32</v>
      </c>
      <c r="AU437" s="63">
        <v>348729.52</v>
      </c>
      <c r="AV437" s="63">
        <v>62909.78</v>
      </c>
      <c r="AW437" s="63">
        <v>14177.07</v>
      </c>
      <c r="AX437" s="63">
        <v>39575.11</v>
      </c>
      <c r="AY437" s="63">
        <v>9157.6</v>
      </c>
      <c r="AZ437" s="63">
        <v>215600.61</v>
      </c>
      <c r="BA437" s="63">
        <v>19166.04</v>
      </c>
      <c r="BB437" s="63">
        <v>3918.24</v>
      </c>
      <c r="BC437" s="63">
        <v>6602.48</v>
      </c>
      <c r="BD437" s="63">
        <v>185913.85</v>
      </c>
      <c r="BE437" s="63">
        <v>40738.33</v>
      </c>
      <c r="BF437" s="63">
        <v>93489.63</v>
      </c>
      <c r="BG437" s="63">
        <v>51685.89</v>
      </c>
      <c r="BH437" s="63">
        <v>0</v>
      </c>
      <c r="BI437" s="63">
        <v>0</v>
      </c>
      <c r="BJ437" s="63">
        <v>0</v>
      </c>
      <c r="BK437" s="63">
        <v>0</v>
      </c>
      <c r="BL437" s="63">
        <v>0</v>
      </c>
      <c r="BM437" s="63">
        <v>0</v>
      </c>
      <c r="BN437" s="63">
        <v>0</v>
      </c>
      <c r="BO437" s="63">
        <v>18901660.949999999</v>
      </c>
      <c r="BP437" s="63">
        <v>17812252.640000001</v>
      </c>
      <c r="BQ437" s="63">
        <v>24347395.420000002</v>
      </c>
      <c r="BR437" s="63">
        <v>76698.12</v>
      </c>
      <c r="BS437" s="63">
        <v>24270697.300000001</v>
      </c>
      <c r="BT437" s="63">
        <v>5445734.4699999997</v>
      </c>
      <c r="BU437" s="63">
        <v>0</v>
      </c>
      <c r="BV437" s="66">
        <v>20</v>
      </c>
      <c r="BW437" s="63">
        <v>0</v>
      </c>
      <c r="BX437" s="63">
        <v>1019035.7</v>
      </c>
      <c r="BY437" s="63">
        <v>123880.239999998</v>
      </c>
      <c r="BZ437" s="63">
        <v>25490311.359999999</v>
      </c>
      <c r="CA437" s="63">
        <v>25490311.359999999</v>
      </c>
    </row>
    <row r="438" spans="1:79" x14ac:dyDescent="0.25">
      <c r="A438" s="67" t="s">
        <v>1083</v>
      </c>
      <c r="B438" s="67" t="s">
        <v>1084</v>
      </c>
      <c r="C438" s="67" t="s">
        <v>256</v>
      </c>
      <c r="D438" s="68">
        <v>8241.61</v>
      </c>
      <c r="E438" s="68">
        <v>9855.6200000000008</v>
      </c>
      <c r="F438" s="69">
        <v>0.64</v>
      </c>
      <c r="G438" s="70">
        <v>1439.8840889999999</v>
      </c>
      <c r="H438" s="70">
        <v>784.07162800000003</v>
      </c>
      <c r="I438" s="68">
        <v>6312.24</v>
      </c>
      <c r="J438" s="68">
        <v>8119.77</v>
      </c>
      <c r="K438" s="68">
        <v>1807.53</v>
      </c>
      <c r="L438" s="83">
        <v>0.22260849999999999</v>
      </c>
      <c r="M438" s="70">
        <v>186.305431</v>
      </c>
      <c r="N438" s="70">
        <v>28.261019000000001</v>
      </c>
      <c r="O438" s="70">
        <v>127.824099</v>
      </c>
      <c r="P438" s="70">
        <v>3.8547980000000002</v>
      </c>
      <c r="Q438" s="70">
        <v>1.623858</v>
      </c>
      <c r="R438" s="70">
        <v>5</v>
      </c>
      <c r="S438" s="70">
        <v>19.741657</v>
      </c>
      <c r="T438" s="70">
        <v>869.30631800000003</v>
      </c>
      <c r="U438" s="69">
        <v>0.6037335398</v>
      </c>
      <c r="V438" s="71">
        <v>0.88987838649999995</v>
      </c>
      <c r="W438" s="70">
        <v>2</v>
      </c>
      <c r="X438" s="70">
        <v>1</v>
      </c>
      <c r="Y438" s="70">
        <v>1</v>
      </c>
      <c r="Z438" s="70">
        <v>0</v>
      </c>
      <c r="AA438" s="70">
        <v>191.425501</v>
      </c>
      <c r="AB438" s="70">
        <v>112.77617100000001</v>
      </c>
      <c r="AC438" s="70">
        <v>78.649330000000006</v>
      </c>
      <c r="AD438" s="70">
        <v>22.134024</v>
      </c>
      <c r="AE438" s="70">
        <v>8.3392219999999995</v>
      </c>
      <c r="AF438" s="70">
        <v>0</v>
      </c>
      <c r="AG438" s="70">
        <v>0</v>
      </c>
      <c r="AH438" s="70">
        <v>0</v>
      </c>
      <c r="AI438" s="70">
        <v>13.794802000000001</v>
      </c>
      <c r="AJ438" s="70">
        <v>205.039151</v>
      </c>
      <c r="AK438" s="70">
        <v>205.039151</v>
      </c>
      <c r="AL438" s="68">
        <v>2602633.69</v>
      </c>
      <c r="AM438" s="68">
        <v>345029.41</v>
      </c>
      <c r="AN438" s="68">
        <v>341804.66</v>
      </c>
      <c r="AO438" s="68">
        <v>12625.27</v>
      </c>
      <c r="AP438" s="68">
        <v>144905.46</v>
      </c>
      <c r="AQ438" s="68">
        <v>10498.7</v>
      </c>
      <c r="AR438" s="68">
        <v>5902.42</v>
      </c>
      <c r="AS438" s="68">
        <v>24611.86</v>
      </c>
      <c r="AT438" s="68">
        <v>143260.95000000001</v>
      </c>
      <c r="AU438" s="68">
        <v>326449.45</v>
      </c>
      <c r="AV438" s="68">
        <v>675.33</v>
      </c>
      <c r="AW438" s="68">
        <v>386.01</v>
      </c>
      <c r="AX438" s="68">
        <v>289.32</v>
      </c>
      <c r="AY438" s="68">
        <v>0</v>
      </c>
      <c r="AZ438" s="68">
        <v>41884.43</v>
      </c>
      <c r="BA438" s="68">
        <v>4188.9799999999996</v>
      </c>
      <c r="BB438" s="68">
        <v>801.33</v>
      </c>
      <c r="BC438" s="68">
        <v>1193.1600000000001</v>
      </c>
      <c r="BD438" s="68">
        <v>35700.959999999999</v>
      </c>
      <c r="BE438" s="68">
        <v>9547.23</v>
      </c>
      <c r="BF438" s="68">
        <v>16027.35</v>
      </c>
      <c r="BG438" s="68">
        <v>10126.379999999999</v>
      </c>
      <c r="BH438" s="68">
        <v>17577.580000000002</v>
      </c>
      <c r="BI438" s="68">
        <v>11398.28</v>
      </c>
      <c r="BJ438" s="68">
        <v>0</v>
      </c>
      <c r="BK438" s="68">
        <v>0</v>
      </c>
      <c r="BL438" s="68">
        <v>0</v>
      </c>
      <c r="BM438" s="68">
        <v>4751.6099999999997</v>
      </c>
      <c r="BN438" s="68">
        <v>1427.69</v>
      </c>
      <c r="BO438" s="68">
        <v>4189404.42</v>
      </c>
      <c r="BP438" s="68">
        <v>3676054.55</v>
      </c>
      <c r="BQ438" s="68">
        <v>6755537.8799999999</v>
      </c>
      <c r="BR438" s="68">
        <v>296987.14</v>
      </c>
      <c r="BS438" s="68">
        <v>6458550.7400000002</v>
      </c>
      <c r="BT438" s="68">
        <v>2566133.46</v>
      </c>
      <c r="BU438" s="68">
        <v>0</v>
      </c>
      <c r="BV438" s="71">
        <v>20.503914999999999</v>
      </c>
      <c r="BW438" s="68">
        <v>0</v>
      </c>
      <c r="BX438" s="68">
        <v>2227553.5699999998</v>
      </c>
      <c r="BY438" s="68">
        <v>0</v>
      </c>
      <c r="BZ438" s="68">
        <v>8694421.9199999999</v>
      </c>
      <c r="CA438" s="68">
        <v>8983091.4499999993</v>
      </c>
    </row>
    <row r="439" spans="1:79" x14ac:dyDescent="0.25">
      <c r="A439" s="67" t="s">
        <v>1085</v>
      </c>
      <c r="B439" s="67" t="s">
        <v>1086</v>
      </c>
      <c r="C439" s="67" t="s">
        <v>161</v>
      </c>
      <c r="D439" s="68">
        <v>8241.61</v>
      </c>
      <c r="E439" s="68">
        <v>9855.6200000000008</v>
      </c>
      <c r="F439" s="69">
        <v>0.64</v>
      </c>
      <c r="G439" s="70">
        <v>3526.4242869999998</v>
      </c>
      <c r="H439" s="70">
        <v>1954.853261</v>
      </c>
      <c r="I439" s="68">
        <v>6353.28</v>
      </c>
      <c r="J439" s="68">
        <v>8147.42</v>
      </c>
      <c r="K439" s="68">
        <v>1794.14</v>
      </c>
      <c r="L439" s="83">
        <v>0.22020960000000001</v>
      </c>
      <c r="M439" s="70">
        <v>567.90173500000003</v>
      </c>
      <c r="N439" s="70">
        <v>92.610415000000003</v>
      </c>
      <c r="O439" s="70">
        <v>358.35211800000002</v>
      </c>
      <c r="P439" s="70">
        <v>25.519155999999999</v>
      </c>
      <c r="Q439" s="70">
        <v>4</v>
      </c>
      <c r="R439" s="70">
        <v>15.991605</v>
      </c>
      <c r="S439" s="70">
        <v>71.428441000000007</v>
      </c>
      <c r="T439" s="70">
        <v>1712.2603059999999</v>
      </c>
      <c r="U439" s="69">
        <v>0.48555141600000001</v>
      </c>
      <c r="V439" s="71">
        <v>0.57558637109999999</v>
      </c>
      <c r="W439" s="70">
        <v>106.943117</v>
      </c>
      <c r="X439" s="70">
        <v>25.789507</v>
      </c>
      <c r="Y439" s="70">
        <v>55.135818</v>
      </c>
      <c r="Z439" s="70">
        <v>26.017792</v>
      </c>
      <c r="AA439" s="70">
        <v>375.33910100000003</v>
      </c>
      <c r="AB439" s="70">
        <v>227.22110699999999</v>
      </c>
      <c r="AC439" s="70">
        <v>148.11799400000001</v>
      </c>
      <c r="AD439" s="70">
        <v>0</v>
      </c>
      <c r="AE439" s="70">
        <v>0</v>
      </c>
      <c r="AF439" s="70">
        <v>0</v>
      </c>
      <c r="AG439" s="70">
        <v>0</v>
      </c>
      <c r="AH439" s="70">
        <v>0</v>
      </c>
      <c r="AI439" s="70">
        <v>0</v>
      </c>
      <c r="AJ439" s="70">
        <v>0</v>
      </c>
      <c r="AK439" s="70">
        <v>0</v>
      </c>
      <c r="AL439" s="68">
        <v>6326898.8700000001</v>
      </c>
      <c r="AM439" s="68">
        <v>0</v>
      </c>
      <c r="AN439" s="68">
        <v>1116547.72</v>
      </c>
      <c r="AO439" s="68">
        <v>40926.74</v>
      </c>
      <c r="AP439" s="68">
        <v>401861.57</v>
      </c>
      <c r="AQ439" s="68">
        <v>68753.5</v>
      </c>
      <c r="AR439" s="68">
        <v>14382.57</v>
      </c>
      <c r="AS439" s="68">
        <v>77868.36</v>
      </c>
      <c r="AT439" s="68">
        <v>512754.98</v>
      </c>
      <c r="AU439" s="68">
        <v>415903.66</v>
      </c>
      <c r="AV439" s="68">
        <v>30600.18</v>
      </c>
      <c r="AW439" s="68">
        <v>9847.75</v>
      </c>
      <c r="AX439" s="68">
        <v>15780.25</v>
      </c>
      <c r="AY439" s="68">
        <v>4972.18</v>
      </c>
      <c r="AZ439" s="68">
        <v>85580.93</v>
      </c>
      <c r="BA439" s="68">
        <v>10331.459999999999</v>
      </c>
      <c r="BB439" s="68">
        <v>1941.38</v>
      </c>
      <c r="BC439" s="68">
        <v>2314.29</v>
      </c>
      <c r="BD439" s="68">
        <v>70993.8</v>
      </c>
      <c r="BE439" s="68">
        <v>20184.72</v>
      </c>
      <c r="BF439" s="68">
        <v>31943.87</v>
      </c>
      <c r="BG439" s="68">
        <v>18865.21</v>
      </c>
      <c r="BH439" s="68">
        <v>0</v>
      </c>
      <c r="BI439" s="68">
        <v>0</v>
      </c>
      <c r="BJ439" s="68">
        <v>0</v>
      </c>
      <c r="BK439" s="68">
        <v>0</v>
      </c>
      <c r="BL439" s="68">
        <v>0</v>
      </c>
      <c r="BM439" s="68">
        <v>0</v>
      </c>
      <c r="BN439" s="68">
        <v>0</v>
      </c>
      <c r="BO439" s="68">
        <v>7559920.6299999999</v>
      </c>
      <c r="BP439" s="68">
        <v>7975531.3600000003</v>
      </c>
      <c r="BQ439" s="68">
        <v>5482365.5999999996</v>
      </c>
      <c r="BR439" s="68">
        <v>233025.45</v>
      </c>
      <c r="BS439" s="68">
        <v>5249340.1500000004</v>
      </c>
      <c r="BT439" s="68">
        <v>0</v>
      </c>
      <c r="BU439" s="68">
        <v>0</v>
      </c>
      <c r="BV439" s="71">
        <v>20</v>
      </c>
      <c r="BW439" s="68">
        <v>0</v>
      </c>
      <c r="BX439" s="68">
        <v>1281420.1000000001</v>
      </c>
      <c r="BY439" s="68">
        <v>0</v>
      </c>
      <c r="BZ439" s="68">
        <v>6581370.1399999997</v>
      </c>
      <c r="CA439" s="68">
        <v>8841340.7300000004</v>
      </c>
    </row>
    <row r="440" spans="1:79" x14ac:dyDescent="0.25">
      <c r="A440" s="62" t="s">
        <v>1087</v>
      </c>
      <c r="B440" s="62" t="s">
        <v>1088</v>
      </c>
      <c r="C440" s="62" t="s">
        <v>291</v>
      </c>
      <c r="D440" s="63">
        <v>8241.61</v>
      </c>
      <c r="E440" s="63">
        <v>9855.6200000000008</v>
      </c>
      <c r="F440" s="64">
        <v>0.64</v>
      </c>
      <c r="G440" s="65">
        <v>3741.5148340000001</v>
      </c>
      <c r="H440" s="65">
        <v>2073.606745</v>
      </c>
      <c r="I440" s="63">
        <v>6419.57</v>
      </c>
      <c r="J440" s="63">
        <v>8216.0400000000009</v>
      </c>
      <c r="K440" s="63">
        <v>1796.47</v>
      </c>
      <c r="L440" s="83">
        <v>0.21865399999999999</v>
      </c>
      <c r="M440" s="65">
        <v>600.04248199999995</v>
      </c>
      <c r="N440" s="65">
        <v>35.898103999999996</v>
      </c>
      <c r="O440" s="65">
        <v>401.33420000000001</v>
      </c>
      <c r="P440" s="65">
        <v>26.225324000000001</v>
      </c>
      <c r="Q440" s="65">
        <v>2.1941489999999999</v>
      </c>
      <c r="R440" s="65">
        <v>18.107192999999999</v>
      </c>
      <c r="S440" s="65">
        <v>116.283512</v>
      </c>
      <c r="T440" s="65">
        <v>2315.3287369999998</v>
      </c>
      <c r="U440" s="64">
        <v>0.61882121010000002</v>
      </c>
      <c r="V440" s="66">
        <v>0.93491135260000002</v>
      </c>
      <c r="W440" s="65">
        <v>370.67338999999998</v>
      </c>
      <c r="X440" s="65">
        <v>40.771062999999998</v>
      </c>
      <c r="Y440" s="65">
        <v>232.61702199999999</v>
      </c>
      <c r="Z440" s="65">
        <v>97.285304999999994</v>
      </c>
      <c r="AA440" s="65">
        <v>513.35834599999998</v>
      </c>
      <c r="AB440" s="65">
        <v>333.32792899999998</v>
      </c>
      <c r="AC440" s="65">
        <v>180.030417</v>
      </c>
      <c r="AD440" s="65">
        <v>149.69435799999999</v>
      </c>
      <c r="AE440" s="65">
        <v>37.172547999999999</v>
      </c>
      <c r="AF440" s="65">
        <v>40.971065000000003</v>
      </c>
      <c r="AG440" s="65">
        <v>2.4112200000000001</v>
      </c>
      <c r="AH440" s="65">
        <v>45.584646999999997</v>
      </c>
      <c r="AI440" s="65">
        <v>23.554877999999999</v>
      </c>
      <c r="AJ440" s="65">
        <v>404.44240100000002</v>
      </c>
      <c r="AK440" s="65">
        <v>404.44240100000002</v>
      </c>
      <c r="AL440" s="63">
        <v>6721519.1500000004</v>
      </c>
      <c r="AM440" s="63">
        <v>0</v>
      </c>
      <c r="AN440" s="63">
        <v>1457026.75</v>
      </c>
      <c r="AO440" s="63">
        <v>15752.15</v>
      </c>
      <c r="AP440" s="63">
        <v>446883.02</v>
      </c>
      <c r="AQ440" s="63">
        <v>70156.929999999993</v>
      </c>
      <c r="AR440" s="63">
        <v>7833.65</v>
      </c>
      <c r="AS440" s="63">
        <v>87547</v>
      </c>
      <c r="AT440" s="63">
        <v>828854</v>
      </c>
      <c r="AU440" s="63">
        <v>913472.65</v>
      </c>
      <c r="AV440" s="63">
        <v>100025.34</v>
      </c>
      <c r="AW440" s="63">
        <v>15458.5</v>
      </c>
      <c r="AX440" s="63">
        <v>66106.27</v>
      </c>
      <c r="AY440" s="63">
        <v>18460.57</v>
      </c>
      <c r="AZ440" s="63">
        <v>106632.07</v>
      </c>
      <c r="BA440" s="63">
        <v>10881.66</v>
      </c>
      <c r="BB440" s="63">
        <v>2045.24</v>
      </c>
      <c r="BC440" s="63">
        <v>3142.94</v>
      </c>
      <c r="BD440" s="63">
        <v>90562.23</v>
      </c>
      <c r="BE440" s="63">
        <v>21264.58</v>
      </c>
      <c r="BF440" s="63">
        <v>46529.86</v>
      </c>
      <c r="BG440" s="63">
        <v>22767.79</v>
      </c>
      <c r="BH440" s="63">
        <v>138591.35999999999</v>
      </c>
      <c r="BI440" s="63">
        <v>49905.88</v>
      </c>
      <c r="BJ440" s="63">
        <v>52136.1</v>
      </c>
      <c r="BK440" s="63">
        <v>1119.24</v>
      </c>
      <c r="BL440" s="63">
        <v>17976.75</v>
      </c>
      <c r="BM440" s="63">
        <v>7969.33</v>
      </c>
      <c r="BN440" s="63">
        <v>9484.06</v>
      </c>
      <c r="BO440" s="63">
        <v>10360452.689999999</v>
      </c>
      <c r="BP440" s="63">
        <v>9437267.3200000003</v>
      </c>
      <c r="BQ440" s="63">
        <v>14975271.92</v>
      </c>
      <c r="BR440" s="63">
        <v>474776.97</v>
      </c>
      <c r="BS440" s="63">
        <v>14500494.949999999</v>
      </c>
      <c r="BT440" s="63">
        <v>4614819.2300000004</v>
      </c>
      <c r="BU440" s="63">
        <v>0</v>
      </c>
      <c r="BV440" s="66">
        <v>40.444240000000001</v>
      </c>
      <c r="BW440" s="63">
        <v>0</v>
      </c>
      <c r="BX440" s="63">
        <v>318245.2</v>
      </c>
      <c r="BY440" s="63">
        <v>0</v>
      </c>
      <c r="BZ440" s="63">
        <v>14958673.050000001</v>
      </c>
      <c r="CA440" s="63">
        <v>15293517.119999999</v>
      </c>
    </row>
    <row r="441" spans="1:79" x14ac:dyDescent="0.25">
      <c r="A441" s="67" t="s">
        <v>1089</v>
      </c>
      <c r="B441" s="67" t="s">
        <v>1090</v>
      </c>
      <c r="C441" s="67" t="s">
        <v>179</v>
      </c>
      <c r="D441" s="68">
        <v>8241.61</v>
      </c>
      <c r="E441" s="68">
        <v>9855.6200000000008</v>
      </c>
      <c r="F441" s="69">
        <v>0.64</v>
      </c>
      <c r="G441" s="70">
        <v>1177.643227</v>
      </c>
      <c r="H441" s="70">
        <v>600.54006900000002</v>
      </c>
      <c r="I441" s="68">
        <v>6440.32</v>
      </c>
      <c r="J441" s="68">
        <v>8222.99</v>
      </c>
      <c r="K441" s="68">
        <v>1782.67</v>
      </c>
      <c r="L441" s="83">
        <v>0.21679100000000001</v>
      </c>
      <c r="M441" s="70">
        <v>174.29250400000001</v>
      </c>
      <c r="N441" s="70">
        <v>20.762998</v>
      </c>
      <c r="O441" s="70">
        <v>109.40420899999999</v>
      </c>
      <c r="P441" s="70">
        <v>16.534654</v>
      </c>
      <c r="Q441" s="70">
        <v>0</v>
      </c>
      <c r="R441" s="70">
        <v>8</v>
      </c>
      <c r="S441" s="70">
        <v>19.590643</v>
      </c>
      <c r="T441" s="70">
        <v>593.27857200000005</v>
      </c>
      <c r="U441" s="69">
        <v>0.50378464239999998</v>
      </c>
      <c r="V441" s="71">
        <v>0.61962638169999995</v>
      </c>
      <c r="W441" s="70">
        <v>16.660819</v>
      </c>
      <c r="X441" s="70">
        <v>8</v>
      </c>
      <c r="Y441" s="70">
        <v>6.660819</v>
      </c>
      <c r="Z441" s="70">
        <v>2</v>
      </c>
      <c r="AA441" s="70">
        <v>81.438604999999995</v>
      </c>
      <c r="AB441" s="70">
        <v>41.306421</v>
      </c>
      <c r="AC441" s="70">
        <v>40.132184000000002</v>
      </c>
      <c r="AD441" s="70">
        <v>29.027612999999999</v>
      </c>
      <c r="AE441" s="70">
        <v>7.8938800000000002</v>
      </c>
      <c r="AF441" s="70">
        <v>8.3178459999999994</v>
      </c>
      <c r="AG441" s="70">
        <v>10.499046999999999</v>
      </c>
      <c r="AH441" s="70">
        <v>2.31684</v>
      </c>
      <c r="AI441" s="70">
        <v>0</v>
      </c>
      <c r="AJ441" s="70">
        <v>0</v>
      </c>
      <c r="AK441" s="70">
        <v>0</v>
      </c>
      <c r="AL441" s="68">
        <v>2099349.25</v>
      </c>
      <c r="AM441" s="68">
        <v>12373.1</v>
      </c>
      <c r="AN441" s="68">
        <v>350471.79</v>
      </c>
      <c r="AO441" s="68">
        <v>9033.2099999999991</v>
      </c>
      <c r="AP441" s="68">
        <v>120782.92</v>
      </c>
      <c r="AQ441" s="68">
        <v>43855.96</v>
      </c>
      <c r="AR441" s="68">
        <v>0</v>
      </c>
      <c r="AS441" s="68">
        <v>38349.879999999997</v>
      </c>
      <c r="AT441" s="68">
        <v>138449.82</v>
      </c>
      <c r="AU441" s="68">
        <v>155131.87</v>
      </c>
      <c r="AV441" s="68">
        <v>5260.45</v>
      </c>
      <c r="AW441" s="68">
        <v>3007.39</v>
      </c>
      <c r="AX441" s="68">
        <v>1876.78</v>
      </c>
      <c r="AY441" s="68">
        <v>376.28</v>
      </c>
      <c r="AZ441" s="68">
        <v>24854.67</v>
      </c>
      <c r="BA441" s="68">
        <v>3124.6</v>
      </c>
      <c r="BB441" s="68">
        <v>638.26</v>
      </c>
      <c r="BC441" s="68">
        <v>714.85</v>
      </c>
      <c r="BD441" s="68">
        <v>20376.96</v>
      </c>
      <c r="BE441" s="68">
        <v>9297.73</v>
      </c>
      <c r="BF441" s="68">
        <v>5812.9</v>
      </c>
      <c r="BG441" s="68">
        <v>5266.33</v>
      </c>
      <c r="BH441" s="68">
        <v>28563.19</v>
      </c>
      <c r="BI441" s="68">
        <v>10507.61</v>
      </c>
      <c r="BJ441" s="68">
        <v>10494.36</v>
      </c>
      <c r="BK441" s="68">
        <v>4831.93</v>
      </c>
      <c r="BL441" s="68">
        <v>905.88</v>
      </c>
      <c r="BM441" s="68">
        <v>0</v>
      </c>
      <c r="BN441" s="68">
        <v>1823.41</v>
      </c>
      <c r="BO441" s="68">
        <v>2523178.4300000002</v>
      </c>
      <c r="BP441" s="68">
        <v>2676004.3199999998</v>
      </c>
      <c r="BQ441" s="68">
        <v>1759232.3</v>
      </c>
      <c r="BR441" s="68">
        <v>63796.95</v>
      </c>
      <c r="BS441" s="68">
        <v>1695435.35</v>
      </c>
      <c r="BT441" s="68">
        <v>0</v>
      </c>
      <c r="BU441" s="68">
        <v>0</v>
      </c>
      <c r="BV441" s="71">
        <v>20</v>
      </c>
      <c r="BW441" s="68">
        <v>0</v>
      </c>
      <c r="BX441" s="68">
        <v>335953.59</v>
      </c>
      <c r="BY441" s="68">
        <v>0</v>
      </c>
      <c r="BZ441" s="68">
        <v>2034140.19</v>
      </c>
      <c r="CA441" s="68">
        <v>2859132.02</v>
      </c>
    </row>
    <row r="442" spans="1:79" x14ac:dyDescent="0.25">
      <c r="A442" s="62" t="s">
        <v>1091</v>
      </c>
      <c r="B442" s="62" t="s">
        <v>1092</v>
      </c>
      <c r="C442" s="62" t="s">
        <v>294</v>
      </c>
      <c r="D442" s="63">
        <v>8241.61</v>
      </c>
      <c r="E442" s="63">
        <v>9855.6200000000008</v>
      </c>
      <c r="F442" s="64">
        <v>0.64</v>
      </c>
      <c r="G442" s="65">
        <v>2299.754625</v>
      </c>
      <c r="H442" s="65">
        <v>1204.3837799999999</v>
      </c>
      <c r="I442" s="63">
        <v>6348.79</v>
      </c>
      <c r="J442" s="63">
        <v>8102.34</v>
      </c>
      <c r="K442" s="63">
        <v>1753.55</v>
      </c>
      <c r="L442" s="83">
        <v>0.21642510000000001</v>
      </c>
      <c r="M442" s="65">
        <v>238.834204</v>
      </c>
      <c r="N442" s="65">
        <v>44.542377000000002</v>
      </c>
      <c r="O442" s="65">
        <v>147.816159</v>
      </c>
      <c r="P442" s="65">
        <v>3.0948769999999999</v>
      </c>
      <c r="Q442" s="65">
        <v>3.335073</v>
      </c>
      <c r="R442" s="65">
        <v>7.2455660000000002</v>
      </c>
      <c r="S442" s="65">
        <v>32.800151999999997</v>
      </c>
      <c r="T442" s="65">
        <v>454.20545099999998</v>
      </c>
      <c r="U442" s="64">
        <v>0.1975017013</v>
      </c>
      <c r="V442" s="66">
        <v>9.5231743199999996E-2</v>
      </c>
      <c r="W442" s="65">
        <v>33.683134000000003</v>
      </c>
      <c r="X442" s="65">
        <v>4.5697890000000001</v>
      </c>
      <c r="Y442" s="65">
        <v>17.266148999999999</v>
      </c>
      <c r="Z442" s="65">
        <v>11.847196</v>
      </c>
      <c r="AA442" s="65">
        <v>607.87975300000005</v>
      </c>
      <c r="AB442" s="65">
        <v>359.03187500000001</v>
      </c>
      <c r="AC442" s="65">
        <v>248.84787800000001</v>
      </c>
      <c r="AD442" s="65">
        <v>33.558490999999997</v>
      </c>
      <c r="AE442" s="65">
        <v>0.33451799999999998</v>
      </c>
      <c r="AF442" s="65">
        <v>2.9330660000000002</v>
      </c>
      <c r="AG442" s="65">
        <v>0</v>
      </c>
      <c r="AH442" s="65">
        <v>0</v>
      </c>
      <c r="AI442" s="65">
        <v>30.290907000000001</v>
      </c>
      <c r="AJ442" s="65">
        <v>0</v>
      </c>
      <c r="AK442" s="65">
        <v>0</v>
      </c>
      <c r="AL442" s="63">
        <v>4032734.72</v>
      </c>
      <c r="AM442" s="63">
        <v>546385.11</v>
      </c>
      <c r="AN442" s="63">
        <v>468327.83</v>
      </c>
      <c r="AO442" s="63">
        <v>19346.04</v>
      </c>
      <c r="AP442" s="63">
        <v>162914.51999999999</v>
      </c>
      <c r="AQ442" s="63">
        <v>8194.89</v>
      </c>
      <c r="AR442" s="63">
        <v>11785.64</v>
      </c>
      <c r="AS442" s="63">
        <v>34674.699999999997</v>
      </c>
      <c r="AT442" s="63">
        <v>231412.04</v>
      </c>
      <c r="AU442" s="63">
        <v>18253.52</v>
      </c>
      <c r="AV442" s="63">
        <v>8796.92</v>
      </c>
      <c r="AW442" s="63">
        <v>1714.99</v>
      </c>
      <c r="AX442" s="63">
        <v>4856.76</v>
      </c>
      <c r="AY442" s="63">
        <v>2225.17</v>
      </c>
      <c r="AZ442" s="63">
        <v>104878.14</v>
      </c>
      <c r="BA442" s="63">
        <v>6255.81</v>
      </c>
      <c r="BB442" s="63">
        <v>1244.31</v>
      </c>
      <c r="BC442" s="63">
        <v>3683.69</v>
      </c>
      <c r="BD442" s="63">
        <v>93694.33</v>
      </c>
      <c r="BE442" s="63">
        <v>12937.22</v>
      </c>
      <c r="BF442" s="63">
        <v>49607.03</v>
      </c>
      <c r="BG442" s="63">
        <v>31150.080000000002</v>
      </c>
      <c r="BH442" s="63">
        <v>16387.169999999998</v>
      </c>
      <c r="BI442" s="63">
        <v>444.53</v>
      </c>
      <c r="BJ442" s="63">
        <v>3694.31</v>
      </c>
      <c r="BK442" s="63">
        <v>0</v>
      </c>
      <c r="BL442" s="63">
        <v>0</v>
      </c>
      <c r="BM442" s="63">
        <v>10143.870000000001</v>
      </c>
      <c r="BN442" s="63">
        <v>2104.46</v>
      </c>
      <c r="BO442" s="63">
        <v>5580919.8899999997</v>
      </c>
      <c r="BP442" s="63">
        <v>5195763.41</v>
      </c>
      <c r="BQ442" s="63">
        <v>7506240.1399999997</v>
      </c>
      <c r="BR442" s="63">
        <v>8392.24</v>
      </c>
      <c r="BS442" s="63">
        <v>7497847.9000000004</v>
      </c>
      <c r="BT442" s="63">
        <v>1925320.25</v>
      </c>
      <c r="BU442" s="63">
        <v>0</v>
      </c>
      <c r="BV442" s="66">
        <v>20</v>
      </c>
      <c r="BW442" s="63">
        <v>0</v>
      </c>
      <c r="BX442" s="63">
        <v>655615</v>
      </c>
      <c r="BY442" s="63">
        <v>0</v>
      </c>
      <c r="BZ442" s="63">
        <v>7436397.4100000001</v>
      </c>
      <c r="CA442" s="63">
        <v>8161855.1399999997</v>
      </c>
    </row>
    <row r="443" spans="1:79" x14ac:dyDescent="0.25">
      <c r="A443" s="67" t="s">
        <v>1093</v>
      </c>
      <c r="B443" s="67" t="s">
        <v>1094</v>
      </c>
      <c r="C443" s="67" t="s">
        <v>294</v>
      </c>
      <c r="D443" s="68">
        <v>8241.61</v>
      </c>
      <c r="E443" s="68">
        <v>9855.6200000000008</v>
      </c>
      <c r="F443" s="69">
        <v>0.64</v>
      </c>
      <c r="G443" s="70">
        <v>1292.398146</v>
      </c>
      <c r="H443" s="70">
        <v>693.99931600000002</v>
      </c>
      <c r="I443" s="68">
        <v>6397.57</v>
      </c>
      <c r="J443" s="68">
        <v>8161.91</v>
      </c>
      <c r="K443" s="68">
        <v>1764.34</v>
      </c>
      <c r="L443" s="83">
        <v>0.21616750000000001</v>
      </c>
      <c r="M443" s="70">
        <v>147.91645199999999</v>
      </c>
      <c r="N443" s="70">
        <v>26.371796</v>
      </c>
      <c r="O443" s="70">
        <v>103.870538</v>
      </c>
      <c r="P443" s="70">
        <v>1.3131790000000001</v>
      </c>
      <c r="Q443" s="70">
        <v>1</v>
      </c>
      <c r="R443" s="70">
        <v>2.0903399999999999</v>
      </c>
      <c r="S443" s="70">
        <v>13.270599000000001</v>
      </c>
      <c r="T443" s="70">
        <v>289.30193100000002</v>
      </c>
      <c r="U443" s="69">
        <v>0.22384892140000001</v>
      </c>
      <c r="V443" s="71">
        <v>0.1223348135</v>
      </c>
      <c r="W443" s="70">
        <v>8.9819309999999994</v>
      </c>
      <c r="X443" s="70">
        <v>1</v>
      </c>
      <c r="Y443" s="70">
        <v>6.9819310000000003</v>
      </c>
      <c r="Z443" s="70">
        <v>1</v>
      </c>
      <c r="AA443" s="70">
        <v>270.89110799999997</v>
      </c>
      <c r="AB443" s="70">
        <v>152.87110799999999</v>
      </c>
      <c r="AC443" s="70">
        <v>118.02</v>
      </c>
      <c r="AD443" s="70">
        <v>6.7104850000000003</v>
      </c>
      <c r="AE443" s="70">
        <v>0</v>
      </c>
      <c r="AF443" s="70">
        <v>0</v>
      </c>
      <c r="AG443" s="70">
        <v>0</v>
      </c>
      <c r="AH443" s="70">
        <v>0</v>
      </c>
      <c r="AI443" s="70">
        <v>6.7104850000000003</v>
      </c>
      <c r="AJ443" s="70">
        <v>40.159061000000001</v>
      </c>
      <c r="AK443" s="70">
        <v>40.159061000000001</v>
      </c>
      <c r="AL443" s="68">
        <v>2280229.7400000002</v>
      </c>
      <c r="AM443" s="68">
        <v>564848.31000000006</v>
      </c>
      <c r="AN443" s="68">
        <v>236294.14</v>
      </c>
      <c r="AO443" s="68">
        <v>11440.4</v>
      </c>
      <c r="AP443" s="68">
        <v>114343.91</v>
      </c>
      <c r="AQ443" s="68">
        <v>3473.01</v>
      </c>
      <c r="AR443" s="68">
        <v>3529.64</v>
      </c>
      <c r="AS443" s="68">
        <v>9991.7199999999993</v>
      </c>
      <c r="AT443" s="68">
        <v>93515.46</v>
      </c>
      <c r="AU443" s="68">
        <v>14935.3</v>
      </c>
      <c r="AV443" s="68">
        <v>2524.04</v>
      </c>
      <c r="AW443" s="68">
        <v>374.84</v>
      </c>
      <c r="AX443" s="68">
        <v>1961.6</v>
      </c>
      <c r="AY443" s="68">
        <v>187.6</v>
      </c>
      <c r="AZ443" s="68">
        <v>51062.25</v>
      </c>
      <c r="BA443" s="68">
        <v>3600.48</v>
      </c>
      <c r="BB443" s="68">
        <v>698.44</v>
      </c>
      <c r="BC443" s="68">
        <v>1639.62</v>
      </c>
      <c r="BD443" s="68">
        <v>45123.71</v>
      </c>
      <c r="BE443" s="68">
        <v>9270.99</v>
      </c>
      <c r="BF443" s="68">
        <v>21096.89</v>
      </c>
      <c r="BG443" s="68">
        <v>14755.83</v>
      </c>
      <c r="BH443" s="68">
        <v>2664.86</v>
      </c>
      <c r="BI443" s="68">
        <v>0</v>
      </c>
      <c r="BJ443" s="68">
        <v>0</v>
      </c>
      <c r="BK443" s="68">
        <v>0</v>
      </c>
      <c r="BL443" s="68">
        <v>0</v>
      </c>
      <c r="BM443" s="68">
        <v>2244.54</v>
      </c>
      <c r="BN443" s="68">
        <v>420.32</v>
      </c>
      <c r="BO443" s="68">
        <v>3401831.42</v>
      </c>
      <c r="BP443" s="68">
        <v>3152558.64</v>
      </c>
      <c r="BQ443" s="68">
        <v>4647896.2699999996</v>
      </c>
      <c r="BR443" s="68">
        <v>10858.09</v>
      </c>
      <c r="BS443" s="68">
        <v>4637038.18</v>
      </c>
      <c r="BT443" s="68">
        <v>1246064.8500000001</v>
      </c>
      <c r="BU443" s="68">
        <v>0</v>
      </c>
      <c r="BV443" s="71">
        <v>20</v>
      </c>
      <c r="BW443" s="68">
        <v>0</v>
      </c>
      <c r="BX443" s="68">
        <v>737312.71</v>
      </c>
      <c r="BY443" s="68">
        <v>0</v>
      </c>
      <c r="BZ443" s="68">
        <v>5383944.5499999998</v>
      </c>
      <c r="CA443" s="68">
        <v>5385208.9800000004</v>
      </c>
    </row>
    <row r="444" spans="1:79" x14ac:dyDescent="0.25">
      <c r="A444" s="62" t="s">
        <v>1095</v>
      </c>
      <c r="B444" s="62" t="s">
        <v>1096</v>
      </c>
      <c r="C444" s="62" t="s">
        <v>274</v>
      </c>
      <c r="D444" s="63">
        <v>8241.61</v>
      </c>
      <c r="E444" s="63">
        <v>9855.6200000000008</v>
      </c>
      <c r="F444" s="64">
        <v>0.64</v>
      </c>
      <c r="G444" s="65">
        <v>726.07532000000003</v>
      </c>
      <c r="H444" s="65">
        <v>394.277334</v>
      </c>
      <c r="I444" s="63">
        <v>7079.47</v>
      </c>
      <c r="J444" s="63">
        <v>9007.81</v>
      </c>
      <c r="K444" s="63">
        <v>1928.34</v>
      </c>
      <c r="L444" s="83">
        <v>0.21407419999999999</v>
      </c>
      <c r="M444" s="65">
        <v>83.789689999999993</v>
      </c>
      <c r="N444" s="65">
        <v>14.879910000000001</v>
      </c>
      <c r="O444" s="65">
        <v>60.953128999999997</v>
      </c>
      <c r="P444" s="65">
        <v>0</v>
      </c>
      <c r="Q444" s="65">
        <v>0</v>
      </c>
      <c r="R444" s="65">
        <v>1</v>
      </c>
      <c r="S444" s="65">
        <v>6.9566509999999999</v>
      </c>
      <c r="T444" s="65">
        <v>264.85135300000002</v>
      </c>
      <c r="U444" s="64">
        <v>0.3647711824</v>
      </c>
      <c r="V444" s="66">
        <v>0.32484867070000001</v>
      </c>
      <c r="W444" s="65">
        <v>0</v>
      </c>
      <c r="X444" s="65">
        <v>0</v>
      </c>
      <c r="Y444" s="65">
        <v>0</v>
      </c>
      <c r="Z444" s="65">
        <v>0</v>
      </c>
      <c r="AA444" s="65">
        <v>154.51709199999999</v>
      </c>
      <c r="AB444" s="65">
        <v>103.080566</v>
      </c>
      <c r="AC444" s="65">
        <v>51.436526000000001</v>
      </c>
      <c r="AD444" s="65">
        <v>0</v>
      </c>
      <c r="AE444" s="65">
        <v>0</v>
      </c>
      <c r="AF444" s="65">
        <v>0</v>
      </c>
      <c r="AG444" s="65">
        <v>0</v>
      </c>
      <c r="AH444" s="65">
        <v>0</v>
      </c>
      <c r="AI444" s="65">
        <v>0</v>
      </c>
      <c r="AJ444" s="65">
        <v>233.96138500000001</v>
      </c>
      <c r="AK444" s="65">
        <v>233.96138500000001</v>
      </c>
      <c r="AL444" s="63">
        <v>1400120.08</v>
      </c>
      <c r="AM444" s="63">
        <v>1036252.66</v>
      </c>
      <c r="AN444" s="63">
        <v>126123.08</v>
      </c>
      <c r="AO444" s="63">
        <v>6392.57</v>
      </c>
      <c r="AP444" s="63">
        <v>66449.33</v>
      </c>
      <c r="AQ444" s="63">
        <v>0</v>
      </c>
      <c r="AR444" s="63">
        <v>0</v>
      </c>
      <c r="AS444" s="63">
        <v>4733.66</v>
      </c>
      <c r="AT444" s="63">
        <v>48547.519999999997</v>
      </c>
      <c r="AU444" s="63">
        <v>36307.449999999997</v>
      </c>
      <c r="AV444" s="63">
        <v>0</v>
      </c>
      <c r="AW444" s="63">
        <v>0</v>
      </c>
      <c r="AX444" s="63">
        <v>0</v>
      </c>
      <c r="AY444" s="63">
        <v>0</v>
      </c>
      <c r="AZ444" s="63">
        <v>32978.25</v>
      </c>
      <c r="BA444" s="63">
        <v>2025.71</v>
      </c>
      <c r="BB444" s="63">
        <v>388.58</v>
      </c>
      <c r="BC444" s="63">
        <v>926.19</v>
      </c>
      <c r="BD444" s="63">
        <v>29637.77</v>
      </c>
      <c r="BE444" s="63">
        <v>9181.2099999999991</v>
      </c>
      <c r="BF444" s="63">
        <v>14087.82</v>
      </c>
      <c r="BG444" s="63">
        <v>6368.74</v>
      </c>
      <c r="BH444" s="63">
        <v>0</v>
      </c>
      <c r="BI444" s="63">
        <v>0</v>
      </c>
      <c r="BJ444" s="63">
        <v>0</v>
      </c>
      <c r="BK444" s="63">
        <v>0</v>
      </c>
      <c r="BL444" s="63">
        <v>0</v>
      </c>
      <c r="BM444" s="63">
        <v>0</v>
      </c>
      <c r="BN444" s="63">
        <v>0</v>
      </c>
      <c r="BO444" s="63">
        <v>2803609.77</v>
      </c>
      <c r="BP444" s="63">
        <v>2631781.52</v>
      </c>
      <c r="BQ444" s="63">
        <v>3662544.9</v>
      </c>
      <c r="BR444" s="63">
        <v>10750.3</v>
      </c>
      <c r="BS444" s="63">
        <v>3651794.6</v>
      </c>
      <c r="BT444" s="63">
        <v>858935.13</v>
      </c>
      <c r="BU444" s="63">
        <v>0</v>
      </c>
      <c r="BV444" s="66">
        <v>23.396139000000002</v>
      </c>
      <c r="BW444" s="63">
        <v>0</v>
      </c>
      <c r="BX444" s="63">
        <v>315148.93</v>
      </c>
      <c r="BY444" s="63">
        <v>0</v>
      </c>
      <c r="BZ444" s="63">
        <v>3893055.21</v>
      </c>
      <c r="CA444" s="63">
        <v>3977693.83</v>
      </c>
    </row>
    <row r="445" spans="1:79" x14ac:dyDescent="0.25">
      <c r="A445" s="62" t="s">
        <v>1097</v>
      </c>
      <c r="B445" s="62" t="s">
        <v>1098</v>
      </c>
      <c r="C445" s="62" t="s">
        <v>438</v>
      </c>
      <c r="D445" s="63">
        <v>8241.61</v>
      </c>
      <c r="E445" s="63">
        <v>9855.6200000000008</v>
      </c>
      <c r="F445" s="64">
        <v>0.64</v>
      </c>
      <c r="G445" s="65">
        <v>742.23443799999995</v>
      </c>
      <c r="H445" s="65">
        <v>427.68059099999999</v>
      </c>
      <c r="I445" s="63">
        <v>7095.03</v>
      </c>
      <c r="J445" s="63">
        <v>9003.44</v>
      </c>
      <c r="K445" s="63">
        <v>1908.41</v>
      </c>
      <c r="L445" s="83">
        <v>0.2119645</v>
      </c>
      <c r="M445" s="65">
        <v>95.360810000000001</v>
      </c>
      <c r="N445" s="65">
        <v>23.722311999999999</v>
      </c>
      <c r="O445" s="65">
        <v>53.223875999999997</v>
      </c>
      <c r="P445" s="65">
        <v>5.495965</v>
      </c>
      <c r="Q445" s="65">
        <v>8.7482000000000004E-2</v>
      </c>
      <c r="R445" s="65">
        <v>2</v>
      </c>
      <c r="S445" s="65">
        <v>10.831175</v>
      </c>
      <c r="T445" s="65">
        <v>228.54618500000001</v>
      </c>
      <c r="U445" s="64">
        <v>0.30791643889999998</v>
      </c>
      <c r="V445" s="66">
        <v>0.23147591149999999</v>
      </c>
      <c r="W445" s="65">
        <v>0</v>
      </c>
      <c r="X445" s="65">
        <v>0</v>
      </c>
      <c r="Y445" s="65">
        <v>0</v>
      </c>
      <c r="Z445" s="65">
        <v>0</v>
      </c>
      <c r="AA445" s="65">
        <v>201.74877799999999</v>
      </c>
      <c r="AB445" s="65">
        <v>117.726257</v>
      </c>
      <c r="AC445" s="65">
        <v>84.022520999999998</v>
      </c>
      <c r="AD445" s="65">
        <v>9.4636440000000004</v>
      </c>
      <c r="AE445" s="65">
        <v>9.4636440000000004</v>
      </c>
      <c r="AF445" s="65">
        <v>0</v>
      </c>
      <c r="AG445" s="65">
        <v>0</v>
      </c>
      <c r="AH445" s="65">
        <v>0</v>
      </c>
      <c r="AI445" s="65">
        <v>0</v>
      </c>
      <c r="AJ445" s="65">
        <v>164.51298199999999</v>
      </c>
      <c r="AK445" s="65">
        <v>164.51298199999999</v>
      </c>
      <c r="AL445" s="63">
        <v>1416487.62</v>
      </c>
      <c r="AM445" s="63">
        <v>955478.61</v>
      </c>
      <c r="AN445" s="63">
        <v>166313.07</v>
      </c>
      <c r="AO445" s="63">
        <v>10090.93</v>
      </c>
      <c r="AP445" s="63">
        <v>57451.3</v>
      </c>
      <c r="AQ445" s="63">
        <v>14252.77</v>
      </c>
      <c r="AR445" s="63">
        <v>302.77999999999997</v>
      </c>
      <c r="AS445" s="63">
        <v>9374.02</v>
      </c>
      <c r="AT445" s="63">
        <v>74841.27</v>
      </c>
      <c r="AU445" s="63">
        <v>22325.040000000001</v>
      </c>
      <c r="AV445" s="63">
        <v>0</v>
      </c>
      <c r="AW445" s="63">
        <v>0</v>
      </c>
      <c r="AX445" s="63">
        <v>0</v>
      </c>
      <c r="AY445" s="63">
        <v>0</v>
      </c>
      <c r="AZ445" s="63">
        <v>39088.879999999997</v>
      </c>
      <c r="BA445" s="63">
        <v>2175.67</v>
      </c>
      <c r="BB445" s="63">
        <v>393.32</v>
      </c>
      <c r="BC445" s="63">
        <v>1197.3800000000001</v>
      </c>
      <c r="BD445" s="63">
        <v>35322.51</v>
      </c>
      <c r="BE445" s="63">
        <v>9090.73</v>
      </c>
      <c r="BF445" s="63">
        <v>15930.85</v>
      </c>
      <c r="BG445" s="63">
        <v>10300.93</v>
      </c>
      <c r="BH445" s="63">
        <v>12897.92</v>
      </c>
      <c r="BI445" s="63">
        <v>12316.68</v>
      </c>
      <c r="BJ445" s="63">
        <v>0</v>
      </c>
      <c r="BK445" s="63">
        <v>0</v>
      </c>
      <c r="BL445" s="63">
        <v>0</v>
      </c>
      <c r="BM445" s="63">
        <v>0</v>
      </c>
      <c r="BN445" s="63">
        <v>581.24</v>
      </c>
      <c r="BO445" s="63">
        <v>2909199.09</v>
      </c>
      <c r="BP445" s="63">
        <v>2612591.14</v>
      </c>
      <c r="BQ445" s="63">
        <v>4391883.03</v>
      </c>
      <c r="BR445" s="63">
        <v>16185.23</v>
      </c>
      <c r="BS445" s="63">
        <v>4375697.8</v>
      </c>
      <c r="BT445" s="63">
        <v>1482683.94</v>
      </c>
      <c r="BU445" s="63">
        <v>0</v>
      </c>
      <c r="BV445" s="66">
        <v>20</v>
      </c>
      <c r="BW445" s="63">
        <v>0</v>
      </c>
      <c r="BX445" s="63">
        <v>515340.86</v>
      </c>
      <c r="BY445" s="63">
        <v>0</v>
      </c>
      <c r="BZ445" s="63">
        <v>4870559.74</v>
      </c>
      <c r="CA445" s="63">
        <v>4907223.8899999997</v>
      </c>
    </row>
    <row r="446" spans="1:79" x14ac:dyDescent="0.25">
      <c r="A446" s="67" t="s">
        <v>1099</v>
      </c>
      <c r="B446" s="67" t="s">
        <v>1100</v>
      </c>
      <c r="C446" s="67" t="s">
        <v>406</v>
      </c>
      <c r="D446" s="68">
        <v>8241.61</v>
      </c>
      <c r="E446" s="68">
        <v>9855.6200000000008</v>
      </c>
      <c r="F446" s="69">
        <v>0.64</v>
      </c>
      <c r="G446" s="70">
        <v>7300.571567</v>
      </c>
      <c r="H446" s="70">
        <v>4151.8621389999998</v>
      </c>
      <c r="I446" s="68">
        <v>6416.7</v>
      </c>
      <c r="J446" s="68">
        <v>8129.42</v>
      </c>
      <c r="K446" s="68">
        <v>1712.72</v>
      </c>
      <c r="L446" s="83">
        <v>0.2106817</v>
      </c>
      <c r="M446" s="70">
        <v>1072.08314</v>
      </c>
      <c r="N446" s="70">
        <v>116.98685</v>
      </c>
      <c r="O446" s="70">
        <v>671.93172100000004</v>
      </c>
      <c r="P446" s="70">
        <v>44.227221999999998</v>
      </c>
      <c r="Q446" s="70">
        <v>2</v>
      </c>
      <c r="R446" s="70">
        <v>54.888485000000003</v>
      </c>
      <c r="S446" s="70">
        <v>182.04886200000001</v>
      </c>
      <c r="T446" s="70">
        <v>3314.9180590000001</v>
      </c>
      <c r="U446" s="69">
        <v>0.45406281259999998</v>
      </c>
      <c r="V446" s="71">
        <v>0.50335214289999997</v>
      </c>
      <c r="W446" s="70">
        <v>354.63701500000002</v>
      </c>
      <c r="X446" s="70">
        <v>81.721007</v>
      </c>
      <c r="Y446" s="70">
        <v>215.43785600000001</v>
      </c>
      <c r="Z446" s="70">
        <v>57.478152000000001</v>
      </c>
      <c r="AA446" s="70">
        <v>841.99723400000005</v>
      </c>
      <c r="AB446" s="70">
        <v>566.25598100000002</v>
      </c>
      <c r="AC446" s="70">
        <v>275.74125299999997</v>
      </c>
      <c r="AD446" s="70">
        <v>6.1020349999999999</v>
      </c>
      <c r="AE446" s="70">
        <v>5.2012320000000001</v>
      </c>
      <c r="AF446" s="70">
        <v>0.65937500000000004</v>
      </c>
      <c r="AG446" s="70">
        <v>0</v>
      </c>
      <c r="AH446" s="70">
        <v>0.241428</v>
      </c>
      <c r="AI446" s="70">
        <v>0</v>
      </c>
      <c r="AJ446" s="70">
        <v>16.655897</v>
      </c>
      <c r="AK446" s="70">
        <v>16.655897</v>
      </c>
      <c r="AL446" s="68">
        <v>12503834.93</v>
      </c>
      <c r="AM446" s="68">
        <v>2091400.17</v>
      </c>
      <c r="AN446" s="68">
        <v>2397270.0699999998</v>
      </c>
      <c r="AO446" s="68">
        <v>49462.37</v>
      </c>
      <c r="AP446" s="68">
        <v>720911.93</v>
      </c>
      <c r="AQ446" s="68">
        <v>114001.02</v>
      </c>
      <c r="AR446" s="68">
        <v>6880.14</v>
      </c>
      <c r="AS446" s="68">
        <v>255705.92</v>
      </c>
      <c r="AT446" s="68">
        <v>1250308.69</v>
      </c>
      <c r="AU446" s="68">
        <v>704137.01</v>
      </c>
      <c r="AV446" s="68">
        <v>99356.23</v>
      </c>
      <c r="AW446" s="68">
        <v>29855.09</v>
      </c>
      <c r="AX446" s="68">
        <v>58991.93</v>
      </c>
      <c r="AY446" s="68">
        <v>10509.21</v>
      </c>
      <c r="AZ446" s="68">
        <v>179548.11</v>
      </c>
      <c r="BA446" s="68">
        <v>20993.31</v>
      </c>
      <c r="BB446" s="68">
        <v>3845.24</v>
      </c>
      <c r="BC446" s="68">
        <v>4967.0200000000004</v>
      </c>
      <c r="BD446" s="68">
        <v>149742.54</v>
      </c>
      <c r="BE446" s="68">
        <v>39979.33</v>
      </c>
      <c r="BF446" s="68">
        <v>76162.679999999993</v>
      </c>
      <c r="BG446" s="68">
        <v>33600.53</v>
      </c>
      <c r="BH446" s="68">
        <v>8001.02</v>
      </c>
      <c r="BI446" s="68">
        <v>6728.3</v>
      </c>
      <c r="BJ446" s="68">
        <v>808.47</v>
      </c>
      <c r="BK446" s="68">
        <v>0</v>
      </c>
      <c r="BL446" s="68">
        <v>91.74</v>
      </c>
      <c r="BM446" s="68">
        <v>0</v>
      </c>
      <c r="BN446" s="68">
        <v>372.51</v>
      </c>
      <c r="BO446" s="68">
        <v>19016363.670000002</v>
      </c>
      <c r="BP446" s="68">
        <v>17983547.539999999</v>
      </c>
      <c r="BQ446" s="68">
        <v>24179205.16</v>
      </c>
      <c r="BR446" s="68">
        <v>325566.26</v>
      </c>
      <c r="BS446" s="68">
        <v>23853638.899999999</v>
      </c>
      <c r="BT446" s="68">
        <v>5162841.49</v>
      </c>
      <c r="BU446" s="68">
        <v>0</v>
      </c>
      <c r="BV446" s="71">
        <v>20</v>
      </c>
      <c r="BW446" s="68">
        <v>0</v>
      </c>
      <c r="BX446" s="68">
        <v>2662437.65</v>
      </c>
      <c r="BY446" s="68">
        <v>193115.050000004</v>
      </c>
      <c r="BZ446" s="68">
        <v>27034757.859999999</v>
      </c>
      <c r="CA446" s="68">
        <v>27034757.859999999</v>
      </c>
    </row>
    <row r="447" spans="1:79" x14ac:dyDescent="0.25">
      <c r="A447" s="67" t="s">
        <v>1101</v>
      </c>
      <c r="B447" s="67" t="s">
        <v>1102</v>
      </c>
      <c r="C447" s="67" t="s">
        <v>170</v>
      </c>
      <c r="D447" s="68">
        <v>8241.61</v>
      </c>
      <c r="E447" s="68">
        <v>9855.6200000000008</v>
      </c>
      <c r="F447" s="69">
        <v>0.64</v>
      </c>
      <c r="G447" s="70">
        <v>15618.499325000001</v>
      </c>
      <c r="H447" s="70">
        <v>8127.3618809999998</v>
      </c>
      <c r="I447" s="68">
        <v>6435.56</v>
      </c>
      <c r="J447" s="68">
        <v>8100.02</v>
      </c>
      <c r="K447" s="68">
        <v>1664.46</v>
      </c>
      <c r="L447" s="83">
        <v>0.20548839999999999</v>
      </c>
      <c r="M447" s="70">
        <v>2386.650212</v>
      </c>
      <c r="N447" s="70">
        <v>323.95272399999999</v>
      </c>
      <c r="O447" s="70">
        <v>1614.7099310000001</v>
      </c>
      <c r="P447" s="70">
        <v>59.108663</v>
      </c>
      <c r="Q447" s="70">
        <v>10.445363</v>
      </c>
      <c r="R447" s="70">
        <v>55.830247</v>
      </c>
      <c r="S447" s="70">
        <v>322.60328399999997</v>
      </c>
      <c r="T447" s="70">
        <v>6001.065098</v>
      </c>
      <c r="U447" s="69">
        <v>0.38422802169999998</v>
      </c>
      <c r="V447" s="71">
        <v>0.36042766770000001</v>
      </c>
      <c r="W447" s="70">
        <v>2473.0670970000001</v>
      </c>
      <c r="X447" s="70">
        <v>424.23553199999998</v>
      </c>
      <c r="Y447" s="70">
        <v>1647.4637150000001</v>
      </c>
      <c r="Z447" s="70">
        <v>401.36784999999998</v>
      </c>
      <c r="AA447" s="70">
        <v>2915.9011519999999</v>
      </c>
      <c r="AB447" s="70">
        <v>2042.498953</v>
      </c>
      <c r="AC447" s="70">
        <v>873.402199</v>
      </c>
      <c r="AD447" s="70">
        <v>179.35816399999999</v>
      </c>
      <c r="AE447" s="70">
        <v>77.772176000000002</v>
      </c>
      <c r="AF447" s="70">
        <v>0</v>
      </c>
      <c r="AG447" s="70">
        <v>10.662081000000001</v>
      </c>
      <c r="AH447" s="70">
        <v>14.371278</v>
      </c>
      <c r="AI447" s="70">
        <v>76.552628999999996</v>
      </c>
      <c r="AJ447" s="70">
        <v>0</v>
      </c>
      <c r="AK447" s="70">
        <v>0</v>
      </c>
      <c r="AL447" s="68">
        <v>25996367.390000001</v>
      </c>
      <c r="AM447" s="68">
        <v>5641464.0599999996</v>
      </c>
      <c r="AN447" s="68">
        <v>4421653.4400000004</v>
      </c>
      <c r="AO447" s="68">
        <v>133591.85</v>
      </c>
      <c r="AP447" s="68">
        <v>1689709.64</v>
      </c>
      <c r="AQ447" s="68">
        <v>148604.07</v>
      </c>
      <c r="AR447" s="68">
        <v>35047.03</v>
      </c>
      <c r="AS447" s="68">
        <v>253681.96</v>
      </c>
      <c r="AT447" s="68">
        <v>2161018.89</v>
      </c>
      <c r="AU447" s="68">
        <v>912764.86</v>
      </c>
      <c r="AV447" s="68">
        <v>662735.96</v>
      </c>
      <c r="AW447" s="68">
        <v>151165.31</v>
      </c>
      <c r="AX447" s="68">
        <v>439994.17</v>
      </c>
      <c r="AY447" s="68">
        <v>71576.479999999996</v>
      </c>
      <c r="AZ447" s="68">
        <v>520058.15</v>
      </c>
      <c r="BA447" s="68">
        <v>40081.89</v>
      </c>
      <c r="BB447" s="68">
        <v>8023.55</v>
      </c>
      <c r="BC447" s="68">
        <v>16777.150000000001</v>
      </c>
      <c r="BD447" s="68">
        <v>455175.56</v>
      </c>
      <c r="BE447" s="68">
        <v>83421.59</v>
      </c>
      <c r="BF447" s="68">
        <v>267948.76</v>
      </c>
      <c r="BG447" s="68">
        <v>103805.21</v>
      </c>
      <c r="BH447" s="68">
        <v>143123.03</v>
      </c>
      <c r="BI447" s="68">
        <v>98125.88</v>
      </c>
      <c r="BJ447" s="68">
        <v>0</v>
      </c>
      <c r="BK447" s="68">
        <v>4651.13</v>
      </c>
      <c r="BL447" s="68">
        <v>5326.2</v>
      </c>
      <c r="BM447" s="68">
        <v>24340.59</v>
      </c>
      <c r="BN447" s="68">
        <v>10679.23</v>
      </c>
      <c r="BO447" s="68">
        <v>39035696.960000001</v>
      </c>
      <c r="BP447" s="68">
        <v>38298166.890000001</v>
      </c>
      <c r="BQ447" s="68">
        <v>42722462.369999997</v>
      </c>
      <c r="BR447" s="68">
        <v>173079.86</v>
      </c>
      <c r="BS447" s="68">
        <v>42549382.509999998</v>
      </c>
      <c r="BT447" s="68">
        <v>3686765.41</v>
      </c>
      <c r="BU447" s="68">
        <v>0</v>
      </c>
      <c r="BV447" s="71">
        <v>20</v>
      </c>
      <c r="BW447" s="68">
        <v>0</v>
      </c>
      <c r="BX447" s="68">
        <v>4769906.71</v>
      </c>
      <c r="BY447" s="68">
        <v>0</v>
      </c>
      <c r="BZ447" s="68">
        <v>46954044.469999999</v>
      </c>
      <c r="CA447" s="68">
        <v>47492369.079999998</v>
      </c>
    </row>
    <row r="448" spans="1:79" x14ac:dyDescent="0.25">
      <c r="A448" s="62" t="s">
        <v>1103</v>
      </c>
      <c r="B448" s="62" t="s">
        <v>1104</v>
      </c>
      <c r="C448" s="62" t="s">
        <v>149</v>
      </c>
      <c r="D448" s="63">
        <v>8241.61</v>
      </c>
      <c r="E448" s="63">
        <v>9855.6200000000008</v>
      </c>
      <c r="F448" s="64">
        <v>0.64</v>
      </c>
      <c r="G448" s="65">
        <v>870.96859400000005</v>
      </c>
      <c r="H448" s="65">
        <v>504.56872800000002</v>
      </c>
      <c r="I448" s="63">
        <v>6903.29</v>
      </c>
      <c r="J448" s="63">
        <v>8672.33</v>
      </c>
      <c r="K448" s="63">
        <v>1769.04</v>
      </c>
      <c r="L448" s="83">
        <v>0.20398669999999999</v>
      </c>
      <c r="M448" s="65">
        <v>122.043798</v>
      </c>
      <c r="N448" s="65">
        <v>14.584757</v>
      </c>
      <c r="O448" s="65">
        <v>82.126897999999997</v>
      </c>
      <c r="P448" s="65">
        <v>1.6047899999999999</v>
      </c>
      <c r="Q448" s="65">
        <v>2</v>
      </c>
      <c r="R448" s="65">
        <v>1</v>
      </c>
      <c r="S448" s="65">
        <v>20.727353000000001</v>
      </c>
      <c r="T448" s="65">
        <v>375.85622100000001</v>
      </c>
      <c r="U448" s="64">
        <v>0.43153820189999997</v>
      </c>
      <c r="V448" s="66">
        <v>0.45465141539999998</v>
      </c>
      <c r="W448" s="65">
        <v>0</v>
      </c>
      <c r="X448" s="65">
        <v>0</v>
      </c>
      <c r="Y448" s="65">
        <v>0</v>
      </c>
      <c r="Z448" s="65">
        <v>0</v>
      </c>
      <c r="AA448" s="65">
        <v>131.90482800000001</v>
      </c>
      <c r="AB448" s="65">
        <v>74.784828000000005</v>
      </c>
      <c r="AC448" s="65">
        <v>57.12</v>
      </c>
      <c r="AD448" s="65">
        <v>28.142963999999999</v>
      </c>
      <c r="AE448" s="65">
        <v>21.840067000000001</v>
      </c>
      <c r="AF448" s="65">
        <v>6.3028969999999997</v>
      </c>
      <c r="AG448" s="65">
        <v>0</v>
      </c>
      <c r="AH448" s="65">
        <v>0</v>
      </c>
      <c r="AI448" s="65">
        <v>0</v>
      </c>
      <c r="AJ448" s="65">
        <v>96.931675999999996</v>
      </c>
      <c r="AK448" s="65">
        <v>96.931675999999996</v>
      </c>
      <c r="AL448" s="63">
        <v>1540778.28</v>
      </c>
      <c r="AM448" s="63">
        <v>618948.27</v>
      </c>
      <c r="AN448" s="63">
        <v>244292.56</v>
      </c>
      <c r="AO448" s="63">
        <v>5970.52</v>
      </c>
      <c r="AP448" s="63">
        <v>85313.45</v>
      </c>
      <c r="AQ448" s="63">
        <v>4005.09</v>
      </c>
      <c r="AR448" s="63">
        <v>6661.5</v>
      </c>
      <c r="AS448" s="63">
        <v>4510.6000000000004</v>
      </c>
      <c r="AT448" s="63">
        <v>137831.4</v>
      </c>
      <c r="AU448" s="63">
        <v>72112.86</v>
      </c>
      <c r="AV448" s="63">
        <v>0</v>
      </c>
      <c r="AW448" s="63">
        <v>0</v>
      </c>
      <c r="AX448" s="63">
        <v>0</v>
      </c>
      <c r="AY448" s="63">
        <v>0</v>
      </c>
      <c r="AZ448" s="63">
        <v>28894.62</v>
      </c>
      <c r="BA448" s="63">
        <v>2470.21</v>
      </c>
      <c r="BB448" s="63">
        <v>444.17</v>
      </c>
      <c r="BC448" s="63">
        <v>753.39</v>
      </c>
      <c r="BD448" s="63">
        <v>25226.85</v>
      </c>
      <c r="BE448" s="63">
        <v>8748.58</v>
      </c>
      <c r="BF448" s="63">
        <v>9739.08</v>
      </c>
      <c r="BG448" s="63">
        <v>6739.19</v>
      </c>
      <c r="BH448" s="63">
        <v>36500.35</v>
      </c>
      <c r="BI448" s="63">
        <v>27354.44</v>
      </c>
      <c r="BJ448" s="63">
        <v>7482.49</v>
      </c>
      <c r="BK448" s="63">
        <v>0</v>
      </c>
      <c r="BL448" s="63">
        <v>0</v>
      </c>
      <c r="BM448" s="63">
        <v>0</v>
      </c>
      <c r="BN448" s="63">
        <v>1663.42</v>
      </c>
      <c r="BO448" s="63">
        <v>2827155.69</v>
      </c>
      <c r="BP448" s="63">
        <v>2541526.94</v>
      </c>
      <c r="BQ448" s="63">
        <v>4254956.78</v>
      </c>
      <c r="BR448" s="63">
        <v>42971.47</v>
      </c>
      <c r="BS448" s="63">
        <v>4211985.3099999996</v>
      </c>
      <c r="BT448" s="63">
        <v>1427801.09</v>
      </c>
      <c r="BU448" s="63">
        <v>0</v>
      </c>
      <c r="BV448" s="66">
        <v>20</v>
      </c>
      <c r="BW448" s="63">
        <v>0</v>
      </c>
      <c r="BX448" s="63">
        <v>247350.58</v>
      </c>
      <c r="BY448" s="63">
        <v>160519.72</v>
      </c>
      <c r="BZ448" s="63">
        <v>4662827.08</v>
      </c>
      <c r="CA448" s="63">
        <v>4662827.08</v>
      </c>
    </row>
    <row r="449" spans="1:79" x14ac:dyDescent="0.25">
      <c r="A449" s="62" t="s">
        <v>1105</v>
      </c>
      <c r="B449" s="62" t="s">
        <v>1106</v>
      </c>
      <c r="C449" s="62" t="s">
        <v>893</v>
      </c>
      <c r="D449" s="63">
        <v>8241.61</v>
      </c>
      <c r="E449" s="63">
        <v>9855.6200000000008</v>
      </c>
      <c r="F449" s="64">
        <v>0.64</v>
      </c>
      <c r="G449" s="65">
        <v>2209.4942270000001</v>
      </c>
      <c r="H449" s="65">
        <v>1249.1333609999999</v>
      </c>
      <c r="I449" s="63">
        <v>6449.14</v>
      </c>
      <c r="J449" s="63">
        <v>8096.62</v>
      </c>
      <c r="K449" s="63">
        <v>1647.48</v>
      </c>
      <c r="L449" s="83">
        <v>0.20347750000000001</v>
      </c>
      <c r="M449" s="65">
        <v>313.90007400000002</v>
      </c>
      <c r="N449" s="65">
        <v>28.64472</v>
      </c>
      <c r="O449" s="65">
        <v>238.70645999999999</v>
      </c>
      <c r="P449" s="65">
        <v>6.6117600000000003</v>
      </c>
      <c r="Q449" s="65">
        <v>1.7152849999999999</v>
      </c>
      <c r="R449" s="65">
        <v>7</v>
      </c>
      <c r="S449" s="65">
        <v>31.221848999999999</v>
      </c>
      <c r="T449" s="65">
        <v>652.67334200000005</v>
      </c>
      <c r="U449" s="64">
        <v>0.29539490709999999</v>
      </c>
      <c r="V449" s="66">
        <v>0.21303259560000001</v>
      </c>
      <c r="W449" s="65">
        <v>208.338425</v>
      </c>
      <c r="X449" s="65">
        <v>28.898643</v>
      </c>
      <c r="Y449" s="65">
        <v>152.80718300000001</v>
      </c>
      <c r="Z449" s="65">
        <v>26.632598999999999</v>
      </c>
      <c r="AA449" s="65">
        <v>441.489712</v>
      </c>
      <c r="AB449" s="65">
        <v>264.68264599999998</v>
      </c>
      <c r="AC449" s="65">
        <v>176.80706599999999</v>
      </c>
      <c r="AD449" s="65">
        <v>0</v>
      </c>
      <c r="AE449" s="65">
        <v>0</v>
      </c>
      <c r="AF449" s="65">
        <v>0</v>
      </c>
      <c r="AG449" s="65">
        <v>0</v>
      </c>
      <c r="AH449" s="65">
        <v>0</v>
      </c>
      <c r="AI449" s="65">
        <v>0</v>
      </c>
      <c r="AJ449" s="65">
        <v>69.007625000000004</v>
      </c>
      <c r="AK449" s="65">
        <v>69.007625000000004</v>
      </c>
      <c r="AL449" s="63">
        <v>3640097.55</v>
      </c>
      <c r="AM449" s="63">
        <v>898354.46</v>
      </c>
      <c r="AN449" s="63">
        <v>519799.23</v>
      </c>
      <c r="AO449" s="63">
        <v>11696.93</v>
      </c>
      <c r="AP449" s="63">
        <v>247349.38</v>
      </c>
      <c r="AQ449" s="63">
        <v>16459.84</v>
      </c>
      <c r="AR449" s="63">
        <v>5698.93</v>
      </c>
      <c r="AS449" s="63">
        <v>31495.4</v>
      </c>
      <c r="AT449" s="63">
        <v>207098.75</v>
      </c>
      <c r="AU449" s="63">
        <v>58675.17</v>
      </c>
      <c r="AV449" s="63">
        <v>55310.86</v>
      </c>
      <c r="AW449" s="63">
        <v>10196.51</v>
      </c>
      <c r="AX449" s="63">
        <v>40411.4</v>
      </c>
      <c r="AY449" s="63">
        <v>4702.95</v>
      </c>
      <c r="AZ449" s="63">
        <v>76616.45</v>
      </c>
      <c r="BA449" s="63">
        <v>6100.09</v>
      </c>
      <c r="BB449" s="63">
        <v>1123.96</v>
      </c>
      <c r="BC449" s="63">
        <v>2515.33</v>
      </c>
      <c r="BD449" s="63">
        <v>66877.070000000007</v>
      </c>
      <c r="BE449" s="63">
        <v>11685.87</v>
      </c>
      <c r="BF449" s="63">
        <v>34383.050000000003</v>
      </c>
      <c r="BG449" s="63">
        <v>20808.150000000001</v>
      </c>
      <c r="BH449" s="63">
        <v>0</v>
      </c>
      <c r="BI449" s="63">
        <v>0</v>
      </c>
      <c r="BJ449" s="63">
        <v>0</v>
      </c>
      <c r="BK449" s="63">
        <v>0</v>
      </c>
      <c r="BL449" s="63">
        <v>0</v>
      </c>
      <c r="BM449" s="63">
        <v>0</v>
      </c>
      <c r="BN449" s="63">
        <v>0</v>
      </c>
      <c r="BO449" s="63">
        <v>5615900.7999999998</v>
      </c>
      <c r="BP449" s="63">
        <v>5248853.72</v>
      </c>
      <c r="BQ449" s="63">
        <v>7450695.8300000001</v>
      </c>
      <c r="BR449" s="63">
        <v>30955.97</v>
      </c>
      <c r="BS449" s="63">
        <v>7419739.8600000003</v>
      </c>
      <c r="BT449" s="63">
        <v>1834795.03</v>
      </c>
      <c r="BU449" s="63">
        <v>0</v>
      </c>
      <c r="BV449" s="66">
        <v>20</v>
      </c>
      <c r="BW449" s="63">
        <v>0</v>
      </c>
      <c r="BX449" s="63">
        <v>1014682.7</v>
      </c>
      <c r="BY449" s="63">
        <v>0</v>
      </c>
      <c r="BZ449" s="63">
        <v>8365721.1399999997</v>
      </c>
      <c r="CA449" s="63">
        <v>8465378.5299999993</v>
      </c>
    </row>
    <row r="450" spans="1:79" x14ac:dyDescent="0.25">
      <c r="A450" s="62" t="s">
        <v>1107</v>
      </c>
      <c r="B450" s="62" t="s">
        <v>463</v>
      </c>
      <c r="C450" s="62" t="s">
        <v>179</v>
      </c>
      <c r="D450" s="63">
        <v>8241.61</v>
      </c>
      <c r="E450" s="63">
        <v>9855.6200000000008</v>
      </c>
      <c r="F450" s="64">
        <v>0.64</v>
      </c>
      <c r="G450" s="65">
        <v>1417.1732609999999</v>
      </c>
      <c r="H450" s="65">
        <v>702.58975899999996</v>
      </c>
      <c r="I450" s="63">
        <v>6467.31</v>
      </c>
      <c r="J450" s="63">
        <v>8107.32</v>
      </c>
      <c r="K450" s="63">
        <v>1640.01</v>
      </c>
      <c r="L450" s="83">
        <v>0.20228760000000001</v>
      </c>
      <c r="M450" s="65">
        <v>158.663184</v>
      </c>
      <c r="N450" s="65">
        <v>38.110951999999997</v>
      </c>
      <c r="O450" s="65">
        <v>76.045593999999994</v>
      </c>
      <c r="P450" s="65">
        <v>10.882630000000001</v>
      </c>
      <c r="Q450" s="65">
        <v>1</v>
      </c>
      <c r="R450" s="65">
        <v>7.6795030000000004</v>
      </c>
      <c r="S450" s="65">
        <v>24.944504999999999</v>
      </c>
      <c r="T450" s="65">
        <v>427.111603</v>
      </c>
      <c r="U450" s="64">
        <v>0.30138277000000002</v>
      </c>
      <c r="V450" s="66">
        <v>0.22175677260000001</v>
      </c>
      <c r="W450" s="65">
        <v>61.138713000000003</v>
      </c>
      <c r="X450" s="65">
        <v>8.5905799999999992</v>
      </c>
      <c r="Y450" s="65">
        <v>41.548133</v>
      </c>
      <c r="Z450" s="65">
        <v>11</v>
      </c>
      <c r="AA450" s="65">
        <v>205.24874800000001</v>
      </c>
      <c r="AB450" s="65">
        <v>111.431049</v>
      </c>
      <c r="AC450" s="65">
        <v>93.817699000000005</v>
      </c>
      <c r="AD450" s="65">
        <v>2.396979</v>
      </c>
      <c r="AE450" s="65">
        <v>0</v>
      </c>
      <c r="AF450" s="65">
        <v>0</v>
      </c>
      <c r="AG450" s="65">
        <v>2.396979</v>
      </c>
      <c r="AH450" s="65">
        <v>0</v>
      </c>
      <c r="AI450" s="65">
        <v>0</v>
      </c>
      <c r="AJ450" s="65">
        <v>0</v>
      </c>
      <c r="AK450" s="65">
        <v>0</v>
      </c>
      <c r="AL450" s="63">
        <v>2324178.3199999998</v>
      </c>
      <c r="AM450" s="63">
        <v>484024.09</v>
      </c>
      <c r="AN450" s="63">
        <v>322889.65000000002</v>
      </c>
      <c r="AO450" s="63">
        <v>15471.42</v>
      </c>
      <c r="AP450" s="63">
        <v>78338.2</v>
      </c>
      <c r="AQ450" s="63">
        <v>26933.66</v>
      </c>
      <c r="AR450" s="63">
        <v>3303.01</v>
      </c>
      <c r="AS450" s="63">
        <v>34350.660000000003</v>
      </c>
      <c r="AT450" s="63">
        <v>164492.70000000001</v>
      </c>
      <c r="AU450" s="63">
        <v>39969.68</v>
      </c>
      <c r="AV450" s="63">
        <v>15868.01</v>
      </c>
      <c r="AW450" s="63">
        <v>3013.35</v>
      </c>
      <c r="AX450" s="63">
        <v>10923.57</v>
      </c>
      <c r="AY450" s="63">
        <v>1931.09</v>
      </c>
      <c r="AZ450" s="63">
        <v>39333.199999999997</v>
      </c>
      <c r="BA450" s="63">
        <v>3411</v>
      </c>
      <c r="BB450" s="63">
        <v>716.69</v>
      </c>
      <c r="BC450" s="63">
        <v>1162.54</v>
      </c>
      <c r="BD450" s="63">
        <v>34042.97</v>
      </c>
      <c r="BE450" s="63">
        <v>8675.7099999999991</v>
      </c>
      <c r="BF450" s="63">
        <v>14390.57</v>
      </c>
      <c r="BG450" s="63">
        <v>10976.69</v>
      </c>
      <c r="BH450" s="63">
        <v>1169.8499999999999</v>
      </c>
      <c r="BI450" s="63">
        <v>0</v>
      </c>
      <c r="BJ450" s="63">
        <v>0</v>
      </c>
      <c r="BK450" s="63">
        <v>1029.3499999999999</v>
      </c>
      <c r="BL450" s="63">
        <v>0</v>
      </c>
      <c r="BM450" s="63">
        <v>0</v>
      </c>
      <c r="BN450" s="63">
        <v>140.5</v>
      </c>
      <c r="BO450" s="63">
        <v>3200562.91</v>
      </c>
      <c r="BP450" s="63">
        <v>3227432.8</v>
      </c>
      <c r="BQ450" s="63">
        <v>3066245.67</v>
      </c>
      <c r="BR450" s="63">
        <v>21323.39</v>
      </c>
      <c r="BS450" s="63">
        <v>3044922.28</v>
      </c>
      <c r="BT450" s="63">
        <v>0</v>
      </c>
      <c r="BU450" s="63">
        <v>0</v>
      </c>
      <c r="BV450" s="66">
        <v>20</v>
      </c>
      <c r="BW450" s="63">
        <v>0</v>
      </c>
      <c r="BX450" s="63">
        <v>363049.2</v>
      </c>
      <c r="BY450" s="63">
        <v>0</v>
      </c>
      <c r="BZ450" s="63">
        <v>3498556.34</v>
      </c>
      <c r="CA450" s="63">
        <v>3563612.11</v>
      </c>
    </row>
    <row r="451" spans="1:79" x14ac:dyDescent="0.25">
      <c r="A451" s="67" t="s">
        <v>1108</v>
      </c>
      <c r="B451" s="67" t="s">
        <v>1109</v>
      </c>
      <c r="C451" s="67" t="s">
        <v>173</v>
      </c>
      <c r="D451" s="68">
        <v>8241.61</v>
      </c>
      <c r="E451" s="68">
        <v>9855.6200000000008</v>
      </c>
      <c r="F451" s="69">
        <v>0.64</v>
      </c>
      <c r="G451" s="70">
        <v>1229.413112</v>
      </c>
      <c r="H451" s="70">
        <v>709.75252399999999</v>
      </c>
      <c r="I451" s="68">
        <v>6552.74</v>
      </c>
      <c r="J451" s="68">
        <v>8192.74</v>
      </c>
      <c r="K451" s="68">
        <v>1640</v>
      </c>
      <c r="L451" s="83">
        <v>0.2001772</v>
      </c>
      <c r="M451" s="70">
        <v>196.210689</v>
      </c>
      <c r="N451" s="70">
        <v>46.136136</v>
      </c>
      <c r="O451" s="70">
        <v>103.50773700000001</v>
      </c>
      <c r="P451" s="70">
        <v>8.5131499999999996</v>
      </c>
      <c r="Q451" s="70">
        <v>1</v>
      </c>
      <c r="R451" s="70">
        <v>6.7192980000000002</v>
      </c>
      <c r="S451" s="70">
        <v>30.334368000000001</v>
      </c>
      <c r="T451" s="70">
        <v>552.88335800000004</v>
      </c>
      <c r="U451" s="69">
        <v>0.44971324330000001</v>
      </c>
      <c r="V451" s="71">
        <v>0.49375488579999999</v>
      </c>
      <c r="W451" s="70">
        <v>2.976607</v>
      </c>
      <c r="X451" s="70">
        <v>1.064327</v>
      </c>
      <c r="Y451" s="70">
        <v>1.91228</v>
      </c>
      <c r="Z451" s="70">
        <v>0</v>
      </c>
      <c r="AA451" s="70">
        <v>174.78362200000001</v>
      </c>
      <c r="AB451" s="70">
        <v>115.842102</v>
      </c>
      <c r="AC451" s="70">
        <v>58.941519999999997</v>
      </c>
      <c r="AD451" s="70">
        <v>0</v>
      </c>
      <c r="AE451" s="70">
        <v>0</v>
      </c>
      <c r="AF451" s="70">
        <v>0</v>
      </c>
      <c r="AG451" s="70">
        <v>0</v>
      </c>
      <c r="AH451" s="70">
        <v>0</v>
      </c>
      <c r="AI451" s="70">
        <v>0</v>
      </c>
      <c r="AJ451" s="70">
        <v>68.719774000000001</v>
      </c>
      <c r="AK451" s="70">
        <v>68.719774000000001</v>
      </c>
      <c r="AL451" s="68">
        <v>2016237.5</v>
      </c>
      <c r="AM451" s="68">
        <v>0</v>
      </c>
      <c r="AN451" s="68">
        <v>375858.35</v>
      </c>
      <c r="AO451" s="68">
        <v>18533.900000000001</v>
      </c>
      <c r="AP451" s="68">
        <v>105515.84</v>
      </c>
      <c r="AQ451" s="68">
        <v>20849.57</v>
      </c>
      <c r="AR451" s="68">
        <v>3268.55</v>
      </c>
      <c r="AS451" s="68">
        <v>29742.07</v>
      </c>
      <c r="AT451" s="68">
        <v>197948.42</v>
      </c>
      <c r="AU451" s="68">
        <v>115201.3</v>
      </c>
      <c r="AV451" s="68">
        <v>866.96</v>
      </c>
      <c r="AW451" s="68">
        <v>369.44</v>
      </c>
      <c r="AX451" s="68">
        <v>497.52</v>
      </c>
      <c r="AY451" s="68">
        <v>0</v>
      </c>
      <c r="AZ451" s="68">
        <v>35218.33</v>
      </c>
      <c r="BA451" s="68">
        <v>3409.83</v>
      </c>
      <c r="BB451" s="68">
        <v>615.25</v>
      </c>
      <c r="BC451" s="68">
        <v>979.66</v>
      </c>
      <c r="BD451" s="68">
        <v>30213.59</v>
      </c>
      <c r="BE451" s="68">
        <v>8585.2000000000007</v>
      </c>
      <c r="BF451" s="68">
        <v>14804.16</v>
      </c>
      <c r="BG451" s="68">
        <v>6824.23</v>
      </c>
      <c r="BH451" s="68">
        <v>0</v>
      </c>
      <c r="BI451" s="68">
        <v>0</v>
      </c>
      <c r="BJ451" s="68">
        <v>0</v>
      </c>
      <c r="BK451" s="68">
        <v>0</v>
      </c>
      <c r="BL451" s="68">
        <v>0</v>
      </c>
      <c r="BM451" s="68">
        <v>0</v>
      </c>
      <c r="BN451" s="68">
        <v>0</v>
      </c>
      <c r="BO451" s="68">
        <v>3378812.94</v>
      </c>
      <c r="BP451" s="68">
        <v>2543382.44</v>
      </c>
      <c r="BQ451" s="68">
        <v>7554963.0700000003</v>
      </c>
      <c r="BR451" s="68">
        <v>128703.33</v>
      </c>
      <c r="BS451" s="68">
        <v>7426259.7400000002</v>
      </c>
      <c r="BT451" s="68">
        <v>4176150.13</v>
      </c>
      <c r="BU451" s="68">
        <v>0</v>
      </c>
      <c r="BV451" s="71">
        <v>20</v>
      </c>
      <c r="BW451" s="68">
        <v>0</v>
      </c>
      <c r="BX451" s="68">
        <v>594395.89</v>
      </c>
      <c r="BY451" s="68">
        <v>262189.58</v>
      </c>
      <c r="BZ451" s="68">
        <v>8411548.5399999991</v>
      </c>
      <c r="CA451" s="68">
        <v>8411548.5399999991</v>
      </c>
    </row>
    <row r="452" spans="1:79" x14ac:dyDescent="0.25">
      <c r="A452" s="62" t="s">
        <v>1110</v>
      </c>
      <c r="B452" s="62" t="s">
        <v>1111</v>
      </c>
      <c r="C452" s="62" t="s">
        <v>185</v>
      </c>
      <c r="D452" s="63">
        <v>8241.61</v>
      </c>
      <c r="E452" s="63">
        <v>9855.6200000000008</v>
      </c>
      <c r="F452" s="64">
        <v>0.64</v>
      </c>
      <c r="G452" s="65">
        <v>967.14669500000002</v>
      </c>
      <c r="H452" s="65">
        <v>514.96045200000003</v>
      </c>
      <c r="I452" s="63">
        <v>6736.78</v>
      </c>
      <c r="J452" s="63">
        <v>8407.44</v>
      </c>
      <c r="K452" s="63">
        <v>1670.66</v>
      </c>
      <c r="L452" s="83">
        <v>0.1987121</v>
      </c>
      <c r="M452" s="65">
        <v>150.212164</v>
      </c>
      <c r="N452" s="65">
        <v>3.7426889999999999</v>
      </c>
      <c r="O452" s="65">
        <v>107.97957</v>
      </c>
      <c r="P452" s="65">
        <v>7.9470590000000003</v>
      </c>
      <c r="Q452" s="65">
        <v>1</v>
      </c>
      <c r="R452" s="65">
        <v>10.105073000000001</v>
      </c>
      <c r="S452" s="65">
        <v>19.437773</v>
      </c>
      <c r="T452" s="65">
        <v>677.50006299999995</v>
      </c>
      <c r="U452" s="64">
        <v>0.70051427200000005</v>
      </c>
      <c r="V452" s="66">
        <v>1.1980474739</v>
      </c>
      <c r="W452" s="65">
        <v>151.03666000000001</v>
      </c>
      <c r="X452" s="65">
        <v>17.59751</v>
      </c>
      <c r="Y452" s="65">
        <v>105.254304</v>
      </c>
      <c r="Z452" s="65">
        <v>28.184846</v>
      </c>
      <c r="AA452" s="65">
        <v>70.609398999999996</v>
      </c>
      <c r="AB452" s="65">
        <v>44.779653000000003</v>
      </c>
      <c r="AC452" s="65">
        <v>25.829746</v>
      </c>
      <c r="AD452" s="65">
        <v>0</v>
      </c>
      <c r="AE452" s="65">
        <v>0</v>
      </c>
      <c r="AF452" s="65">
        <v>0</v>
      </c>
      <c r="AG452" s="65">
        <v>0</v>
      </c>
      <c r="AH452" s="65">
        <v>0</v>
      </c>
      <c r="AI452" s="65">
        <v>0</v>
      </c>
      <c r="AJ452" s="65">
        <v>0.91952999999999996</v>
      </c>
      <c r="AK452" s="65">
        <v>0.91952999999999996</v>
      </c>
      <c r="AL452" s="63">
        <v>1615773.3</v>
      </c>
      <c r="AM452" s="63">
        <v>8861.44</v>
      </c>
      <c r="AN452" s="63">
        <v>303641.83</v>
      </c>
      <c r="AO452" s="63">
        <v>1492.52</v>
      </c>
      <c r="AP452" s="63">
        <v>109268.8</v>
      </c>
      <c r="AQ452" s="63">
        <v>19320.71</v>
      </c>
      <c r="AR452" s="63">
        <v>3244.63</v>
      </c>
      <c r="AS452" s="63">
        <v>44401.38</v>
      </c>
      <c r="AT452" s="63">
        <v>125913.79</v>
      </c>
      <c r="AU452" s="63">
        <v>342527.79</v>
      </c>
      <c r="AV452" s="63">
        <v>38107.79</v>
      </c>
      <c r="AW452" s="63">
        <v>6063.64</v>
      </c>
      <c r="AX452" s="63">
        <v>27183.66</v>
      </c>
      <c r="AY452" s="63">
        <v>4860.49</v>
      </c>
      <c r="AZ452" s="63">
        <v>22504.75</v>
      </c>
      <c r="BA452" s="63">
        <v>2455.89</v>
      </c>
      <c r="BB452" s="63">
        <v>480.46</v>
      </c>
      <c r="BC452" s="63">
        <v>538.11</v>
      </c>
      <c r="BD452" s="63">
        <v>19030.29</v>
      </c>
      <c r="BE452" s="63">
        <v>8522.36</v>
      </c>
      <c r="BF452" s="63">
        <v>5680.78</v>
      </c>
      <c r="BG452" s="63">
        <v>4827.1499999999996</v>
      </c>
      <c r="BH452" s="63">
        <v>0</v>
      </c>
      <c r="BI452" s="63">
        <v>0</v>
      </c>
      <c r="BJ452" s="63">
        <v>0</v>
      </c>
      <c r="BK452" s="63">
        <v>0</v>
      </c>
      <c r="BL452" s="63">
        <v>0</v>
      </c>
      <c r="BM452" s="63">
        <v>0</v>
      </c>
      <c r="BN452" s="63">
        <v>0</v>
      </c>
      <c r="BO452" s="63">
        <v>2035009.44</v>
      </c>
      <c r="BP452" s="63">
        <v>2331416.9</v>
      </c>
      <c r="BQ452" s="63">
        <v>553327.68000000005</v>
      </c>
      <c r="BR452" s="63">
        <v>35273.54</v>
      </c>
      <c r="BS452" s="63">
        <v>518054.14</v>
      </c>
      <c r="BT452" s="63">
        <v>0</v>
      </c>
      <c r="BU452" s="63">
        <v>0</v>
      </c>
      <c r="BV452" s="66">
        <v>20</v>
      </c>
      <c r="BW452" s="63">
        <v>0</v>
      </c>
      <c r="BX452" s="63">
        <v>82341.16</v>
      </c>
      <c r="BY452" s="63">
        <v>0</v>
      </c>
      <c r="BZ452" s="63">
        <v>742702.85</v>
      </c>
      <c r="CA452" s="63">
        <v>2117350.6</v>
      </c>
    </row>
    <row r="453" spans="1:79" x14ac:dyDescent="0.25">
      <c r="A453" s="67" t="s">
        <v>1112</v>
      </c>
      <c r="B453" s="67" t="s">
        <v>1113</v>
      </c>
      <c r="C453" s="67" t="s">
        <v>149</v>
      </c>
      <c r="D453" s="68">
        <v>8241.61</v>
      </c>
      <c r="E453" s="68">
        <v>9855.6200000000008</v>
      </c>
      <c r="F453" s="69">
        <v>0.64</v>
      </c>
      <c r="G453" s="70">
        <v>1389.073713</v>
      </c>
      <c r="H453" s="70">
        <v>763.58918000000006</v>
      </c>
      <c r="I453" s="68">
        <v>6525.51</v>
      </c>
      <c r="J453" s="68">
        <v>8122.6</v>
      </c>
      <c r="K453" s="68">
        <v>1597.09</v>
      </c>
      <c r="L453" s="83">
        <v>0.19662299999999999</v>
      </c>
      <c r="M453" s="70">
        <v>183.935845</v>
      </c>
      <c r="N453" s="70">
        <v>28.990448000000001</v>
      </c>
      <c r="O453" s="70">
        <v>127.17975300000001</v>
      </c>
      <c r="P453" s="70">
        <v>2</v>
      </c>
      <c r="Q453" s="70">
        <v>1</v>
      </c>
      <c r="R453" s="70">
        <v>4</v>
      </c>
      <c r="S453" s="70">
        <v>20.765644000000002</v>
      </c>
      <c r="T453" s="70">
        <v>441.02563800000001</v>
      </c>
      <c r="U453" s="69">
        <v>0.31749620909999998</v>
      </c>
      <c r="V453" s="71">
        <v>0.24610313180000001</v>
      </c>
      <c r="W453" s="70">
        <v>2</v>
      </c>
      <c r="X453" s="70">
        <v>0</v>
      </c>
      <c r="Y453" s="70">
        <v>2</v>
      </c>
      <c r="Z453" s="70">
        <v>0</v>
      </c>
      <c r="AA453" s="70">
        <v>202.18602300000001</v>
      </c>
      <c r="AB453" s="70">
        <v>108.236023</v>
      </c>
      <c r="AC453" s="70">
        <v>93.95</v>
      </c>
      <c r="AD453" s="70">
        <v>9.4995750000000001</v>
      </c>
      <c r="AE453" s="70">
        <v>0</v>
      </c>
      <c r="AF453" s="70">
        <v>0</v>
      </c>
      <c r="AG453" s="70">
        <v>0</v>
      </c>
      <c r="AH453" s="70">
        <v>0</v>
      </c>
      <c r="AI453" s="70">
        <v>9.4995750000000001</v>
      </c>
      <c r="AJ453" s="70">
        <v>116.91990300000001</v>
      </c>
      <c r="AK453" s="70">
        <v>116.91990300000001</v>
      </c>
      <c r="AL453" s="68">
        <v>2218475.7400000002</v>
      </c>
      <c r="AM453" s="68">
        <v>0</v>
      </c>
      <c r="AN453" s="68">
        <v>297298.63</v>
      </c>
      <c r="AO453" s="68">
        <v>11439.32</v>
      </c>
      <c r="AP453" s="68">
        <v>127345.19</v>
      </c>
      <c r="AQ453" s="68">
        <v>4811.24</v>
      </c>
      <c r="AR453" s="68">
        <v>3210.51</v>
      </c>
      <c r="AS453" s="68">
        <v>17391.099999999999</v>
      </c>
      <c r="AT453" s="68">
        <v>133101.26999999999</v>
      </c>
      <c r="AU453" s="68">
        <v>45802.95</v>
      </c>
      <c r="AV453" s="68">
        <v>511.1</v>
      </c>
      <c r="AW453" s="68">
        <v>0</v>
      </c>
      <c r="AX453" s="68">
        <v>511.1</v>
      </c>
      <c r="AY453" s="68">
        <v>0</v>
      </c>
      <c r="AZ453" s="68">
        <v>38102.94</v>
      </c>
      <c r="BA453" s="68">
        <v>3603.34</v>
      </c>
      <c r="BB453" s="68">
        <v>682.81</v>
      </c>
      <c r="BC453" s="68">
        <v>1113.1199999999999</v>
      </c>
      <c r="BD453" s="68">
        <v>32703.67</v>
      </c>
      <c r="BE453" s="68">
        <v>8432.77</v>
      </c>
      <c r="BF453" s="68">
        <v>13586.54</v>
      </c>
      <c r="BG453" s="68">
        <v>10684.36</v>
      </c>
      <c r="BH453" s="68">
        <v>3431.37</v>
      </c>
      <c r="BI453" s="68">
        <v>0</v>
      </c>
      <c r="BJ453" s="68">
        <v>0</v>
      </c>
      <c r="BK453" s="68">
        <v>0</v>
      </c>
      <c r="BL453" s="68">
        <v>0</v>
      </c>
      <c r="BM453" s="68">
        <v>2890.16</v>
      </c>
      <c r="BN453" s="68">
        <v>541.21</v>
      </c>
      <c r="BO453" s="68">
        <v>3161140.7</v>
      </c>
      <c r="BP453" s="68">
        <v>2603622.73</v>
      </c>
      <c r="BQ453" s="68">
        <v>5948061.6600000001</v>
      </c>
      <c r="BR453" s="68">
        <v>31595.040000000001</v>
      </c>
      <c r="BS453" s="68">
        <v>5916466.6200000001</v>
      </c>
      <c r="BT453" s="68">
        <v>2786920.96</v>
      </c>
      <c r="BU453" s="68">
        <v>0</v>
      </c>
      <c r="BV453" s="71">
        <v>20</v>
      </c>
      <c r="BW453" s="68">
        <v>0</v>
      </c>
      <c r="BX453" s="68">
        <v>637787.96</v>
      </c>
      <c r="BY453" s="68">
        <v>0</v>
      </c>
      <c r="BZ453" s="68">
        <v>6345170.4100000001</v>
      </c>
      <c r="CA453" s="68">
        <v>6585849.6200000001</v>
      </c>
    </row>
    <row r="454" spans="1:79" x14ac:dyDescent="0.25">
      <c r="A454" s="67" t="s">
        <v>1114</v>
      </c>
      <c r="B454" s="67" t="s">
        <v>1115</v>
      </c>
      <c r="C454" s="67" t="s">
        <v>228</v>
      </c>
      <c r="D454" s="68">
        <v>8241.61</v>
      </c>
      <c r="E454" s="68">
        <v>9855.6200000000008</v>
      </c>
      <c r="F454" s="69">
        <v>0.64</v>
      </c>
      <c r="G454" s="70">
        <v>717.20113300000003</v>
      </c>
      <c r="H454" s="70">
        <v>377.49889200000001</v>
      </c>
      <c r="I454" s="68">
        <v>7296.71</v>
      </c>
      <c r="J454" s="68">
        <v>9052.48</v>
      </c>
      <c r="K454" s="68">
        <v>1755.77</v>
      </c>
      <c r="L454" s="83">
        <v>0.1939546</v>
      </c>
      <c r="M454" s="70">
        <v>135.59961000000001</v>
      </c>
      <c r="N454" s="70">
        <v>22.805375000000002</v>
      </c>
      <c r="O454" s="70">
        <v>77.171614000000005</v>
      </c>
      <c r="P454" s="70">
        <v>10.113733999999999</v>
      </c>
      <c r="Q454" s="70">
        <v>0</v>
      </c>
      <c r="R454" s="70">
        <v>10.479361000000001</v>
      </c>
      <c r="S454" s="70">
        <v>15.029526000000001</v>
      </c>
      <c r="T454" s="70">
        <v>382.73398100000003</v>
      </c>
      <c r="U454" s="69">
        <v>0.53364943720000002</v>
      </c>
      <c r="V454" s="71">
        <v>0.69526787560000003</v>
      </c>
      <c r="W454" s="70">
        <v>8.4160640000000004</v>
      </c>
      <c r="X454" s="70">
        <v>3.416064</v>
      </c>
      <c r="Y454" s="70">
        <v>3</v>
      </c>
      <c r="Z454" s="70">
        <v>2</v>
      </c>
      <c r="AA454" s="70">
        <v>64.105399000000006</v>
      </c>
      <c r="AB454" s="70">
        <v>42.111280999999998</v>
      </c>
      <c r="AC454" s="70">
        <v>21.994118</v>
      </c>
      <c r="AD454" s="70">
        <v>0</v>
      </c>
      <c r="AE454" s="70">
        <v>0</v>
      </c>
      <c r="AF454" s="70">
        <v>0</v>
      </c>
      <c r="AG454" s="70">
        <v>0</v>
      </c>
      <c r="AH454" s="70">
        <v>0</v>
      </c>
      <c r="AI454" s="70">
        <v>0</v>
      </c>
      <c r="AJ454" s="70">
        <v>41.245475999999996</v>
      </c>
      <c r="AK454" s="70">
        <v>41.245475999999996</v>
      </c>
      <c r="AL454" s="68">
        <v>1259240.23</v>
      </c>
      <c r="AM454" s="68">
        <v>899442.38</v>
      </c>
      <c r="AN454" s="68">
        <v>249070.31</v>
      </c>
      <c r="AO454" s="68">
        <v>8876.6299999999992</v>
      </c>
      <c r="AP454" s="68">
        <v>76223.33</v>
      </c>
      <c r="AQ454" s="68">
        <v>23999.59</v>
      </c>
      <c r="AR454" s="68">
        <v>0</v>
      </c>
      <c r="AS454" s="68">
        <v>44943.58</v>
      </c>
      <c r="AT454" s="68">
        <v>95027.18</v>
      </c>
      <c r="AU454" s="68">
        <v>112295.31</v>
      </c>
      <c r="AV454" s="68">
        <v>2241.79</v>
      </c>
      <c r="AW454" s="68">
        <v>1148.9000000000001</v>
      </c>
      <c r="AX454" s="68">
        <v>756.25</v>
      </c>
      <c r="AY454" s="68">
        <v>336.64</v>
      </c>
      <c r="AZ454" s="68">
        <v>20738.73</v>
      </c>
      <c r="BA454" s="68">
        <v>1757.22</v>
      </c>
      <c r="BB454" s="68">
        <v>347.76</v>
      </c>
      <c r="BC454" s="68">
        <v>389.49</v>
      </c>
      <c r="BD454" s="68">
        <v>18244.259999999998</v>
      </c>
      <c r="BE454" s="68">
        <v>8318.32</v>
      </c>
      <c r="BF454" s="68">
        <v>5214.3599999999997</v>
      </c>
      <c r="BG454" s="68">
        <v>4711.58</v>
      </c>
      <c r="BH454" s="68">
        <v>0</v>
      </c>
      <c r="BI454" s="68">
        <v>0</v>
      </c>
      <c r="BJ454" s="68">
        <v>0</v>
      </c>
      <c r="BK454" s="68">
        <v>0</v>
      </c>
      <c r="BL454" s="68">
        <v>0</v>
      </c>
      <c r="BM454" s="68">
        <v>0</v>
      </c>
      <c r="BN454" s="68">
        <v>0</v>
      </c>
      <c r="BO454" s="68">
        <v>2838218.6</v>
      </c>
      <c r="BP454" s="68">
        <v>2543028.75</v>
      </c>
      <c r="BQ454" s="68">
        <v>4313813.59</v>
      </c>
      <c r="BR454" s="68">
        <v>67007.03</v>
      </c>
      <c r="BS454" s="68">
        <v>4246806.5599999996</v>
      </c>
      <c r="BT454" s="68">
        <v>1475594.99</v>
      </c>
      <c r="BU454" s="68">
        <v>0</v>
      </c>
      <c r="BV454" s="71">
        <v>20</v>
      </c>
      <c r="BW454" s="68">
        <v>0</v>
      </c>
      <c r="BX454" s="68">
        <v>320506.2</v>
      </c>
      <c r="BY454" s="68">
        <v>0</v>
      </c>
      <c r="BZ454" s="68">
        <v>4633232.7300000004</v>
      </c>
      <c r="CA454" s="68">
        <v>4634319.79</v>
      </c>
    </row>
    <row r="455" spans="1:79" x14ac:dyDescent="0.25">
      <c r="A455" s="62" t="s">
        <v>1116</v>
      </c>
      <c r="B455" s="62" t="s">
        <v>1066</v>
      </c>
      <c r="C455" s="62" t="s">
        <v>291</v>
      </c>
      <c r="D455" s="63">
        <v>8241.61</v>
      </c>
      <c r="E455" s="63">
        <v>9855.6200000000008</v>
      </c>
      <c r="F455" s="64">
        <v>0.64</v>
      </c>
      <c r="G455" s="65">
        <v>1597.4238029999999</v>
      </c>
      <c r="H455" s="65">
        <v>867.21076900000003</v>
      </c>
      <c r="I455" s="63">
        <v>6538.81</v>
      </c>
      <c r="J455" s="63">
        <v>8092.22</v>
      </c>
      <c r="K455" s="63">
        <v>1553.41</v>
      </c>
      <c r="L455" s="83">
        <v>0.19196340000000001</v>
      </c>
      <c r="M455" s="65">
        <v>306.319436</v>
      </c>
      <c r="N455" s="65">
        <v>32.299052000000003</v>
      </c>
      <c r="O455" s="65">
        <v>205.13773499999999</v>
      </c>
      <c r="P455" s="65">
        <v>16.736678999999999</v>
      </c>
      <c r="Q455" s="65">
        <v>2</v>
      </c>
      <c r="R455" s="65">
        <v>16.449726999999999</v>
      </c>
      <c r="S455" s="65">
        <v>33.696243000000003</v>
      </c>
      <c r="T455" s="65">
        <v>971.63139999999999</v>
      </c>
      <c r="U455" s="64">
        <v>0.6082489807</v>
      </c>
      <c r="V455" s="66">
        <v>0.90323931290000004</v>
      </c>
      <c r="W455" s="65">
        <v>40.601965</v>
      </c>
      <c r="X455" s="65">
        <v>7.9960690000000003</v>
      </c>
      <c r="Y455" s="65">
        <v>23.605896000000001</v>
      </c>
      <c r="Z455" s="65">
        <v>9</v>
      </c>
      <c r="AA455" s="65">
        <v>119.39177599999999</v>
      </c>
      <c r="AB455" s="65">
        <v>82.537208000000007</v>
      </c>
      <c r="AC455" s="65">
        <v>36.854568</v>
      </c>
      <c r="AD455" s="65">
        <v>11.976698000000001</v>
      </c>
      <c r="AE455" s="65">
        <v>0</v>
      </c>
      <c r="AF455" s="65">
        <v>0</v>
      </c>
      <c r="AG455" s="65">
        <v>10.286606000000001</v>
      </c>
      <c r="AH455" s="65">
        <v>0</v>
      </c>
      <c r="AI455" s="65">
        <v>1.6900919999999999</v>
      </c>
      <c r="AJ455" s="65">
        <v>213.11194800000001</v>
      </c>
      <c r="AK455" s="65">
        <v>213.11194800000001</v>
      </c>
      <c r="AL455" s="63">
        <v>2481454.11</v>
      </c>
      <c r="AM455" s="63">
        <v>0</v>
      </c>
      <c r="AN455" s="63">
        <v>539245.28</v>
      </c>
      <c r="AO455" s="63">
        <v>12442.83</v>
      </c>
      <c r="AP455" s="63">
        <v>200536.88</v>
      </c>
      <c r="AQ455" s="63">
        <v>39307.910000000003</v>
      </c>
      <c r="AR455" s="63">
        <v>6268.86</v>
      </c>
      <c r="AS455" s="63">
        <v>69824.83</v>
      </c>
      <c r="AT455" s="63">
        <v>210863.97</v>
      </c>
      <c r="AU455" s="63">
        <v>370353.82</v>
      </c>
      <c r="AV455" s="63">
        <v>10050.56</v>
      </c>
      <c r="AW455" s="63">
        <v>2661.66</v>
      </c>
      <c r="AX455" s="63">
        <v>5889.56</v>
      </c>
      <c r="AY455" s="63">
        <v>1499.34</v>
      </c>
      <c r="AZ455" s="63">
        <v>28631.83</v>
      </c>
      <c r="BA455" s="63">
        <v>3995.35</v>
      </c>
      <c r="BB455" s="63">
        <v>766.62</v>
      </c>
      <c r="BC455" s="63">
        <v>858.61</v>
      </c>
      <c r="BD455" s="63">
        <v>23011.25</v>
      </c>
      <c r="BE455" s="63">
        <v>8232.93</v>
      </c>
      <c r="BF455" s="63">
        <v>10115.11</v>
      </c>
      <c r="BG455" s="63">
        <v>4663.21</v>
      </c>
      <c r="BH455" s="63">
        <v>5360.17</v>
      </c>
      <c r="BI455" s="63">
        <v>0</v>
      </c>
      <c r="BJ455" s="63">
        <v>0</v>
      </c>
      <c r="BK455" s="63">
        <v>4191.99</v>
      </c>
      <c r="BL455" s="63">
        <v>0</v>
      </c>
      <c r="BM455" s="63">
        <v>502.01</v>
      </c>
      <c r="BN455" s="63">
        <v>666.17</v>
      </c>
      <c r="BO455" s="63">
        <v>4134514.85</v>
      </c>
      <c r="BP455" s="63">
        <v>3435095.77</v>
      </c>
      <c r="BQ455" s="63">
        <v>7630771.0800000001</v>
      </c>
      <c r="BR455" s="63">
        <v>312263.71000000002</v>
      </c>
      <c r="BS455" s="63">
        <v>7318507.3700000001</v>
      </c>
      <c r="BT455" s="63">
        <v>3496256.23</v>
      </c>
      <c r="BU455" s="63">
        <v>0</v>
      </c>
      <c r="BV455" s="66">
        <v>21.311195000000001</v>
      </c>
      <c r="BW455" s="63">
        <v>0</v>
      </c>
      <c r="BX455" s="63">
        <v>502499.77</v>
      </c>
      <c r="BY455" s="63">
        <v>267519.40999999997</v>
      </c>
      <c r="BZ455" s="63">
        <v>8400790.2599999998</v>
      </c>
      <c r="CA455" s="63">
        <v>8400790.2599999998</v>
      </c>
    </row>
    <row r="456" spans="1:79" x14ac:dyDescent="0.25">
      <c r="A456" s="67" t="s">
        <v>1117</v>
      </c>
      <c r="B456" s="67" t="s">
        <v>1118</v>
      </c>
      <c r="C456" s="67" t="s">
        <v>551</v>
      </c>
      <c r="D456" s="68">
        <v>8241.61</v>
      </c>
      <c r="E456" s="68">
        <v>9855.6200000000008</v>
      </c>
      <c r="F456" s="69">
        <v>0.64</v>
      </c>
      <c r="G456" s="70">
        <v>1486.752565</v>
      </c>
      <c r="H456" s="70">
        <v>865.70653600000003</v>
      </c>
      <c r="I456" s="68">
        <v>6554.07</v>
      </c>
      <c r="J456" s="68">
        <v>8109.22</v>
      </c>
      <c r="K456" s="68">
        <v>1555.15</v>
      </c>
      <c r="L456" s="83">
        <v>0.19177549999999999</v>
      </c>
      <c r="M456" s="70">
        <v>207.52746200000001</v>
      </c>
      <c r="N456" s="70">
        <v>12.110177999999999</v>
      </c>
      <c r="O456" s="70">
        <v>157.59774300000001</v>
      </c>
      <c r="P456" s="70">
        <v>7.7394230000000004</v>
      </c>
      <c r="Q456" s="70">
        <v>0</v>
      </c>
      <c r="R456" s="70">
        <v>4.6404620000000003</v>
      </c>
      <c r="S456" s="70">
        <v>25.439655999999999</v>
      </c>
      <c r="T456" s="70">
        <v>694.89197000000001</v>
      </c>
      <c r="U456" s="69">
        <v>0.46738911799999999</v>
      </c>
      <c r="V456" s="71">
        <v>0.53333151270000001</v>
      </c>
      <c r="W456" s="70">
        <v>16.144507999999998</v>
      </c>
      <c r="X456" s="70">
        <v>2.612717</v>
      </c>
      <c r="Y456" s="70">
        <v>13.531791</v>
      </c>
      <c r="Z456" s="70">
        <v>0</v>
      </c>
      <c r="AA456" s="70">
        <v>161.673258</v>
      </c>
      <c r="AB456" s="70">
        <v>111.108863</v>
      </c>
      <c r="AC456" s="70">
        <v>50.564394999999998</v>
      </c>
      <c r="AD456" s="70">
        <v>0</v>
      </c>
      <c r="AE456" s="70">
        <v>0</v>
      </c>
      <c r="AF456" s="70">
        <v>0</v>
      </c>
      <c r="AG456" s="70">
        <v>0</v>
      </c>
      <c r="AH456" s="70">
        <v>0</v>
      </c>
      <c r="AI456" s="70">
        <v>0</v>
      </c>
      <c r="AJ456" s="70">
        <v>134.70161899999999</v>
      </c>
      <c r="AK456" s="70">
        <v>134.70161899999999</v>
      </c>
      <c r="AL456" s="68">
        <v>2312123.25</v>
      </c>
      <c r="AM456" s="68">
        <v>0</v>
      </c>
      <c r="AN456" s="68">
        <v>355450.6</v>
      </c>
      <c r="AO456" s="68">
        <v>4660.74</v>
      </c>
      <c r="AP456" s="68">
        <v>153912.32000000001</v>
      </c>
      <c r="AQ456" s="68">
        <v>18159.09</v>
      </c>
      <c r="AR456" s="68">
        <v>0</v>
      </c>
      <c r="AS456" s="68">
        <v>19678.28</v>
      </c>
      <c r="AT456" s="68">
        <v>159040.17000000001</v>
      </c>
      <c r="AU456" s="68">
        <v>156396.49</v>
      </c>
      <c r="AV456" s="68">
        <v>4241.66</v>
      </c>
      <c r="AW456" s="68">
        <v>868.85</v>
      </c>
      <c r="AX456" s="68">
        <v>3372.81</v>
      </c>
      <c r="AY456" s="68">
        <v>0</v>
      </c>
      <c r="AZ456" s="68">
        <v>33002.239999999998</v>
      </c>
      <c r="BA456" s="68">
        <v>3984.51</v>
      </c>
      <c r="BB456" s="68">
        <v>712.81</v>
      </c>
      <c r="BC456" s="68">
        <v>868.14</v>
      </c>
      <c r="BD456" s="68">
        <v>27436.78</v>
      </c>
      <c r="BE456" s="68">
        <v>8224.8700000000008</v>
      </c>
      <c r="BF456" s="68">
        <v>13603.3</v>
      </c>
      <c r="BG456" s="68">
        <v>5608.61</v>
      </c>
      <c r="BH456" s="68">
        <v>0</v>
      </c>
      <c r="BI456" s="68">
        <v>0</v>
      </c>
      <c r="BJ456" s="68">
        <v>0</v>
      </c>
      <c r="BK456" s="68">
        <v>0</v>
      </c>
      <c r="BL456" s="68">
        <v>0</v>
      </c>
      <c r="BM456" s="68">
        <v>0</v>
      </c>
      <c r="BN456" s="68">
        <v>0</v>
      </c>
      <c r="BO456" s="68">
        <v>2902368.91</v>
      </c>
      <c r="BP456" s="68">
        <v>2861214.24</v>
      </c>
      <c r="BQ456" s="68">
        <v>3108092.94</v>
      </c>
      <c r="BR456" s="68">
        <v>144803.41</v>
      </c>
      <c r="BS456" s="68">
        <v>2963289.53</v>
      </c>
      <c r="BT456" s="68">
        <v>205724.03</v>
      </c>
      <c r="BU456" s="68">
        <v>0</v>
      </c>
      <c r="BV456" s="71">
        <v>20</v>
      </c>
      <c r="BW456" s="68">
        <v>0</v>
      </c>
      <c r="BX456" s="68">
        <v>537558.62</v>
      </c>
      <c r="BY456" s="68">
        <v>198961.02</v>
      </c>
      <c r="BZ456" s="68">
        <v>3844612.58</v>
      </c>
      <c r="CA456" s="68">
        <v>3844612.58</v>
      </c>
    </row>
    <row r="457" spans="1:79" x14ac:dyDescent="0.25">
      <c r="A457" s="62" t="s">
        <v>1119</v>
      </c>
      <c r="B457" s="62" t="s">
        <v>1120</v>
      </c>
      <c r="C457" s="62" t="s">
        <v>809</v>
      </c>
      <c r="D457" s="63">
        <v>8241.61</v>
      </c>
      <c r="E457" s="63">
        <v>9855.6200000000008</v>
      </c>
      <c r="F457" s="64">
        <v>0.64</v>
      </c>
      <c r="G457" s="65">
        <v>585.54083300000002</v>
      </c>
      <c r="H457" s="65">
        <v>281.83698500000003</v>
      </c>
      <c r="I457" s="63">
        <v>7693.08</v>
      </c>
      <c r="J457" s="63">
        <v>9501.86</v>
      </c>
      <c r="K457" s="63">
        <v>1808.78</v>
      </c>
      <c r="L457" s="83">
        <v>0.19036059999999999</v>
      </c>
      <c r="M457" s="65">
        <v>89.039060000000006</v>
      </c>
      <c r="N457" s="65">
        <v>9.4534009999999995</v>
      </c>
      <c r="O457" s="65">
        <v>52.684325000000001</v>
      </c>
      <c r="P457" s="65">
        <v>4.985188</v>
      </c>
      <c r="Q457" s="65">
        <v>1.6045339999999999</v>
      </c>
      <c r="R457" s="65">
        <v>7.0284380000000004</v>
      </c>
      <c r="S457" s="65">
        <v>13.283174000000001</v>
      </c>
      <c r="T457" s="65">
        <v>204.97406100000001</v>
      </c>
      <c r="U457" s="64">
        <v>0.35005938009999998</v>
      </c>
      <c r="V457" s="66">
        <v>0.2991737538</v>
      </c>
      <c r="W457" s="65">
        <v>8.86</v>
      </c>
      <c r="X457" s="65">
        <v>1</v>
      </c>
      <c r="Y457" s="65">
        <v>7.86</v>
      </c>
      <c r="Z457" s="65">
        <v>0</v>
      </c>
      <c r="AA457" s="65">
        <v>138.22905900000001</v>
      </c>
      <c r="AB457" s="65">
        <v>84.101275000000001</v>
      </c>
      <c r="AC457" s="65">
        <v>54.127783999999998</v>
      </c>
      <c r="AD457" s="65">
        <v>0</v>
      </c>
      <c r="AE457" s="65">
        <v>0</v>
      </c>
      <c r="AF457" s="65">
        <v>0</v>
      </c>
      <c r="AG457" s="65">
        <v>0</v>
      </c>
      <c r="AH457" s="65">
        <v>0</v>
      </c>
      <c r="AI457" s="65">
        <v>0</v>
      </c>
      <c r="AJ457" s="65">
        <v>169.507328</v>
      </c>
      <c r="AK457" s="65">
        <v>169.507328</v>
      </c>
      <c r="AL457" s="63">
        <v>1059114.55</v>
      </c>
      <c r="AM457" s="63">
        <v>1058933.2</v>
      </c>
      <c r="AN457" s="63">
        <v>183295.96</v>
      </c>
      <c r="AO457" s="63">
        <v>3611.4</v>
      </c>
      <c r="AP457" s="63">
        <v>51072.69</v>
      </c>
      <c r="AQ457" s="63">
        <v>11610.5</v>
      </c>
      <c r="AR457" s="63">
        <v>4987.3100000000004</v>
      </c>
      <c r="AS457" s="63">
        <v>29584.799999999999</v>
      </c>
      <c r="AT457" s="63">
        <v>82429.259999999995</v>
      </c>
      <c r="AU457" s="63">
        <v>25878.25</v>
      </c>
      <c r="AV457" s="63">
        <v>2274.75</v>
      </c>
      <c r="AW457" s="63">
        <v>330.09</v>
      </c>
      <c r="AX457" s="63">
        <v>1944.66</v>
      </c>
      <c r="AY457" s="63">
        <v>0</v>
      </c>
      <c r="AZ457" s="63">
        <v>26647.55</v>
      </c>
      <c r="BA457" s="63">
        <v>1287.6199999999999</v>
      </c>
      <c r="BB457" s="63">
        <v>278.66000000000003</v>
      </c>
      <c r="BC457" s="63">
        <v>736.77</v>
      </c>
      <c r="BD457" s="63">
        <v>24344.5</v>
      </c>
      <c r="BE457" s="63">
        <v>8164.19</v>
      </c>
      <c r="BF457" s="63">
        <v>10220.74</v>
      </c>
      <c r="BG457" s="63">
        <v>5959.57</v>
      </c>
      <c r="BH457" s="63">
        <v>0</v>
      </c>
      <c r="BI457" s="63">
        <v>0</v>
      </c>
      <c r="BJ457" s="63">
        <v>0</v>
      </c>
      <c r="BK457" s="63">
        <v>0</v>
      </c>
      <c r="BL457" s="63">
        <v>0</v>
      </c>
      <c r="BM457" s="63">
        <v>0</v>
      </c>
      <c r="BN457" s="63">
        <v>0</v>
      </c>
      <c r="BO457" s="63">
        <v>2333263.7599999998</v>
      </c>
      <c r="BP457" s="63">
        <v>2356144.2599999998</v>
      </c>
      <c r="BQ457" s="63">
        <v>2218888.73</v>
      </c>
      <c r="BR457" s="63">
        <v>25159.69</v>
      </c>
      <c r="BS457" s="63">
        <v>2193729.04</v>
      </c>
      <c r="BT457" s="63">
        <v>0</v>
      </c>
      <c r="BU457" s="63">
        <v>0</v>
      </c>
      <c r="BV457" s="66">
        <v>20</v>
      </c>
      <c r="BW457" s="63">
        <v>0</v>
      </c>
      <c r="BX457" s="63">
        <v>103889.15</v>
      </c>
      <c r="BY457" s="63">
        <v>0</v>
      </c>
      <c r="BZ457" s="63">
        <v>2379833.48</v>
      </c>
      <c r="CA457" s="63">
        <v>2437152.91</v>
      </c>
    </row>
    <row r="458" spans="1:79" x14ac:dyDescent="0.25">
      <c r="A458" s="62" t="s">
        <v>1121</v>
      </c>
      <c r="B458" s="62" t="s">
        <v>1122</v>
      </c>
      <c r="C458" s="62" t="s">
        <v>560</v>
      </c>
      <c r="D458" s="63">
        <v>8241.61</v>
      </c>
      <c r="E458" s="63">
        <v>9855.6200000000008</v>
      </c>
      <c r="F458" s="64">
        <v>0.64</v>
      </c>
      <c r="G458" s="65">
        <v>1998.984483</v>
      </c>
      <c r="H458" s="65">
        <v>1110.67102</v>
      </c>
      <c r="I458" s="63">
        <v>6556.61</v>
      </c>
      <c r="J458" s="63">
        <v>8097.31</v>
      </c>
      <c r="K458" s="63">
        <v>1540.7</v>
      </c>
      <c r="L458" s="83">
        <v>0.1902731</v>
      </c>
      <c r="M458" s="65">
        <v>304.75391000000002</v>
      </c>
      <c r="N458" s="65">
        <v>79.325202000000004</v>
      </c>
      <c r="O458" s="65">
        <v>171.65109000000001</v>
      </c>
      <c r="P458" s="65">
        <v>5.8077529999999999</v>
      </c>
      <c r="Q458" s="65">
        <v>0.96098799999999995</v>
      </c>
      <c r="R458" s="65">
        <v>8.3132380000000001</v>
      </c>
      <c r="S458" s="65">
        <v>38.695639</v>
      </c>
      <c r="T458" s="65">
        <v>1967.1402479999999</v>
      </c>
      <c r="U458" s="64">
        <v>0.98406979380000004</v>
      </c>
      <c r="V458" s="66">
        <v>2.3642415993000001</v>
      </c>
      <c r="W458" s="65">
        <v>45.242001999999999</v>
      </c>
      <c r="X458" s="65">
        <v>12.920132000000001</v>
      </c>
      <c r="Y458" s="65">
        <v>26.686526000000001</v>
      </c>
      <c r="Z458" s="65">
        <v>5.6353439999999999</v>
      </c>
      <c r="AA458" s="65">
        <v>168.03134299999999</v>
      </c>
      <c r="AB458" s="65">
        <v>95.505071000000001</v>
      </c>
      <c r="AC458" s="65">
        <v>72.526272000000006</v>
      </c>
      <c r="AD458" s="65">
        <v>12.619448999999999</v>
      </c>
      <c r="AE458" s="65">
        <v>12.619448999999999</v>
      </c>
      <c r="AF458" s="65">
        <v>0</v>
      </c>
      <c r="AG458" s="65">
        <v>0</v>
      </c>
      <c r="AH458" s="65">
        <v>0</v>
      </c>
      <c r="AI458" s="65">
        <v>0</v>
      </c>
      <c r="AJ458" s="65">
        <v>64.670168000000004</v>
      </c>
      <c r="AK458" s="65">
        <v>64.670168000000004</v>
      </c>
      <c r="AL458" s="63">
        <v>3079835.39</v>
      </c>
      <c r="AM458" s="63">
        <v>0</v>
      </c>
      <c r="AN458" s="63">
        <v>488113.16</v>
      </c>
      <c r="AO458" s="63">
        <v>30290.02</v>
      </c>
      <c r="AP458" s="63">
        <v>166323.73000000001</v>
      </c>
      <c r="AQ458" s="63">
        <v>13520.03</v>
      </c>
      <c r="AR458" s="63">
        <v>2985.63</v>
      </c>
      <c r="AS458" s="63">
        <v>34976.82</v>
      </c>
      <c r="AT458" s="63">
        <v>240016.93</v>
      </c>
      <c r="AU458" s="63">
        <v>1962635.41</v>
      </c>
      <c r="AV458" s="63">
        <v>11792.95</v>
      </c>
      <c r="AW458" s="63">
        <v>4262.87</v>
      </c>
      <c r="AX458" s="63">
        <v>6599.53</v>
      </c>
      <c r="AY458" s="63">
        <v>930.55</v>
      </c>
      <c r="AZ458" s="63">
        <v>36557.120000000003</v>
      </c>
      <c r="BA458" s="63">
        <v>5071.9399999999996</v>
      </c>
      <c r="BB458" s="63">
        <v>950.88</v>
      </c>
      <c r="BC458" s="63">
        <v>1064.99</v>
      </c>
      <c r="BD458" s="63">
        <v>29469.31</v>
      </c>
      <c r="BE458" s="63">
        <v>9886.41</v>
      </c>
      <c r="BF458" s="63">
        <v>11601.29</v>
      </c>
      <c r="BG458" s="63">
        <v>7981.61</v>
      </c>
      <c r="BH458" s="63">
        <v>15438.87</v>
      </c>
      <c r="BI458" s="63">
        <v>14743.13</v>
      </c>
      <c r="BJ458" s="63">
        <v>0</v>
      </c>
      <c r="BK458" s="63">
        <v>0</v>
      </c>
      <c r="BL458" s="63">
        <v>0</v>
      </c>
      <c r="BM458" s="63">
        <v>0</v>
      </c>
      <c r="BN458" s="63">
        <v>695.74</v>
      </c>
      <c r="BO458" s="63">
        <v>6132972.2000000002</v>
      </c>
      <c r="BP458" s="63">
        <v>5594372.9000000004</v>
      </c>
      <c r="BQ458" s="63">
        <v>8825322.4900000002</v>
      </c>
      <c r="BR458" s="63">
        <v>409271.02</v>
      </c>
      <c r="BS458" s="63">
        <v>8416051.4700000007</v>
      </c>
      <c r="BT458" s="63">
        <v>2692350.29</v>
      </c>
      <c r="BU458" s="63">
        <v>0</v>
      </c>
      <c r="BV458" s="66">
        <v>20</v>
      </c>
      <c r="BW458" s="63">
        <v>0</v>
      </c>
      <c r="BX458" s="63">
        <v>1249900.74</v>
      </c>
      <c r="BY458" s="63">
        <v>570489.17000000004</v>
      </c>
      <c r="BZ458" s="63">
        <v>10645712.4</v>
      </c>
      <c r="CA458" s="63">
        <v>10645712.4</v>
      </c>
    </row>
    <row r="459" spans="1:79" x14ac:dyDescent="0.25">
      <c r="A459" s="67" t="s">
        <v>1123</v>
      </c>
      <c r="B459" s="67" t="s">
        <v>1124</v>
      </c>
      <c r="C459" s="67" t="s">
        <v>223</v>
      </c>
      <c r="D459" s="68">
        <v>8241.61</v>
      </c>
      <c r="E459" s="68">
        <v>9855.6200000000008</v>
      </c>
      <c r="F459" s="69">
        <v>0.64</v>
      </c>
      <c r="G459" s="70">
        <v>7487.3041860000003</v>
      </c>
      <c r="H459" s="70">
        <v>4122.2445710000002</v>
      </c>
      <c r="I459" s="68">
        <v>6571.71</v>
      </c>
      <c r="J459" s="68">
        <v>8108.56</v>
      </c>
      <c r="K459" s="68">
        <v>1536.85</v>
      </c>
      <c r="L459" s="83">
        <v>0.18953429999999999</v>
      </c>
      <c r="M459" s="70">
        <v>1409.59572</v>
      </c>
      <c r="N459" s="70">
        <v>80.224144999999993</v>
      </c>
      <c r="O459" s="70">
        <v>1000.395754</v>
      </c>
      <c r="P459" s="70">
        <v>75.541004000000001</v>
      </c>
      <c r="Q459" s="70">
        <v>9.6336169999999992</v>
      </c>
      <c r="R459" s="70">
        <v>58.441111999999997</v>
      </c>
      <c r="S459" s="70">
        <v>185.36008799999999</v>
      </c>
      <c r="T459" s="70">
        <v>6563.3751579999998</v>
      </c>
      <c r="U459" s="69">
        <v>0.87660057540000003</v>
      </c>
      <c r="V459" s="71">
        <v>1.8760463107000001</v>
      </c>
      <c r="W459" s="70">
        <v>744.33986300000004</v>
      </c>
      <c r="X459" s="70">
        <v>149.712031</v>
      </c>
      <c r="Y459" s="70">
        <v>456.99684999999999</v>
      </c>
      <c r="Z459" s="70">
        <v>137.63098199999999</v>
      </c>
      <c r="AA459" s="70">
        <v>638.47610199999997</v>
      </c>
      <c r="AB459" s="70">
        <v>402.26979899999998</v>
      </c>
      <c r="AC459" s="70">
        <v>236.20630299999999</v>
      </c>
      <c r="AD459" s="70">
        <v>0</v>
      </c>
      <c r="AE459" s="70">
        <v>0</v>
      </c>
      <c r="AF459" s="70">
        <v>0</v>
      </c>
      <c r="AG459" s="70">
        <v>0</v>
      </c>
      <c r="AH459" s="70">
        <v>0</v>
      </c>
      <c r="AI459" s="70">
        <v>0</v>
      </c>
      <c r="AJ459" s="70">
        <v>0</v>
      </c>
      <c r="AK459" s="70">
        <v>0</v>
      </c>
      <c r="AL459" s="68">
        <v>11506863.439999999</v>
      </c>
      <c r="AM459" s="68">
        <v>684976.14</v>
      </c>
      <c r="AN459" s="68">
        <v>2591277.79</v>
      </c>
      <c r="AO459" s="68">
        <v>30514.34</v>
      </c>
      <c r="AP459" s="68">
        <v>965583.67</v>
      </c>
      <c r="AQ459" s="68">
        <v>175171.25</v>
      </c>
      <c r="AR459" s="68">
        <v>29813.82</v>
      </c>
      <c r="AS459" s="68">
        <v>244928.33</v>
      </c>
      <c r="AT459" s="68">
        <v>1145266.3799999999</v>
      </c>
      <c r="AU459" s="68">
        <v>5196168.6100000003</v>
      </c>
      <c r="AV459" s="68">
        <v>184418.28</v>
      </c>
      <c r="AW459" s="68">
        <v>49204.22</v>
      </c>
      <c r="AX459" s="68">
        <v>112575.73</v>
      </c>
      <c r="AY459" s="68">
        <v>22638.33</v>
      </c>
      <c r="AZ459" s="68">
        <v>137727.96</v>
      </c>
      <c r="BA459" s="68">
        <v>18751.36</v>
      </c>
      <c r="BB459" s="68">
        <v>3547.75</v>
      </c>
      <c r="BC459" s="68">
        <v>3973.48</v>
      </c>
      <c r="BD459" s="68">
        <v>111455.37</v>
      </c>
      <c r="BE459" s="68">
        <v>36886.300000000003</v>
      </c>
      <c r="BF459" s="68">
        <v>48675.21</v>
      </c>
      <c r="BG459" s="68">
        <v>25893.86</v>
      </c>
      <c r="BH459" s="68">
        <v>0</v>
      </c>
      <c r="BI459" s="68">
        <v>0</v>
      </c>
      <c r="BJ459" s="68">
        <v>0</v>
      </c>
      <c r="BK459" s="68">
        <v>0</v>
      </c>
      <c r="BL459" s="68">
        <v>0</v>
      </c>
      <c r="BM459" s="68">
        <v>0</v>
      </c>
      <c r="BN459" s="68">
        <v>0</v>
      </c>
      <c r="BO459" s="68">
        <v>20849004.710000001</v>
      </c>
      <c r="BP459" s="68">
        <v>20301432.219999999</v>
      </c>
      <c r="BQ459" s="68">
        <v>23586210.219999999</v>
      </c>
      <c r="BR459" s="68">
        <v>2421870.88</v>
      </c>
      <c r="BS459" s="68">
        <v>21164339.34</v>
      </c>
      <c r="BT459" s="68">
        <v>2737205.51</v>
      </c>
      <c r="BU459" s="68">
        <v>0</v>
      </c>
      <c r="BV459" s="71">
        <v>20</v>
      </c>
      <c r="BW459" s="68">
        <v>0</v>
      </c>
      <c r="BX459" s="68">
        <v>2699719.94</v>
      </c>
      <c r="BY459" s="68">
        <v>0</v>
      </c>
      <c r="BZ459" s="68">
        <v>26085727.449999999</v>
      </c>
      <c r="CA459" s="68">
        <v>26285930.16</v>
      </c>
    </row>
    <row r="460" spans="1:79" x14ac:dyDescent="0.25">
      <c r="A460" s="62" t="s">
        <v>1125</v>
      </c>
      <c r="B460" s="62" t="s">
        <v>1126</v>
      </c>
      <c r="C460" s="62" t="s">
        <v>435</v>
      </c>
      <c r="D460" s="63">
        <v>8241.61</v>
      </c>
      <c r="E460" s="63">
        <v>9855.6200000000008</v>
      </c>
      <c r="F460" s="64">
        <v>0.64</v>
      </c>
      <c r="G460" s="65">
        <v>914.244373</v>
      </c>
      <c r="H460" s="65">
        <v>505.65929899999998</v>
      </c>
      <c r="I460" s="63">
        <v>6936.89</v>
      </c>
      <c r="J460" s="63">
        <v>8551.93</v>
      </c>
      <c r="K460" s="63">
        <v>1615.04</v>
      </c>
      <c r="L460" s="83">
        <v>0.18885089999999999</v>
      </c>
      <c r="M460" s="65">
        <v>133.76029500000001</v>
      </c>
      <c r="N460" s="65">
        <v>24.201136999999999</v>
      </c>
      <c r="O460" s="65">
        <v>76.166351000000006</v>
      </c>
      <c r="P460" s="65">
        <v>4.7084710000000003</v>
      </c>
      <c r="Q460" s="65">
        <v>0.41883599999999999</v>
      </c>
      <c r="R460" s="65">
        <v>9.2569809999999997</v>
      </c>
      <c r="S460" s="65">
        <v>19.008519</v>
      </c>
      <c r="T460" s="65">
        <v>465.55061699999999</v>
      </c>
      <c r="U460" s="64">
        <v>0.50921901270000003</v>
      </c>
      <c r="V460" s="66">
        <v>0.63306641340000003</v>
      </c>
      <c r="W460" s="65">
        <v>0.65310000000000001</v>
      </c>
      <c r="X460" s="65">
        <v>0</v>
      </c>
      <c r="Y460" s="65">
        <v>0.65310000000000001</v>
      </c>
      <c r="Z460" s="65">
        <v>0</v>
      </c>
      <c r="AA460" s="65">
        <v>93.517499000000001</v>
      </c>
      <c r="AB460" s="65">
        <v>50.591576000000003</v>
      </c>
      <c r="AC460" s="65">
        <v>42.925922999999997</v>
      </c>
      <c r="AD460" s="65">
        <v>25.044277000000001</v>
      </c>
      <c r="AE460" s="65">
        <v>25.044277000000001</v>
      </c>
      <c r="AF460" s="65">
        <v>0</v>
      </c>
      <c r="AG460" s="65">
        <v>0</v>
      </c>
      <c r="AH460" s="65">
        <v>0</v>
      </c>
      <c r="AI460" s="65">
        <v>0</v>
      </c>
      <c r="AJ460" s="65">
        <v>177.820684</v>
      </c>
      <c r="AK460" s="65">
        <v>177.820684</v>
      </c>
      <c r="AL460" s="63">
        <v>1476541.23</v>
      </c>
      <c r="AM460" s="63">
        <v>428087.2</v>
      </c>
      <c r="AN460" s="63">
        <v>250272.45</v>
      </c>
      <c r="AO460" s="63">
        <v>9172.0400000000009</v>
      </c>
      <c r="AP460" s="63">
        <v>73250.820000000007</v>
      </c>
      <c r="AQ460" s="63">
        <v>10879.06</v>
      </c>
      <c r="AR460" s="63">
        <v>1291.53</v>
      </c>
      <c r="AS460" s="63">
        <v>38656.379999999997</v>
      </c>
      <c r="AT460" s="63">
        <v>117022.62</v>
      </c>
      <c r="AU460" s="63">
        <v>124373.72</v>
      </c>
      <c r="AV460" s="63">
        <v>160.30000000000001</v>
      </c>
      <c r="AW460" s="63">
        <v>0</v>
      </c>
      <c r="AX460" s="63">
        <v>160.30000000000001</v>
      </c>
      <c r="AY460" s="63">
        <v>0</v>
      </c>
      <c r="AZ460" s="63">
        <v>22105.759999999998</v>
      </c>
      <c r="BA460" s="63">
        <v>2291.86</v>
      </c>
      <c r="BB460" s="63">
        <v>431.64</v>
      </c>
      <c r="BC460" s="63">
        <v>494.5</v>
      </c>
      <c r="BD460" s="63">
        <v>18887.759999999998</v>
      </c>
      <c r="BE460" s="63">
        <v>8099.44</v>
      </c>
      <c r="BF460" s="63">
        <v>6099.58</v>
      </c>
      <c r="BG460" s="63">
        <v>4688.74</v>
      </c>
      <c r="BH460" s="63">
        <v>30410.639999999999</v>
      </c>
      <c r="BI460" s="63">
        <v>29040.2</v>
      </c>
      <c r="BJ460" s="63">
        <v>0</v>
      </c>
      <c r="BK460" s="63">
        <v>0</v>
      </c>
      <c r="BL460" s="63">
        <v>0</v>
      </c>
      <c r="BM460" s="63">
        <v>0</v>
      </c>
      <c r="BN460" s="63">
        <v>1370.44</v>
      </c>
      <c r="BO460" s="63">
        <v>2967275</v>
      </c>
      <c r="BP460" s="63">
        <v>2331951.2999999998</v>
      </c>
      <c r="BQ460" s="63">
        <v>6143131.2300000004</v>
      </c>
      <c r="BR460" s="63">
        <v>100768.85</v>
      </c>
      <c r="BS460" s="63">
        <v>6042362.3799999999</v>
      </c>
      <c r="BT460" s="63">
        <v>3175856.23</v>
      </c>
      <c r="BU460" s="63">
        <v>0</v>
      </c>
      <c r="BV460" s="66">
        <v>20</v>
      </c>
      <c r="BW460" s="63">
        <v>0</v>
      </c>
      <c r="BX460" s="63">
        <v>977088.67</v>
      </c>
      <c r="BY460" s="63">
        <v>0</v>
      </c>
      <c r="BZ460" s="63">
        <v>7092862.3499999996</v>
      </c>
      <c r="CA460" s="63">
        <v>7120219.9000000004</v>
      </c>
    </row>
    <row r="461" spans="1:79" x14ac:dyDescent="0.25">
      <c r="A461" s="67" t="s">
        <v>1127</v>
      </c>
      <c r="B461" s="67" t="s">
        <v>1128</v>
      </c>
      <c r="C461" s="67" t="s">
        <v>491</v>
      </c>
      <c r="D461" s="68">
        <v>8241.61</v>
      </c>
      <c r="E461" s="68">
        <v>9855.6200000000008</v>
      </c>
      <c r="F461" s="69">
        <v>0.64</v>
      </c>
      <c r="G461" s="70">
        <v>1554.973043</v>
      </c>
      <c r="H461" s="70">
        <v>850.68901600000004</v>
      </c>
      <c r="I461" s="68">
        <v>6628.22</v>
      </c>
      <c r="J461" s="68">
        <v>8151.72</v>
      </c>
      <c r="K461" s="68">
        <v>1523.5</v>
      </c>
      <c r="L461" s="83">
        <v>0.18689310000000001</v>
      </c>
      <c r="M461" s="70">
        <v>184.999019</v>
      </c>
      <c r="N461" s="70">
        <v>27.434701</v>
      </c>
      <c r="O461" s="70">
        <v>119.746605</v>
      </c>
      <c r="P461" s="70">
        <v>6.2833410000000001</v>
      </c>
      <c r="Q461" s="70">
        <v>1.7197880000000001</v>
      </c>
      <c r="R461" s="70">
        <v>9.4573409999999996</v>
      </c>
      <c r="S461" s="70">
        <v>20.357243</v>
      </c>
      <c r="T461" s="70">
        <v>609.13366900000005</v>
      </c>
      <c r="U461" s="69">
        <v>0.39173262310000001</v>
      </c>
      <c r="V461" s="71">
        <v>0.37464464850000001</v>
      </c>
      <c r="W461" s="70">
        <v>4.9584520000000003</v>
      </c>
      <c r="X461" s="70">
        <v>0</v>
      </c>
      <c r="Y461" s="70">
        <v>3</v>
      </c>
      <c r="Z461" s="70">
        <v>1.9584520000000001</v>
      </c>
      <c r="AA461" s="70">
        <v>240.94002399999999</v>
      </c>
      <c r="AB461" s="70">
        <v>136.09574799999999</v>
      </c>
      <c r="AC461" s="70">
        <v>104.84427599999999</v>
      </c>
      <c r="AD461" s="70">
        <v>37.109043999999997</v>
      </c>
      <c r="AE461" s="70">
        <v>14.223436</v>
      </c>
      <c r="AF461" s="70">
        <v>12.988802</v>
      </c>
      <c r="AG461" s="70">
        <v>0</v>
      </c>
      <c r="AH461" s="70">
        <v>0</v>
      </c>
      <c r="AI461" s="70">
        <v>9.8968059999999998</v>
      </c>
      <c r="AJ461" s="70">
        <v>248.82999000000001</v>
      </c>
      <c r="AK461" s="70">
        <v>248.82999000000001</v>
      </c>
      <c r="AL461" s="68">
        <v>2369001.4300000002</v>
      </c>
      <c r="AM461" s="68">
        <v>0</v>
      </c>
      <c r="AN461" s="68">
        <v>306984.45</v>
      </c>
      <c r="AO461" s="68">
        <v>10289.74</v>
      </c>
      <c r="AP461" s="68">
        <v>113969</v>
      </c>
      <c r="AQ461" s="68">
        <v>14367.33</v>
      </c>
      <c r="AR461" s="68">
        <v>5248.18</v>
      </c>
      <c r="AS461" s="68">
        <v>39083.64</v>
      </c>
      <c r="AT461" s="68">
        <v>124026.56</v>
      </c>
      <c r="AU461" s="68">
        <v>96304.06</v>
      </c>
      <c r="AV461" s="68">
        <v>1046.3699999999999</v>
      </c>
      <c r="AW461" s="68">
        <v>0</v>
      </c>
      <c r="AX461" s="68">
        <v>728.72</v>
      </c>
      <c r="AY461" s="68">
        <v>317.64999999999998</v>
      </c>
      <c r="AZ461" s="68">
        <v>41390.120000000003</v>
      </c>
      <c r="BA461" s="68">
        <v>3815.71</v>
      </c>
      <c r="BB461" s="68">
        <v>726.53</v>
      </c>
      <c r="BC461" s="68">
        <v>1260.8399999999999</v>
      </c>
      <c r="BD461" s="68">
        <v>35587.040000000001</v>
      </c>
      <c r="BE461" s="68">
        <v>8015.47</v>
      </c>
      <c r="BF461" s="68">
        <v>16238.29</v>
      </c>
      <c r="BG461" s="68">
        <v>11333.28</v>
      </c>
      <c r="BH461" s="68">
        <v>35321</v>
      </c>
      <c r="BI461" s="68">
        <v>16321.87</v>
      </c>
      <c r="BJ461" s="68">
        <v>14127.53</v>
      </c>
      <c r="BK461" s="68">
        <v>0</v>
      </c>
      <c r="BL461" s="68">
        <v>0</v>
      </c>
      <c r="BM461" s="68">
        <v>2862.02</v>
      </c>
      <c r="BN461" s="68">
        <v>2009.58</v>
      </c>
      <c r="BO461" s="68">
        <v>3356394.77</v>
      </c>
      <c r="BP461" s="68">
        <v>2850047.43</v>
      </c>
      <c r="BQ461" s="68">
        <v>5887523.9400000004</v>
      </c>
      <c r="BR461" s="68">
        <v>23427.57</v>
      </c>
      <c r="BS461" s="68">
        <v>5864096.3700000001</v>
      </c>
      <c r="BT461" s="68">
        <v>2531129.17</v>
      </c>
      <c r="BU461" s="68">
        <v>0</v>
      </c>
      <c r="BV461" s="71">
        <v>24.882999000000002</v>
      </c>
      <c r="BW461" s="68">
        <v>0</v>
      </c>
      <c r="BX461" s="68">
        <v>1208101.9099999999</v>
      </c>
      <c r="BY461" s="68">
        <v>0</v>
      </c>
      <c r="BZ461" s="68">
        <v>6731316.6799999997</v>
      </c>
      <c r="CA461" s="68">
        <v>7095625.8499999996</v>
      </c>
    </row>
    <row r="462" spans="1:79" x14ac:dyDescent="0.25">
      <c r="A462" s="62" t="s">
        <v>1129</v>
      </c>
      <c r="B462" s="62" t="s">
        <v>1130</v>
      </c>
      <c r="C462" s="62" t="s">
        <v>1131</v>
      </c>
      <c r="D462" s="63">
        <v>8241.61</v>
      </c>
      <c r="E462" s="63">
        <v>9855.6200000000008</v>
      </c>
      <c r="F462" s="64">
        <v>0.64</v>
      </c>
      <c r="G462" s="65">
        <v>1650.547071</v>
      </c>
      <c r="H462" s="65">
        <v>898.75989400000003</v>
      </c>
      <c r="I462" s="63">
        <v>6680.55</v>
      </c>
      <c r="J462" s="63">
        <v>8207.73</v>
      </c>
      <c r="K462" s="63">
        <v>1527.18</v>
      </c>
      <c r="L462" s="83">
        <v>0.18606610000000001</v>
      </c>
      <c r="M462" s="65">
        <v>296.16002300000002</v>
      </c>
      <c r="N462" s="65">
        <v>39.724286999999997</v>
      </c>
      <c r="O462" s="65">
        <v>213.99904000000001</v>
      </c>
      <c r="P462" s="65">
        <v>10.114520000000001</v>
      </c>
      <c r="Q462" s="65">
        <v>1.084551</v>
      </c>
      <c r="R462" s="65">
        <v>15.773092</v>
      </c>
      <c r="S462" s="65">
        <v>15.464532999999999</v>
      </c>
      <c r="T462" s="65">
        <v>622.46160799999996</v>
      </c>
      <c r="U462" s="64">
        <v>0.37712442070000002</v>
      </c>
      <c r="V462" s="66">
        <v>0.34722370289999999</v>
      </c>
      <c r="W462" s="65">
        <v>17.151873999999999</v>
      </c>
      <c r="X462" s="65">
        <v>4.1518740000000003</v>
      </c>
      <c r="Y462" s="65">
        <v>11</v>
      </c>
      <c r="Z462" s="65">
        <v>2</v>
      </c>
      <c r="AA462" s="65">
        <v>188.47923599999999</v>
      </c>
      <c r="AB462" s="65">
        <v>61.040317999999999</v>
      </c>
      <c r="AC462" s="65">
        <v>127.438918</v>
      </c>
      <c r="AD462" s="65">
        <v>31.171295000000001</v>
      </c>
      <c r="AE462" s="65">
        <v>12.214482</v>
      </c>
      <c r="AF462" s="65">
        <v>0</v>
      </c>
      <c r="AG462" s="65">
        <v>4.536289</v>
      </c>
      <c r="AH462" s="65">
        <v>0</v>
      </c>
      <c r="AI462" s="65">
        <v>14.420524</v>
      </c>
      <c r="AJ462" s="65">
        <v>96.560406</v>
      </c>
      <c r="AK462" s="65">
        <v>96.560406</v>
      </c>
      <c r="AL462" s="63">
        <v>2520682.48</v>
      </c>
      <c r="AM462" s="63">
        <v>0</v>
      </c>
      <c r="AN462" s="63">
        <v>402622.73</v>
      </c>
      <c r="AO462" s="63">
        <v>14833.18</v>
      </c>
      <c r="AP462" s="63">
        <v>202772.63</v>
      </c>
      <c r="AQ462" s="63">
        <v>23025.27</v>
      </c>
      <c r="AR462" s="63">
        <v>3295.02</v>
      </c>
      <c r="AS462" s="63">
        <v>64895.83</v>
      </c>
      <c r="AT462" s="63">
        <v>93800.8</v>
      </c>
      <c r="AU462" s="63">
        <v>91208.31</v>
      </c>
      <c r="AV462" s="63">
        <v>4322.67</v>
      </c>
      <c r="AW462" s="63">
        <v>1339.58</v>
      </c>
      <c r="AX462" s="63">
        <v>2660.14</v>
      </c>
      <c r="AY462" s="63">
        <v>322.95</v>
      </c>
      <c r="AZ462" s="63">
        <v>34711.4</v>
      </c>
      <c r="BA462" s="63">
        <v>4013.49</v>
      </c>
      <c r="BB462" s="63">
        <v>767.78</v>
      </c>
      <c r="BC462" s="63">
        <v>981.95</v>
      </c>
      <c r="BD462" s="63">
        <v>28948.18</v>
      </c>
      <c r="BE462" s="63">
        <v>7982.65</v>
      </c>
      <c r="BF462" s="63">
        <v>7250.81</v>
      </c>
      <c r="BG462" s="63">
        <v>13714.72</v>
      </c>
      <c r="BH462" s="63">
        <v>21578.65</v>
      </c>
      <c r="BI462" s="63">
        <v>13954.5</v>
      </c>
      <c r="BJ462" s="63">
        <v>0</v>
      </c>
      <c r="BK462" s="63">
        <v>1791.83</v>
      </c>
      <c r="BL462" s="63">
        <v>0</v>
      </c>
      <c r="BM462" s="63">
        <v>4151.76</v>
      </c>
      <c r="BN462" s="63">
        <v>1680.56</v>
      </c>
      <c r="BO462" s="63">
        <v>4012211.39</v>
      </c>
      <c r="BP462" s="63">
        <v>3075126.24</v>
      </c>
      <c r="BQ462" s="63">
        <v>8696512.8300000001</v>
      </c>
      <c r="BR462" s="63">
        <v>82960.31</v>
      </c>
      <c r="BS462" s="63">
        <v>8613552.5199999996</v>
      </c>
      <c r="BT462" s="63">
        <v>4684301.4400000004</v>
      </c>
      <c r="BU462" s="63">
        <v>0</v>
      </c>
      <c r="BV462" s="66">
        <v>20</v>
      </c>
      <c r="BW462" s="63">
        <v>0</v>
      </c>
      <c r="BX462" s="63">
        <v>1453843.2</v>
      </c>
      <c r="BY462" s="63">
        <v>705340.46000000101</v>
      </c>
      <c r="BZ462" s="63">
        <v>10855696.49</v>
      </c>
      <c r="CA462" s="63">
        <v>10855696.49</v>
      </c>
    </row>
    <row r="463" spans="1:79" x14ac:dyDescent="0.25">
      <c r="A463" s="67" t="s">
        <v>1132</v>
      </c>
      <c r="B463" s="67" t="s">
        <v>1133</v>
      </c>
      <c r="C463" s="67" t="s">
        <v>406</v>
      </c>
      <c r="D463" s="68">
        <v>8241.61</v>
      </c>
      <c r="E463" s="68">
        <v>9855.6200000000008</v>
      </c>
      <c r="F463" s="69">
        <v>0.64</v>
      </c>
      <c r="G463" s="70">
        <v>5502.7776690000001</v>
      </c>
      <c r="H463" s="70">
        <v>2768.9459240000001</v>
      </c>
      <c r="I463" s="68">
        <v>6587.14</v>
      </c>
      <c r="J463" s="68">
        <v>8091.16</v>
      </c>
      <c r="K463" s="68">
        <v>1504.02</v>
      </c>
      <c r="L463" s="83">
        <v>0.1858843</v>
      </c>
      <c r="M463" s="70">
        <v>628.24492699999996</v>
      </c>
      <c r="N463" s="70">
        <v>62.429659000000001</v>
      </c>
      <c r="O463" s="70">
        <v>405.83572700000002</v>
      </c>
      <c r="P463" s="70">
        <v>28.807497000000001</v>
      </c>
      <c r="Q463" s="70">
        <v>6</v>
      </c>
      <c r="R463" s="70">
        <v>34.102272999999997</v>
      </c>
      <c r="S463" s="70">
        <v>91.069771000000003</v>
      </c>
      <c r="T463" s="70">
        <v>1348.92426</v>
      </c>
      <c r="U463" s="69">
        <v>0.24513515559999999</v>
      </c>
      <c r="V463" s="71">
        <v>0.14670713990000001</v>
      </c>
      <c r="W463" s="70">
        <v>94.756983000000005</v>
      </c>
      <c r="X463" s="70">
        <v>16.849430999999999</v>
      </c>
      <c r="Y463" s="70">
        <v>58.147072999999999</v>
      </c>
      <c r="Z463" s="70">
        <v>19.760479</v>
      </c>
      <c r="AA463" s="70">
        <v>1311.113527</v>
      </c>
      <c r="AB463" s="70">
        <v>743.27429099999995</v>
      </c>
      <c r="AC463" s="70">
        <v>567.83923600000003</v>
      </c>
      <c r="AD463" s="70">
        <v>0.60285699999999998</v>
      </c>
      <c r="AE463" s="70">
        <v>0.5</v>
      </c>
      <c r="AF463" s="70">
        <v>0</v>
      </c>
      <c r="AG463" s="70">
        <v>0</v>
      </c>
      <c r="AH463" s="70">
        <v>0.102857</v>
      </c>
      <c r="AI463" s="70">
        <v>0</v>
      </c>
      <c r="AJ463" s="70">
        <v>103.627818</v>
      </c>
      <c r="AK463" s="70">
        <v>103.627818</v>
      </c>
      <c r="AL463" s="68">
        <v>8276287.6699999999</v>
      </c>
      <c r="AM463" s="68">
        <v>524793.52</v>
      </c>
      <c r="AN463" s="68">
        <v>1183203.6000000001</v>
      </c>
      <c r="AO463" s="68">
        <v>23288.67</v>
      </c>
      <c r="AP463" s="68">
        <v>384169.82</v>
      </c>
      <c r="AQ463" s="68">
        <v>65514.96</v>
      </c>
      <c r="AR463" s="68">
        <v>18211.02</v>
      </c>
      <c r="AS463" s="68">
        <v>140171.19</v>
      </c>
      <c r="AT463" s="68">
        <v>551847.93999999994</v>
      </c>
      <c r="AU463" s="68">
        <v>83512.460000000006</v>
      </c>
      <c r="AV463" s="68">
        <v>22666.78</v>
      </c>
      <c r="AW463" s="68">
        <v>5431.07</v>
      </c>
      <c r="AX463" s="68">
        <v>14047.99</v>
      </c>
      <c r="AY463" s="68">
        <v>3187.72</v>
      </c>
      <c r="AZ463" s="68">
        <v>197576.81</v>
      </c>
      <c r="BA463" s="68">
        <v>12352.89</v>
      </c>
      <c r="BB463" s="68">
        <v>2557.1999999999998</v>
      </c>
      <c r="BC463" s="68">
        <v>6824.03</v>
      </c>
      <c r="BD463" s="68">
        <v>175842.69</v>
      </c>
      <c r="BE463" s="68">
        <v>26587.439999999999</v>
      </c>
      <c r="BF463" s="68">
        <v>88205.25</v>
      </c>
      <c r="BG463" s="68">
        <v>61050</v>
      </c>
      <c r="BH463" s="68">
        <v>637.62</v>
      </c>
      <c r="BI463" s="68">
        <v>570.66999999999996</v>
      </c>
      <c r="BJ463" s="68">
        <v>0</v>
      </c>
      <c r="BK463" s="68">
        <v>0</v>
      </c>
      <c r="BL463" s="68">
        <v>34.479999999999997</v>
      </c>
      <c r="BM463" s="68">
        <v>0</v>
      </c>
      <c r="BN463" s="68">
        <v>32.47</v>
      </c>
      <c r="BO463" s="68">
        <v>12026929.82</v>
      </c>
      <c r="BP463" s="68">
        <v>10288678.460000001</v>
      </c>
      <c r="BQ463" s="68">
        <v>20716101.079999998</v>
      </c>
      <c r="BR463" s="68">
        <v>58819.54</v>
      </c>
      <c r="BS463" s="68">
        <v>20657281.539999999</v>
      </c>
      <c r="BT463" s="68">
        <v>8689171.2599999998</v>
      </c>
      <c r="BU463" s="68">
        <v>0</v>
      </c>
      <c r="BV463" s="71">
        <v>20</v>
      </c>
      <c r="BW463" s="68">
        <v>0</v>
      </c>
      <c r="BX463" s="68">
        <v>2629872.21</v>
      </c>
      <c r="BY463" s="68">
        <v>0</v>
      </c>
      <c r="BZ463" s="68">
        <v>23024896.52</v>
      </c>
      <c r="CA463" s="68">
        <v>23345973.289999999</v>
      </c>
    </row>
    <row r="464" spans="1:79" x14ac:dyDescent="0.25">
      <c r="A464" s="67" t="s">
        <v>1134</v>
      </c>
      <c r="B464" s="67" t="s">
        <v>1135</v>
      </c>
      <c r="C464" s="67" t="s">
        <v>999</v>
      </c>
      <c r="D464" s="68">
        <v>8241.61</v>
      </c>
      <c r="E464" s="68">
        <v>9855.6200000000008</v>
      </c>
      <c r="F464" s="69">
        <v>0.64</v>
      </c>
      <c r="G464" s="70">
        <v>5636.4650490000004</v>
      </c>
      <c r="H464" s="70">
        <v>2978.414233</v>
      </c>
      <c r="I464" s="68">
        <v>6609.52</v>
      </c>
      <c r="J464" s="68">
        <v>8113.23</v>
      </c>
      <c r="K464" s="68">
        <v>1503.71</v>
      </c>
      <c r="L464" s="83">
        <v>0.18534049999999999</v>
      </c>
      <c r="M464" s="70">
        <v>763.03918099999999</v>
      </c>
      <c r="N464" s="70">
        <v>98.730913999999999</v>
      </c>
      <c r="O464" s="70">
        <v>474.99342200000001</v>
      </c>
      <c r="P464" s="70">
        <v>37.734087000000002</v>
      </c>
      <c r="Q464" s="70">
        <v>3.0887570000000002</v>
      </c>
      <c r="R464" s="70">
        <v>28.720185000000001</v>
      </c>
      <c r="S464" s="70">
        <v>119.771816</v>
      </c>
      <c r="T464" s="70">
        <v>1592.370478</v>
      </c>
      <c r="U464" s="69">
        <v>0.2825122598</v>
      </c>
      <c r="V464" s="71">
        <v>0.19485638890000001</v>
      </c>
      <c r="W464" s="70">
        <v>210.32694900000001</v>
      </c>
      <c r="X464" s="70">
        <v>51.523437000000001</v>
      </c>
      <c r="Y464" s="70">
        <v>97.382152000000005</v>
      </c>
      <c r="Z464" s="70">
        <v>61.42136</v>
      </c>
      <c r="AA464" s="70">
        <v>1129.891697</v>
      </c>
      <c r="AB464" s="70">
        <v>645.99364100000003</v>
      </c>
      <c r="AC464" s="70">
        <v>483.898056</v>
      </c>
      <c r="AD464" s="70">
        <v>0</v>
      </c>
      <c r="AE464" s="70">
        <v>0</v>
      </c>
      <c r="AF464" s="70">
        <v>0</v>
      </c>
      <c r="AG464" s="70">
        <v>0</v>
      </c>
      <c r="AH464" s="70">
        <v>0</v>
      </c>
      <c r="AI464" s="70">
        <v>0</v>
      </c>
      <c r="AJ464" s="70">
        <v>0</v>
      </c>
      <c r="AK464" s="70">
        <v>0</v>
      </c>
      <c r="AL464" s="68">
        <v>8475608.8599999994</v>
      </c>
      <c r="AM464" s="68">
        <v>621042.44999999995</v>
      </c>
      <c r="AN464" s="68">
        <v>1421307.16</v>
      </c>
      <c r="AO464" s="68">
        <v>36722.69</v>
      </c>
      <c r="AP464" s="68">
        <v>448320.07</v>
      </c>
      <c r="AQ464" s="68">
        <v>85565.06</v>
      </c>
      <c r="AR464" s="68">
        <v>9347.48</v>
      </c>
      <c r="AS464" s="68">
        <v>117703.75</v>
      </c>
      <c r="AT464" s="68">
        <v>723648.11</v>
      </c>
      <c r="AU464" s="68">
        <v>130939.66</v>
      </c>
      <c r="AV464" s="68">
        <v>49896.480000000003</v>
      </c>
      <c r="AW464" s="68">
        <v>16558.96</v>
      </c>
      <c r="AX464" s="68">
        <v>23458.13</v>
      </c>
      <c r="AY464" s="68">
        <v>9879.39</v>
      </c>
      <c r="AZ464" s="68">
        <v>177187.09</v>
      </c>
      <c r="BA464" s="68">
        <v>13248.5</v>
      </c>
      <c r="BB464" s="68">
        <v>2611.66</v>
      </c>
      <c r="BC464" s="68">
        <v>5863.61</v>
      </c>
      <c r="BD464" s="68">
        <v>155463.32</v>
      </c>
      <c r="BE464" s="68">
        <v>27153.7</v>
      </c>
      <c r="BF464" s="68">
        <v>76436.570000000007</v>
      </c>
      <c r="BG464" s="68">
        <v>51873.05</v>
      </c>
      <c r="BH464" s="68">
        <v>0</v>
      </c>
      <c r="BI464" s="68">
        <v>0</v>
      </c>
      <c r="BJ464" s="68">
        <v>0</v>
      </c>
      <c r="BK464" s="68">
        <v>0</v>
      </c>
      <c r="BL464" s="68">
        <v>0</v>
      </c>
      <c r="BM464" s="68">
        <v>0</v>
      </c>
      <c r="BN464" s="68">
        <v>0</v>
      </c>
      <c r="BO464" s="68">
        <v>13071102.699999999</v>
      </c>
      <c r="BP464" s="68">
        <v>10875981.699999999</v>
      </c>
      <c r="BQ464" s="68">
        <v>24044074.079999998</v>
      </c>
      <c r="BR464" s="68">
        <v>69914.42</v>
      </c>
      <c r="BS464" s="68">
        <v>23974159.66</v>
      </c>
      <c r="BT464" s="68">
        <v>10972971.380000001</v>
      </c>
      <c r="BU464" s="68">
        <v>0</v>
      </c>
      <c r="BV464" s="71">
        <v>20</v>
      </c>
      <c r="BW464" s="68">
        <v>0</v>
      </c>
      <c r="BX464" s="68">
        <v>2008360.67</v>
      </c>
      <c r="BY464" s="68">
        <v>0</v>
      </c>
      <c r="BZ464" s="68">
        <v>25531574.920000002</v>
      </c>
      <c r="CA464" s="68">
        <v>26052434.75</v>
      </c>
    </row>
    <row r="465" spans="1:79" x14ac:dyDescent="0.25">
      <c r="A465" s="62" t="s">
        <v>1136</v>
      </c>
      <c r="B465" s="62" t="s">
        <v>1137</v>
      </c>
      <c r="C465" s="62" t="s">
        <v>291</v>
      </c>
      <c r="D465" s="63">
        <v>8241.61</v>
      </c>
      <c r="E465" s="63">
        <v>9855.6200000000008</v>
      </c>
      <c r="F465" s="64">
        <v>0.64</v>
      </c>
      <c r="G465" s="65">
        <v>4752.7511889999996</v>
      </c>
      <c r="H465" s="65">
        <v>2436.776562</v>
      </c>
      <c r="I465" s="63">
        <v>6742.65</v>
      </c>
      <c r="J465" s="63">
        <v>8271.83</v>
      </c>
      <c r="K465" s="63">
        <v>1529.18</v>
      </c>
      <c r="L465" s="83">
        <v>0.184866</v>
      </c>
      <c r="M465" s="65">
        <v>681.41000299999996</v>
      </c>
      <c r="N465" s="65">
        <v>36.876137999999997</v>
      </c>
      <c r="O465" s="65">
        <v>468.83163300000001</v>
      </c>
      <c r="P465" s="65">
        <v>36.830120999999998</v>
      </c>
      <c r="Q465" s="65">
        <v>3.2525629999999999</v>
      </c>
      <c r="R465" s="65">
        <v>36.037792000000003</v>
      </c>
      <c r="S465" s="65">
        <v>99.581755999999999</v>
      </c>
      <c r="T465" s="65">
        <v>1810.197359</v>
      </c>
      <c r="U465" s="64">
        <v>0.38087357970000002</v>
      </c>
      <c r="V465" s="66">
        <v>0.35416182559999998</v>
      </c>
      <c r="W465" s="65">
        <v>191.22464500000001</v>
      </c>
      <c r="X465" s="65">
        <v>50.842134000000001</v>
      </c>
      <c r="Y465" s="65">
        <v>109.491399</v>
      </c>
      <c r="Z465" s="65">
        <v>30.891112</v>
      </c>
      <c r="AA465" s="65">
        <v>868.89767200000006</v>
      </c>
      <c r="AB465" s="65">
        <v>596.30394000000001</v>
      </c>
      <c r="AC465" s="65">
        <v>272.59373199999999</v>
      </c>
      <c r="AD465" s="65">
        <v>388.77383600000002</v>
      </c>
      <c r="AE465" s="65">
        <v>67.492215000000002</v>
      </c>
      <c r="AF465" s="65">
        <v>56.736545</v>
      </c>
      <c r="AG465" s="65">
        <v>2.6674910000000001</v>
      </c>
      <c r="AH465" s="65">
        <v>199.90488300000001</v>
      </c>
      <c r="AI465" s="65">
        <v>61.972701999999998</v>
      </c>
      <c r="AJ465" s="65">
        <v>366.85743100000002</v>
      </c>
      <c r="AK465" s="65">
        <v>366.85743100000002</v>
      </c>
      <c r="AL465" s="63">
        <v>7267812.0599999996</v>
      </c>
      <c r="AM465" s="63">
        <v>0</v>
      </c>
      <c r="AN465" s="63">
        <v>1295608.69</v>
      </c>
      <c r="AO465" s="63">
        <v>13680.86</v>
      </c>
      <c r="AP465" s="63">
        <v>441371.42</v>
      </c>
      <c r="AQ465" s="63">
        <v>83301.429999999993</v>
      </c>
      <c r="AR465" s="63">
        <v>9818</v>
      </c>
      <c r="AS465" s="63">
        <v>147315.32999999999</v>
      </c>
      <c r="AT465" s="63">
        <v>600121.65</v>
      </c>
      <c r="AU465" s="63">
        <v>270545.38</v>
      </c>
      <c r="AV465" s="63">
        <v>47561.73</v>
      </c>
      <c r="AW465" s="63">
        <v>16298.16</v>
      </c>
      <c r="AX465" s="63">
        <v>26307.57</v>
      </c>
      <c r="AY465" s="63">
        <v>4956</v>
      </c>
      <c r="AZ465" s="63">
        <v>139866.63</v>
      </c>
      <c r="BA465" s="63">
        <v>10811.45</v>
      </c>
      <c r="BB465" s="63">
        <v>2196.56</v>
      </c>
      <c r="BC465" s="63">
        <v>4497.63</v>
      </c>
      <c r="BD465" s="63">
        <v>122360.99</v>
      </c>
      <c r="BE465" s="63">
        <v>22837.78</v>
      </c>
      <c r="BF465" s="63">
        <v>70376.44</v>
      </c>
      <c r="BG465" s="63">
        <v>29146.77</v>
      </c>
      <c r="BH465" s="63">
        <v>243902.29</v>
      </c>
      <c r="BI465" s="63">
        <v>76609.52</v>
      </c>
      <c r="BJ465" s="63">
        <v>61041.3</v>
      </c>
      <c r="BK465" s="63">
        <v>1046.8599999999999</v>
      </c>
      <c r="BL465" s="63">
        <v>66652.350000000006</v>
      </c>
      <c r="BM465" s="63">
        <v>17727.240000000002</v>
      </c>
      <c r="BN465" s="63">
        <v>20825.02</v>
      </c>
      <c r="BO465" s="63">
        <v>10061971.27</v>
      </c>
      <c r="BP465" s="63">
        <v>9265296.7799999993</v>
      </c>
      <c r="BQ465" s="63">
        <v>14044387.939999999</v>
      </c>
      <c r="BR465" s="63">
        <v>61779.63</v>
      </c>
      <c r="BS465" s="63">
        <v>13982608.310000001</v>
      </c>
      <c r="BT465" s="63">
        <v>3982416.67</v>
      </c>
      <c r="BU465" s="63">
        <v>0</v>
      </c>
      <c r="BV465" s="66">
        <v>36.685743000000002</v>
      </c>
      <c r="BW465" s="63">
        <v>0</v>
      </c>
      <c r="BX465" s="63">
        <v>1117450.47</v>
      </c>
      <c r="BY465" s="63">
        <v>0</v>
      </c>
      <c r="BZ465" s="63">
        <v>15094262.470000001</v>
      </c>
      <c r="CA465" s="63">
        <v>15161838.41</v>
      </c>
    </row>
    <row r="466" spans="1:79" x14ac:dyDescent="0.25">
      <c r="A466" s="67" t="s">
        <v>1138</v>
      </c>
      <c r="B466" s="67" t="s">
        <v>1139</v>
      </c>
      <c r="C466" s="67" t="s">
        <v>223</v>
      </c>
      <c r="D466" s="68">
        <v>8241.61</v>
      </c>
      <c r="E466" s="68">
        <v>9855.6200000000008</v>
      </c>
      <c r="F466" s="69">
        <v>0.64</v>
      </c>
      <c r="G466" s="70">
        <v>1827.2139990000001</v>
      </c>
      <c r="H466" s="70">
        <v>936.780891</v>
      </c>
      <c r="I466" s="68">
        <v>6566.08</v>
      </c>
      <c r="J466" s="68">
        <v>8054.39</v>
      </c>
      <c r="K466" s="68">
        <v>1488.31</v>
      </c>
      <c r="L466" s="83">
        <v>0.18478249999999999</v>
      </c>
      <c r="M466" s="70">
        <v>112.603252</v>
      </c>
      <c r="N466" s="70">
        <v>2.990669</v>
      </c>
      <c r="O466" s="70">
        <v>86.340658000000005</v>
      </c>
      <c r="P466" s="70">
        <v>4.1832260000000003</v>
      </c>
      <c r="Q466" s="70">
        <v>0</v>
      </c>
      <c r="R466" s="70">
        <v>7.4830220000000001</v>
      </c>
      <c r="S466" s="70">
        <v>11.605677</v>
      </c>
      <c r="T466" s="70">
        <v>205.65020200000001</v>
      </c>
      <c r="U466" s="69">
        <v>0.11254850399999999</v>
      </c>
      <c r="V466" s="71">
        <v>3.09256976E-2</v>
      </c>
      <c r="W466" s="70">
        <v>14.589699</v>
      </c>
      <c r="X466" s="70">
        <v>2.036867</v>
      </c>
      <c r="Y466" s="70">
        <v>8.5528320000000004</v>
      </c>
      <c r="Z466" s="70">
        <v>4</v>
      </c>
      <c r="AA466" s="70">
        <v>727.09046799999999</v>
      </c>
      <c r="AB466" s="70">
        <v>457.97231299999999</v>
      </c>
      <c r="AC466" s="70">
        <v>269.118155</v>
      </c>
      <c r="AD466" s="70">
        <v>0</v>
      </c>
      <c r="AE466" s="70">
        <v>0</v>
      </c>
      <c r="AF466" s="70">
        <v>0</v>
      </c>
      <c r="AG466" s="70">
        <v>0</v>
      </c>
      <c r="AH466" s="70">
        <v>0</v>
      </c>
      <c r="AI466" s="70">
        <v>0</v>
      </c>
      <c r="AJ466" s="70">
        <v>0</v>
      </c>
      <c r="AK466" s="70">
        <v>0</v>
      </c>
      <c r="AL466" s="68">
        <v>2719460.87</v>
      </c>
      <c r="AM466" s="68">
        <v>427528.33</v>
      </c>
      <c r="AN466" s="68">
        <v>192297.49</v>
      </c>
      <c r="AO466" s="68">
        <v>1109.02</v>
      </c>
      <c r="AP466" s="68">
        <v>81246.83</v>
      </c>
      <c r="AQ466" s="68">
        <v>9457.24</v>
      </c>
      <c r="AR466" s="68">
        <v>0</v>
      </c>
      <c r="AS466" s="68">
        <v>30575.29</v>
      </c>
      <c r="AT466" s="68">
        <v>69909.11</v>
      </c>
      <c r="AU466" s="68">
        <v>2683.87</v>
      </c>
      <c r="AV466" s="68">
        <v>3348.17</v>
      </c>
      <c r="AW466" s="68">
        <v>652.65</v>
      </c>
      <c r="AX466" s="68">
        <v>2054.0700000000002</v>
      </c>
      <c r="AY466" s="68">
        <v>641.45000000000005</v>
      </c>
      <c r="AZ466" s="68">
        <v>100324.65</v>
      </c>
      <c r="BA466" s="68">
        <v>4154.42</v>
      </c>
      <c r="BB466" s="68">
        <v>844.09</v>
      </c>
      <c r="BC466" s="68">
        <v>3761.9</v>
      </c>
      <c r="BD466" s="68">
        <v>91564.24</v>
      </c>
      <c r="BE466" s="68">
        <v>8776.11</v>
      </c>
      <c r="BF466" s="68">
        <v>54025.98</v>
      </c>
      <c r="BG466" s="68">
        <v>28762.15</v>
      </c>
      <c r="BH466" s="68">
        <v>0</v>
      </c>
      <c r="BI466" s="68">
        <v>0</v>
      </c>
      <c r="BJ466" s="68">
        <v>0</v>
      </c>
      <c r="BK466" s="68">
        <v>0</v>
      </c>
      <c r="BL466" s="68">
        <v>0</v>
      </c>
      <c r="BM466" s="68">
        <v>0</v>
      </c>
      <c r="BN466" s="68">
        <v>0</v>
      </c>
      <c r="BO466" s="68">
        <v>3772311.91</v>
      </c>
      <c r="BP466" s="68">
        <v>3445643.38</v>
      </c>
      <c r="BQ466" s="68">
        <v>5405262.6299999999</v>
      </c>
      <c r="BR466" s="68">
        <v>598.5</v>
      </c>
      <c r="BS466" s="68">
        <v>5404664.1299999999</v>
      </c>
      <c r="BT466" s="68">
        <v>1632950.72</v>
      </c>
      <c r="BU466" s="68">
        <v>0</v>
      </c>
      <c r="BV466" s="71">
        <v>20</v>
      </c>
      <c r="BW466" s="68">
        <v>0</v>
      </c>
      <c r="BX466" s="68">
        <v>135782.29999999999</v>
      </c>
      <c r="BY466" s="68">
        <v>124337.27</v>
      </c>
      <c r="BZ466" s="68">
        <v>5665382.2000000002</v>
      </c>
      <c r="CA466" s="68">
        <v>5665382.2000000002</v>
      </c>
    </row>
    <row r="467" spans="1:79" x14ac:dyDescent="0.25">
      <c r="A467" s="62" t="s">
        <v>1140</v>
      </c>
      <c r="B467" s="62" t="s">
        <v>1141</v>
      </c>
      <c r="C467" s="62" t="s">
        <v>228</v>
      </c>
      <c r="D467" s="63">
        <v>8241.61</v>
      </c>
      <c r="E467" s="63">
        <v>9855.6200000000008</v>
      </c>
      <c r="F467" s="64">
        <v>0.64</v>
      </c>
      <c r="G467" s="65">
        <v>914.41483000000005</v>
      </c>
      <c r="H467" s="65">
        <v>486.70896499999998</v>
      </c>
      <c r="I467" s="63">
        <v>6948.31</v>
      </c>
      <c r="J467" s="63">
        <v>8508.27</v>
      </c>
      <c r="K467" s="63">
        <v>1559.96</v>
      </c>
      <c r="L467" s="83">
        <v>0.18334629999999999</v>
      </c>
      <c r="M467" s="65">
        <v>130.940504</v>
      </c>
      <c r="N467" s="65">
        <v>20.437657000000002</v>
      </c>
      <c r="O467" s="65">
        <v>96.832629999999995</v>
      </c>
      <c r="P467" s="65">
        <v>5.4327480000000001</v>
      </c>
      <c r="Q467" s="65">
        <v>0</v>
      </c>
      <c r="R467" s="65">
        <v>0.46198800000000001</v>
      </c>
      <c r="S467" s="65">
        <v>7.7754810000000001</v>
      </c>
      <c r="T467" s="65">
        <v>291.45849199999998</v>
      </c>
      <c r="U467" s="64">
        <v>0.31873771340000001</v>
      </c>
      <c r="V467" s="66">
        <v>0.2480315672</v>
      </c>
      <c r="W467" s="65">
        <v>13.695906000000001</v>
      </c>
      <c r="X467" s="65">
        <v>5.6959059999999999</v>
      </c>
      <c r="Y467" s="65">
        <v>6</v>
      </c>
      <c r="Z467" s="65">
        <v>2</v>
      </c>
      <c r="AA467" s="65">
        <v>139.85085799999999</v>
      </c>
      <c r="AB467" s="65">
        <v>85.709519</v>
      </c>
      <c r="AC467" s="65">
        <v>54.141339000000002</v>
      </c>
      <c r="AD467" s="65">
        <v>5.5071029999999999</v>
      </c>
      <c r="AE467" s="65">
        <v>0</v>
      </c>
      <c r="AF467" s="65">
        <v>0</v>
      </c>
      <c r="AG467" s="65">
        <v>0</v>
      </c>
      <c r="AH467" s="65">
        <v>0</v>
      </c>
      <c r="AI467" s="65">
        <v>5.5071029999999999</v>
      </c>
      <c r="AJ467" s="65">
        <v>87.356724</v>
      </c>
      <c r="AK467" s="65">
        <v>87.356724</v>
      </c>
      <c r="AL467" s="63">
        <v>1426450.56</v>
      </c>
      <c r="AM467" s="63">
        <v>486965.17</v>
      </c>
      <c r="AN467" s="63">
        <v>158464.29999999999</v>
      </c>
      <c r="AO467" s="63">
        <v>7519.94</v>
      </c>
      <c r="AP467" s="63">
        <v>90411.6</v>
      </c>
      <c r="AQ467" s="63">
        <v>12186.64</v>
      </c>
      <c r="AR467" s="63">
        <v>0</v>
      </c>
      <c r="AS467" s="63">
        <v>1872.99</v>
      </c>
      <c r="AT467" s="63">
        <v>46473.13</v>
      </c>
      <c r="AU467" s="63">
        <v>30506.76</v>
      </c>
      <c r="AV467" s="63">
        <v>3558.89</v>
      </c>
      <c r="AW467" s="63">
        <v>1810.89</v>
      </c>
      <c r="AX467" s="63">
        <v>1429.77</v>
      </c>
      <c r="AY467" s="63">
        <v>318.23</v>
      </c>
      <c r="AZ467" s="63">
        <v>26915.91</v>
      </c>
      <c r="BA467" s="63">
        <v>2141.67</v>
      </c>
      <c r="BB467" s="63">
        <v>419.14</v>
      </c>
      <c r="BC467" s="63">
        <v>717.95</v>
      </c>
      <c r="BD467" s="63">
        <v>23637.15</v>
      </c>
      <c r="BE467" s="63">
        <v>7863.36</v>
      </c>
      <c r="BF467" s="63">
        <v>10032.379999999999</v>
      </c>
      <c r="BG467" s="63">
        <v>5741.41</v>
      </c>
      <c r="BH467" s="63">
        <v>1854.92</v>
      </c>
      <c r="BI467" s="63">
        <v>0</v>
      </c>
      <c r="BJ467" s="63">
        <v>0</v>
      </c>
      <c r="BK467" s="63">
        <v>0</v>
      </c>
      <c r="BL467" s="63">
        <v>0</v>
      </c>
      <c r="BM467" s="63">
        <v>1562.35</v>
      </c>
      <c r="BN467" s="63">
        <v>292.57</v>
      </c>
      <c r="BO467" s="63">
        <v>2418120.11</v>
      </c>
      <c r="BP467" s="63">
        <v>2134716.5099999998</v>
      </c>
      <c r="BQ467" s="63">
        <v>3834798.09</v>
      </c>
      <c r="BR467" s="63">
        <v>18636.830000000002</v>
      </c>
      <c r="BS467" s="63">
        <v>3816161.26</v>
      </c>
      <c r="BT467" s="63">
        <v>1416677.98</v>
      </c>
      <c r="BU467" s="63">
        <v>0</v>
      </c>
      <c r="BV467" s="66">
        <v>20</v>
      </c>
      <c r="BW467" s="63">
        <v>0</v>
      </c>
      <c r="BX467" s="63">
        <v>457867.32</v>
      </c>
      <c r="BY467" s="63">
        <v>0</v>
      </c>
      <c r="BZ467" s="63">
        <v>3724984.86</v>
      </c>
      <c r="CA467" s="63">
        <v>4292665.41</v>
      </c>
    </row>
    <row r="468" spans="1:79" x14ac:dyDescent="0.25">
      <c r="A468" s="62" t="s">
        <v>1142</v>
      </c>
      <c r="B468" s="62" t="s">
        <v>1143</v>
      </c>
      <c r="C468" s="62" t="s">
        <v>316</v>
      </c>
      <c r="D468" s="63">
        <v>8241.61</v>
      </c>
      <c r="E468" s="63">
        <v>9855.6200000000008</v>
      </c>
      <c r="F468" s="64">
        <v>0.64</v>
      </c>
      <c r="G468" s="65">
        <v>930.43553199999997</v>
      </c>
      <c r="H468" s="65">
        <v>501.18679100000003</v>
      </c>
      <c r="I468" s="63">
        <v>6961.68</v>
      </c>
      <c r="J468" s="63">
        <v>8517.06</v>
      </c>
      <c r="K468" s="63">
        <v>1555.38</v>
      </c>
      <c r="L468" s="83">
        <v>0.18261939999999999</v>
      </c>
      <c r="M468" s="65">
        <v>133.16513499999999</v>
      </c>
      <c r="N468" s="65">
        <v>20.183841000000001</v>
      </c>
      <c r="O468" s="65">
        <v>96.663722000000007</v>
      </c>
      <c r="P468" s="65">
        <v>2.794692</v>
      </c>
      <c r="Q468" s="65">
        <v>1.221446</v>
      </c>
      <c r="R468" s="65">
        <v>3.5234429999999999</v>
      </c>
      <c r="S468" s="65">
        <v>8.7779910000000001</v>
      </c>
      <c r="T468" s="65">
        <v>408.200491</v>
      </c>
      <c r="U468" s="64">
        <v>0.43871980049999998</v>
      </c>
      <c r="V468" s="66">
        <v>0.46990982269999998</v>
      </c>
      <c r="W468" s="65">
        <v>2</v>
      </c>
      <c r="X468" s="65">
        <v>0</v>
      </c>
      <c r="Y468" s="65">
        <v>2</v>
      </c>
      <c r="Z468" s="65">
        <v>0</v>
      </c>
      <c r="AA468" s="65">
        <v>166.86423300000001</v>
      </c>
      <c r="AB468" s="65">
        <v>122.764233</v>
      </c>
      <c r="AC468" s="65">
        <v>44.1</v>
      </c>
      <c r="AD468" s="65">
        <v>20.784911000000001</v>
      </c>
      <c r="AE468" s="65">
        <v>15.058699000000001</v>
      </c>
      <c r="AF468" s="65">
        <v>0</v>
      </c>
      <c r="AG468" s="65">
        <v>3.5065559999999998</v>
      </c>
      <c r="AH468" s="65">
        <v>2.2196560000000001</v>
      </c>
      <c r="AI468" s="65">
        <v>0</v>
      </c>
      <c r="AJ468" s="65">
        <v>172.618379</v>
      </c>
      <c r="AK468" s="65">
        <v>172.618379</v>
      </c>
      <c r="AL468" s="63">
        <v>1447180.82</v>
      </c>
      <c r="AM468" s="63">
        <v>418373.47</v>
      </c>
      <c r="AN468" s="63">
        <v>173664.59</v>
      </c>
      <c r="AO468" s="63">
        <v>7397.1</v>
      </c>
      <c r="AP468" s="63">
        <v>89896.06</v>
      </c>
      <c r="AQ468" s="63">
        <v>6244.15</v>
      </c>
      <c r="AR468" s="63">
        <v>3642.18</v>
      </c>
      <c r="AS468" s="63">
        <v>14228.1</v>
      </c>
      <c r="AT468" s="63">
        <v>52257</v>
      </c>
      <c r="AU468" s="63">
        <v>80946.95</v>
      </c>
      <c r="AV468" s="63">
        <v>474.7</v>
      </c>
      <c r="AW468" s="63">
        <v>0</v>
      </c>
      <c r="AX468" s="63">
        <v>474.7</v>
      </c>
      <c r="AY468" s="63">
        <v>0</v>
      </c>
      <c r="AZ468" s="63">
        <v>30277.56</v>
      </c>
      <c r="BA468" s="63">
        <v>2196.63</v>
      </c>
      <c r="BB468" s="63">
        <v>424.79</v>
      </c>
      <c r="BC468" s="63">
        <v>853.23</v>
      </c>
      <c r="BD468" s="63">
        <v>26802.91</v>
      </c>
      <c r="BE468" s="63">
        <v>7832.18</v>
      </c>
      <c r="BF468" s="63">
        <v>14312.69</v>
      </c>
      <c r="BG468" s="63">
        <v>4658.04</v>
      </c>
      <c r="BH468" s="63">
        <v>20075.55</v>
      </c>
      <c r="BI468" s="63">
        <v>16885.21</v>
      </c>
      <c r="BJ468" s="63">
        <v>0</v>
      </c>
      <c r="BK468" s="63">
        <v>1359.43</v>
      </c>
      <c r="BL468" s="63">
        <v>731.08</v>
      </c>
      <c r="BM468" s="63">
        <v>0</v>
      </c>
      <c r="BN468" s="63">
        <v>1099.83</v>
      </c>
      <c r="BO468" s="63">
        <v>2465766.19</v>
      </c>
      <c r="BP468" s="63">
        <v>2170993.64</v>
      </c>
      <c r="BQ468" s="63">
        <v>3939275.26</v>
      </c>
      <c r="BR468" s="63">
        <v>36028.9</v>
      </c>
      <c r="BS468" s="63">
        <v>3903246.36</v>
      </c>
      <c r="BT468" s="63">
        <v>1473509.07</v>
      </c>
      <c r="BU468" s="63">
        <v>0</v>
      </c>
      <c r="BV468" s="66">
        <v>20</v>
      </c>
      <c r="BW468" s="63">
        <v>0</v>
      </c>
      <c r="BX468" s="63">
        <v>521323.05</v>
      </c>
      <c r="BY468" s="63">
        <v>0</v>
      </c>
      <c r="BZ468" s="63">
        <v>4298205.9800000004</v>
      </c>
      <c r="CA468" s="63">
        <v>4460598.3099999996</v>
      </c>
    </row>
    <row r="469" spans="1:79" x14ac:dyDescent="0.25">
      <c r="A469" s="67" t="s">
        <v>1144</v>
      </c>
      <c r="B469" s="67" t="s">
        <v>1145</v>
      </c>
      <c r="C469" s="67" t="s">
        <v>188</v>
      </c>
      <c r="D469" s="68">
        <v>8241.61</v>
      </c>
      <c r="E469" s="68">
        <v>9855.6200000000008</v>
      </c>
      <c r="F469" s="69">
        <v>0.64</v>
      </c>
      <c r="G469" s="70">
        <v>2177.2046399999999</v>
      </c>
      <c r="H469" s="70">
        <v>1211.8363179999999</v>
      </c>
      <c r="I469" s="68">
        <v>6608.7</v>
      </c>
      <c r="J469" s="68">
        <v>8084.94</v>
      </c>
      <c r="K469" s="68">
        <v>1476.24</v>
      </c>
      <c r="L469" s="83">
        <v>0.18259130000000001</v>
      </c>
      <c r="M469" s="70">
        <v>280.877207</v>
      </c>
      <c r="N469" s="70">
        <v>37.232125000000003</v>
      </c>
      <c r="O469" s="70">
        <v>176.10387600000001</v>
      </c>
      <c r="P469" s="70">
        <v>18.864476</v>
      </c>
      <c r="Q469" s="70">
        <v>0.92977200000000004</v>
      </c>
      <c r="R469" s="70">
        <v>16.402961000000001</v>
      </c>
      <c r="S469" s="70">
        <v>31.343997000000002</v>
      </c>
      <c r="T469" s="70">
        <v>735.59681399999999</v>
      </c>
      <c r="U469" s="69">
        <v>0.33786296449999997</v>
      </c>
      <c r="V469" s="71">
        <v>0.2786898994</v>
      </c>
      <c r="W469" s="70">
        <v>27.660439</v>
      </c>
      <c r="X469" s="70">
        <v>9.002319</v>
      </c>
      <c r="Y469" s="70">
        <v>13.65812</v>
      </c>
      <c r="Z469" s="70">
        <v>5</v>
      </c>
      <c r="AA469" s="70">
        <v>442.62095799999997</v>
      </c>
      <c r="AB469" s="70">
        <v>288.953487</v>
      </c>
      <c r="AC469" s="70">
        <v>153.66747100000001</v>
      </c>
      <c r="AD469" s="70">
        <v>0</v>
      </c>
      <c r="AE469" s="70">
        <v>0</v>
      </c>
      <c r="AF469" s="70">
        <v>0</v>
      </c>
      <c r="AG469" s="70">
        <v>0</v>
      </c>
      <c r="AH469" s="70">
        <v>0</v>
      </c>
      <c r="AI469" s="70">
        <v>0</v>
      </c>
      <c r="AJ469" s="70">
        <v>127.38091300000001</v>
      </c>
      <c r="AK469" s="70">
        <v>127.38091300000001</v>
      </c>
      <c r="AL469" s="68">
        <v>3214076.58</v>
      </c>
      <c r="AM469" s="68">
        <v>291939.02</v>
      </c>
      <c r="AN469" s="68">
        <v>475101.3</v>
      </c>
      <c r="AO469" s="68">
        <v>13642.97</v>
      </c>
      <c r="AP469" s="68">
        <v>163749.22</v>
      </c>
      <c r="AQ469" s="68">
        <v>42142.19</v>
      </c>
      <c r="AR469" s="68">
        <v>2772.02</v>
      </c>
      <c r="AS469" s="68">
        <v>66227</v>
      </c>
      <c r="AT469" s="68">
        <v>186567.9</v>
      </c>
      <c r="AU469" s="68">
        <v>86511.44</v>
      </c>
      <c r="AV469" s="68">
        <v>6883.88</v>
      </c>
      <c r="AW469" s="68">
        <v>2850.31</v>
      </c>
      <c r="AX469" s="68">
        <v>3241.27</v>
      </c>
      <c r="AY469" s="68">
        <v>792.3</v>
      </c>
      <c r="AZ469" s="68">
        <v>68811.91</v>
      </c>
      <c r="BA469" s="68">
        <v>5310.5</v>
      </c>
      <c r="BB469" s="68">
        <v>993.85</v>
      </c>
      <c r="BC469" s="68">
        <v>2262.92</v>
      </c>
      <c r="BD469" s="68">
        <v>60244.639999999999</v>
      </c>
      <c r="BE469" s="68">
        <v>10333.11</v>
      </c>
      <c r="BF469" s="68">
        <v>33682.99</v>
      </c>
      <c r="BG469" s="68">
        <v>16228.54</v>
      </c>
      <c r="BH469" s="68">
        <v>0</v>
      </c>
      <c r="BI469" s="68">
        <v>0</v>
      </c>
      <c r="BJ469" s="68">
        <v>0</v>
      </c>
      <c r="BK469" s="68">
        <v>0</v>
      </c>
      <c r="BL469" s="68">
        <v>0</v>
      </c>
      <c r="BM469" s="68">
        <v>0</v>
      </c>
      <c r="BN469" s="68">
        <v>0</v>
      </c>
      <c r="BO469" s="68">
        <v>4269982.49</v>
      </c>
      <c r="BP469" s="68">
        <v>4143324.13</v>
      </c>
      <c r="BQ469" s="68">
        <v>4903122.37</v>
      </c>
      <c r="BR469" s="68">
        <v>44618.89</v>
      </c>
      <c r="BS469" s="68">
        <v>4858503.4800000004</v>
      </c>
      <c r="BT469" s="68">
        <v>633139.88</v>
      </c>
      <c r="BU469" s="68">
        <v>0</v>
      </c>
      <c r="BV469" s="71">
        <v>20</v>
      </c>
      <c r="BW469" s="68">
        <v>0</v>
      </c>
      <c r="BX469" s="68">
        <v>791889.56</v>
      </c>
      <c r="BY469" s="68">
        <v>0</v>
      </c>
      <c r="BZ469" s="68">
        <v>5352819.95</v>
      </c>
      <c r="CA469" s="68">
        <v>5695011.9299999997</v>
      </c>
    </row>
    <row r="470" spans="1:79" x14ac:dyDescent="0.25">
      <c r="A470" s="67" t="s">
        <v>5</v>
      </c>
      <c r="B470" s="67" t="s">
        <v>1146</v>
      </c>
      <c r="C470" s="67" t="s">
        <v>170</v>
      </c>
      <c r="D470" s="68">
        <v>8241.61</v>
      </c>
      <c r="E470" s="68">
        <v>9855.6200000000008</v>
      </c>
      <c r="F470" s="69">
        <v>0.64</v>
      </c>
      <c r="G470" s="70">
        <v>43998.912257000004</v>
      </c>
      <c r="H470" s="70">
        <v>25497.376757999999</v>
      </c>
      <c r="I470" s="68">
        <v>6640.92</v>
      </c>
      <c r="J470" s="68">
        <v>8116.03</v>
      </c>
      <c r="K470" s="68">
        <v>1475.11</v>
      </c>
      <c r="L470" s="83">
        <v>0.18175269999999999</v>
      </c>
      <c r="M470" s="70">
        <v>7408.5122700000002</v>
      </c>
      <c r="N470" s="70">
        <v>546.486401</v>
      </c>
      <c r="O470" s="70">
        <v>4494.2498770000002</v>
      </c>
      <c r="P470" s="70">
        <v>550.46194200000002</v>
      </c>
      <c r="Q470" s="70">
        <v>38.438445999999999</v>
      </c>
      <c r="R470" s="70">
        <v>441.42371800000001</v>
      </c>
      <c r="S470" s="70">
        <v>1337.4518860000001</v>
      </c>
      <c r="T470" s="70">
        <v>43998.522256999997</v>
      </c>
      <c r="U470" s="69">
        <v>0.99999113610000001</v>
      </c>
      <c r="V470" s="71">
        <v>2.4413629696000001</v>
      </c>
      <c r="W470" s="70">
        <v>11354.749341999999</v>
      </c>
      <c r="X470" s="70">
        <v>2676.560187</v>
      </c>
      <c r="Y470" s="70">
        <v>7664.866669</v>
      </c>
      <c r="Z470" s="70">
        <v>1013.322486</v>
      </c>
      <c r="AA470" s="70">
        <v>3574.5664040000001</v>
      </c>
      <c r="AB470" s="70">
        <v>2491.8734770000001</v>
      </c>
      <c r="AC470" s="70">
        <v>1082.6929270000001</v>
      </c>
      <c r="AD470" s="70">
        <v>1181.5606</v>
      </c>
      <c r="AE470" s="70">
        <v>500.55177500000002</v>
      </c>
      <c r="AF470" s="70">
        <v>253.69039900000001</v>
      </c>
      <c r="AG470" s="70">
        <v>0</v>
      </c>
      <c r="AH470" s="70">
        <v>417.18929200000002</v>
      </c>
      <c r="AI470" s="70">
        <v>10.129134000000001</v>
      </c>
      <c r="AJ470" s="70">
        <v>243.37919299999999</v>
      </c>
      <c r="AK470" s="70">
        <v>243.37919299999999</v>
      </c>
      <c r="AL470" s="68">
        <v>64903235.460000001</v>
      </c>
      <c r="AM470" s="68">
        <v>0</v>
      </c>
      <c r="AN470" s="68">
        <v>15395592.550000001</v>
      </c>
      <c r="AO470" s="68">
        <v>199329.35</v>
      </c>
      <c r="AP470" s="68">
        <v>4159760.64</v>
      </c>
      <c r="AQ470" s="68">
        <v>1224053.5900000001</v>
      </c>
      <c r="AR470" s="68">
        <v>114074.11</v>
      </c>
      <c r="AS470" s="68">
        <v>1774063.94</v>
      </c>
      <c r="AT470" s="68">
        <v>7924310.9199999999</v>
      </c>
      <c r="AU470" s="68">
        <v>45329705.170000002</v>
      </c>
      <c r="AV470" s="68">
        <v>2814021.34</v>
      </c>
      <c r="AW470" s="68">
        <v>843559.42</v>
      </c>
      <c r="AX470" s="68">
        <v>1810627.99</v>
      </c>
      <c r="AY470" s="68">
        <v>159833.93</v>
      </c>
      <c r="AZ470" s="68">
        <v>681282.01</v>
      </c>
      <c r="BA470" s="68">
        <v>111221.21</v>
      </c>
      <c r="BB470" s="68">
        <v>19992.3</v>
      </c>
      <c r="BC470" s="68">
        <v>22391.38</v>
      </c>
      <c r="BD470" s="68">
        <v>527677.12</v>
      </c>
      <c r="BE470" s="68">
        <v>124720.16</v>
      </c>
      <c r="BF470" s="68">
        <v>289140.84999999998</v>
      </c>
      <c r="BG470" s="68">
        <v>113816.11</v>
      </c>
      <c r="BH470" s="68">
        <v>1028774.21</v>
      </c>
      <c r="BI470" s="68">
        <v>558601.21</v>
      </c>
      <c r="BJ470" s="68">
        <v>268342.06</v>
      </c>
      <c r="BK470" s="68">
        <v>0</v>
      </c>
      <c r="BL470" s="68">
        <v>136756.84</v>
      </c>
      <c r="BM470" s="68">
        <v>2848.63</v>
      </c>
      <c r="BN470" s="68">
        <v>62225.47</v>
      </c>
      <c r="BO470" s="68">
        <v>127547352.67</v>
      </c>
      <c r="BP470" s="68">
        <v>130152610.73999999</v>
      </c>
      <c r="BQ470" s="68">
        <v>114524187.89</v>
      </c>
      <c r="BR470" s="68">
        <v>28093371.370000001</v>
      </c>
      <c r="BS470" s="68">
        <v>86430816.519999996</v>
      </c>
      <c r="BT470" s="68">
        <v>0</v>
      </c>
      <c r="BU470" s="68">
        <v>0</v>
      </c>
      <c r="BV470" s="71">
        <v>24.337918999999999</v>
      </c>
      <c r="BW470" s="68">
        <v>0</v>
      </c>
      <c r="BX470" s="68">
        <v>28905027.920000002</v>
      </c>
      <c r="BY470" s="68">
        <v>0</v>
      </c>
      <c r="BZ470" s="68">
        <v>148680348.25999999</v>
      </c>
      <c r="CA470" s="68">
        <v>156452380.59</v>
      </c>
    </row>
    <row r="471" spans="1:79" x14ac:dyDescent="0.25">
      <c r="A471" s="67" t="s">
        <v>1147</v>
      </c>
      <c r="B471" s="67" t="s">
        <v>1148</v>
      </c>
      <c r="C471" s="67" t="s">
        <v>170</v>
      </c>
      <c r="D471" s="68">
        <v>8241.61</v>
      </c>
      <c r="E471" s="68">
        <v>9855.6200000000008</v>
      </c>
      <c r="F471" s="69">
        <v>0.64</v>
      </c>
      <c r="G471" s="70">
        <v>13701.328428000001</v>
      </c>
      <c r="H471" s="70">
        <v>7079.9054029999998</v>
      </c>
      <c r="I471" s="68">
        <v>6635.55</v>
      </c>
      <c r="J471" s="68">
        <v>8085.36</v>
      </c>
      <c r="K471" s="68">
        <v>1449.81</v>
      </c>
      <c r="L471" s="83">
        <v>0.179313</v>
      </c>
      <c r="M471" s="70">
        <v>2090.0072570000002</v>
      </c>
      <c r="N471" s="70">
        <v>220.160877</v>
      </c>
      <c r="O471" s="70">
        <v>1318.306619</v>
      </c>
      <c r="P471" s="70">
        <v>104.274978</v>
      </c>
      <c r="Q471" s="70">
        <v>10.367217</v>
      </c>
      <c r="R471" s="70">
        <v>92.035822999999993</v>
      </c>
      <c r="S471" s="70">
        <v>344.86174299999999</v>
      </c>
      <c r="T471" s="70">
        <v>5886.9557219999997</v>
      </c>
      <c r="U471" s="69">
        <v>0.4296631347</v>
      </c>
      <c r="V471" s="71">
        <v>0.4507090071</v>
      </c>
      <c r="W471" s="70">
        <v>1904.6592459999999</v>
      </c>
      <c r="X471" s="70">
        <v>196.814695</v>
      </c>
      <c r="Y471" s="70">
        <v>1352.347348</v>
      </c>
      <c r="Z471" s="70">
        <v>355.49720300000001</v>
      </c>
      <c r="AA471" s="70">
        <v>3389.0589799999998</v>
      </c>
      <c r="AB471" s="70">
        <v>2300.4689920000001</v>
      </c>
      <c r="AC471" s="70">
        <v>1088.5899879999999</v>
      </c>
      <c r="AD471" s="70">
        <v>259.23110300000002</v>
      </c>
      <c r="AE471" s="70">
        <v>199.17430899999999</v>
      </c>
      <c r="AF471" s="70">
        <v>58.983167999999999</v>
      </c>
      <c r="AG471" s="70">
        <v>0</v>
      </c>
      <c r="AH471" s="70">
        <v>1.073626</v>
      </c>
      <c r="AI471" s="70">
        <v>0</v>
      </c>
      <c r="AJ471" s="70">
        <v>0</v>
      </c>
      <c r="AK471" s="70">
        <v>0</v>
      </c>
      <c r="AL471" s="68">
        <v>19864322.969999999</v>
      </c>
      <c r="AM471" s="68">
        <v>3028343.79</v>
      </c>
      <c r="AN471" s="68">
        <v>3922930.61</v>
      </c>
      <c r="AO471" s="68">
        <v>79225.13</v>
      </c>
      <c r="AP471" s="68">
        <v>1203811.43</v>
      </c>
      <c r="AQ471" s="68">
        <v>228762.14</v>
      </c>
      <c r="AR471" s="68">
        <v>30353.89</v>
      </c>
      <c r="AS471" s="68">
        <v>364923.14</v>
      </c>
      <c r="AT471" s="68">
        <v>2015854.88</v>
      </c>
      <c r="AU471" s="68">
        <v>1119694.27</v>
      </c>
      <c r="AV471" s="68">
        <v>431686.57</v>
      </c>
      <c r="AW471" s="68">
        <v>61196.57</v>
      </c>
      <c r="AX471" s="68">
        <v>315169.21000000002</v>
      </c>
      <c r="AY471" s="68">
        <v>55320.79</v>
      </c>
      <c r="AZ471" s="68">
        <v>493734.19</v>
      </c>
      <c r="BA471" s="68">
        <v>30468.46</v>
      </c>
      <c r="BB471" s="68">
        <v>6142.07</v>
      </c>
      <c r="BC471" s="68">
        <v>17015.669999999998</v>
      </c>
      <c r="BD471" s="68">
        <v>440107.99</v>
      </c>
      <c r="BE471" s="68">
        <v>63859.62</v>
      </c>
      <c r="BF471" s="68">
        <v>263348.44</v>
      </c>
      <c r="BG471" s="68">
        <v>112899.93</v>
      </c>
      <c r="BH471" s="68">
        <v>294657.40000000002</v>
      </c>
      <c r="BI471" s="68">
        <v>219289.12</v>
      </c>
      <c r="BJ471" s="68">
        <v>61552.22</v>
      </c>
      <c r="BK471" s="68">
        <v>0</v>
      </c>
      <c r="BL471" s="68">
        <v>347.22</v>
      </c>
      <c r="BM471" s="68">
        <v>0</v>
      </c>
      <c r="BN471" s="68">
        <v>13468.84</v>
      </c>
      <c r="BO471" s="68">
        <v>29719301.41</v>
      </c>
      <c r="BP471" s="68">
        <v>29155369.800000001</v>
      </c>
      <c r="BQ471" s="68">
        <v>32538282.870000001</v>
      </c>
      <c r="BR471" s="68">
        <v>569947.75</v>
      </c>
      <c r="BS471" s="68">
        <v>31968335.120000001</v>
      </c>
      <c r="BT471" s="68">
        <v>2818981.46</v>
      </c>
      <c r="BU471" s="68">
        <v>0</v>
      </c>
      <c r="BV471" s="71">
        <v>20</v>
      </c>
      <c r="BW471" s="68">
        <v>0</v>
      </c>
      <c r="BX471" s="68">
        <v>3466039.3</v>
      </c>
      <c r="BY471" s="68">
        <v>1222470.3</v>
      </c>
      <c r="BZ471" s="68">
        <v>37226792.469999999</v>
      </c>
      <c r="CA471" s="68">
        <v>37226792.469999999</v>
      </c>
    </row>
    <row r="472" spans="1:79" x14ac:dyDescent="0.25">
      <c r="A472" s="62" t="s">
        <v>1149</v>
      </c>
      <c r="B472" s="62" t="s">
        <v>1150</v>
      </c>
      <c r="C472" s="62" t="s">
        <v>337</v>
      </c>
      <c r="D472" s="63">
        <v>8241.61</v>
      </c>
      <c r="E472" s="63">
        <v>9855.6200000000008</v>
      </c>
      <c r="F472" s="64">
        <v>0.64</v>
      </c>
      <c r="G472" s="65">
        <v>1060.3466960000001</v>
      </c>
      <c r="H472" s="65">
        <v>595.89522699999998</v>
      </c>
      <c r="I472" s="63">
        <v>6903.15</v>
      </c>
      <c r="J472" s="63">
        <v>8404.14</v>
      </c>
      <c r="K472" s="63">
        <v>1500.99</v>
      </c>
      <c r="L472" s="83">
        <v>0.17860129999999999</v>
      </c>
      <c r="M472" s="65">
        <v>139.19133299999999</v>
      </c>
      <c r="N472" s="65">
        <v>10.563708999999999</v>
      </c>
      <c r="O472" s="65">
        <v>108.079611</v>
      </c>
      <c r="P472" s="65">
        <v>3.792306</v>
      </c>
      <c r="Q472" s="65">
        <v>2</v>
      </c>
      <c r="R472" s="65">
        <v>5.172847</v>
      </c>
      <c r="S472" s="65">
        <v>9.5828600000000002</v>
      </c>
      <c r="T472" s="65">
        <v>329.35284100000001</v>
      </c>
      <c r="U472" s="64">
        <v>0.3106086361</v>
      </c>
      <c r="V472" s="66">
        <v>0.2355413203</v>
      </c>
      <c r="W472" s="65">
        <v>1.856935</v>
      </c>
      <c r="X472" s="65">
        <v>1.3147679999999999</v>
      </c>
      <c r="Y472" s="65">
        <v>0.54216699999999995</v>
      </c>
      <c r="Z472" s="65">
        <v>0</v>
      </c>
      <c r="AA472" s="65">
        <v>213.266042</v>
      </c>
      <c r="AB472" s="65">
        <v>125.535886</v>
      </c>
      <c r="AC472" s="65">
        <v>87.730155999999994</v>
      </c>
      <c r="AD472" s="65">
        <v>23.650220999999998</v>
      </c>
      <c r="AE472" s="65">
        <v>13.813706</v>
      </c>
      <c r="AF472" s="65">
        <v>0</v>
      </c>
      <c r="AG472" s="65">
        <v>0</v>
      </c>
      <c r="AH472" s="65">
        <v>2.1526079999999999</v>
      </c>
      <c r="AI472" s="65">
        <v>7.6839069999999996</v>
      </c>
      <c r="AJ472" s="65">
        <v>98.899466000000004</v>
      </c>
      <c r="AK472" s="65">
        <v>98.899466000000004</v>
      </c>
      <c r="AL472" s="63">
        <v>1591569.79</v>
      </c>
      <c r="AM472" s="63">
        <v>203357.37</v>
      </c>
      <c r="AN472" s="63">
        <v>192428.91</v>
      </c>
      <c r="AO472" s="63">
        <v>3786.27</v>
      </c>
      <c r="AP472" s="63">
        <v>98301.16</v>
      </c>
      <c r="AQ472" s="63">
        <v>8286.67</v>
      </c>
      <c r="AR472" s="63">
        <v>5832.5</v>
      </c>
      <c r="AS472" s="63">
        <v>20428.990000000002</v>
      </c>
      <c r="AT472" s="63">
        <v>55793.32</v>
      </c>
      <c r="AU472" s="63">
        <v>32737.16</v>
      </c>
      <c r="AV472" s="63">
        <v>533.03</v>
      </c>
      <c r="AW472" s="63">
        <v>407.18</v>
      </c>
      <c r="AX472" s="63">
        <v>125.85</v>
      </c>
      <c r="AY472" s="63">
        <v>0</v>
      </c>
      <c r="AZ472" s="63">
        <v>35130.44</v>
      </c>
      <c r="BA472" s="63">
        <v>2554.2600000000002</v>
      </c>
      <c r="BB472" s="63">
        <v>473.45</v>
      </c>
      <c r="BC472" s="63">
        <v>1066.51</v>
      </c>
      <c r="BD472" s="63">
        <v>31036.22</v>
      </c>
      <c r="BE472" s="63">
        <v>7659.85</v>
      </c>
      <c r="BF472" s="63">
        <v>14313.81</v>
      </c>
      <c r="BG472" s="63">
        <v>9062.56</v>
      </c>
      <c r="BH472" s="63">
        <v>19189.2</v>
      </c>
      <c r="BI472" s="63">
        <v>15148.4</v>
      </c>
      <c r="BJ472" s="63">
        <v>0</v>
      </c>
      <c r="BK472" s="63">
        <v>0</v>
      </c>
      <c r="BL472" s="63">
        <v>693.4</v>
      </c>
      <c r="BM472" s="63">
        <v>2123.4899999999998</v>
      </c>
      <c r="BN472" s="63">
        <v>1223.9100000000001</v>
      </c>
      <c r="BO472" s="63">
        <v>2444207.8199999998</v>
      </c>
      <c r="BP472" s="63">
        <v>2074945.9</v>
      </c>
      <c r="BQ472" s="63">
        <v>4290074.41</v>
      </c>
      <c r="BR472" s="63">
        <v>23830.32</v>
      </c>
      <c r="BS472" s="63">
        <v>4266244.09</v>
      </c>
      <c r="BT472" s="63">
        <v>1845866.59</v>
      </c>
      <c r="BU472" s="63">
        <v>0</v>
      </c>
      <c r="BV472" s="66">
        <v>20</v>
      </c>
      <c r="BW472" s="63">
        <v>0</v>
      </c>
      <c r="BX472" s="63">
        <v>904084.46</v>
      </c>
      <c r="BY472" s="63">
        <v>0</v>
      </c>
      <c r="BZ472" s="63">
        <v>4933548.45</v>
      </c>
      <c r="CA472" s="63">
        <v>5194158.87</v>
      </c>
    </row>
    <row r="473" spans="1:79" x14ac:dyDescent="0.25">
      <c r="A473" s="67" t="s">
        <v>1151</v>
      </c>
      <c r="B473" s="67" t="s">
        <v>1152</v>
      </c>
      <c r="C473" s="67" t="s">
        <v>291</v>
      </c>
      <c r="D473" s="68">
        <v>8241.61</v>
      </c>
      <c r="E473" s="68">
        <v>9855.6200000000008</v>
      </c>
      <c r="F473" s="69">
        <v>0.64</v>
      </c>
      <c r="G473" s="70">
        <v>1398.115769</v>
      </c>
      <c r="H473" s="70">
        <v>671.09521299999994</v>
      </c>
      <c r="I473" s="68">
        <v>6681.24</v>
      </c>
      <c r="J473" s="68">
        <v>8117.77</v>
      </c>
      <c r="K473" s="68">
        <v>1436.53</v>
      </c>
      <c r="L473" s="83">
        <v>0.17696120000000001</v>
      </c>
      <c r="M473" s="70">
        <v>263.066531</v>
      </c>
      <c r="N473" s="70">
        <v>31.146843000000001</v>
      </c>
      <c r="O473" s="70">
        <v>190.87911</v>
      </c>
      <c r="P473" s="70">
        <v>5.6207640000000003</v>
      </c>
      <c r="Q473" s="70">
        <v>1</v>
      </c>
      <c r="R473" s="70">
        <v>8.5085709999999999</v>
      </c>
      <c r="S473" s="70">
        <v>25.911242999999999</v>
      </c>
      <c r="T473" s="70">
        <v>823.33323399999995</v>
      </c>
      <c r="U473" s="69">
        <v>0.58888773900000002</v>
      </c>
      <c r="V473" s="71">
        <v>0.84665226829999995</v>
      </c>
      <c r="W473" s="70">
        <v>28.646569</v>
      </c>
      <c r="X473" s="70">
        <v>4.2559050000000003</v>
      </c>
      <c r="Y473" s="70">
        <v>15.390663999999999</v>
      </c>
      <c r="Z473" s="70">
        <v>9</v>
      </c>
      <c r="AA473" s="70">
        <v>132.70556999999999</v>
      </c>
      <c r="AB473" s="70">
        <v>74.771417</v>
      </c>
      <c r="AC473" s="70">
        <v>57.934153000000002</v>
      </c>
      <c r="AD473" s="70">
        <v>9.8326349999999998</v>
      </c>
      <c r="AE473" s="70">
        <v>0</v>
      </c>
      <c r="AF473" s="70">
        <v>0</v>
      </c>
      <c r="AG473" s="70">
        <v>9.8326349999999998</v>
      </c>
      <c r="AH473" s="70">
        <v>0</v>
      </c>
      <c r="AI473" s="70">
        <v>0</v>
      </c>
      <c r="AJ473" s="70">
        <v>376.02140400000002</v>
      </c>
      <c r="AK473" s="70">
        <v>376.02140400000002</v>
      </c>
      <c r="AL473" s="68">
        <v>2008435.25</v>
      </c>
      <c r="AM473" s="68">
        <v>0</v>
      </c>
      <c r="AN473" s="68">
        <v>380904.32</v>
      </c>
      <c r="AO473" s="68">
        <v>11061.22</v>
      </c>
      <c r="AP473" s="68">
        <v>172015.15</v>
      </c>
      <c r="AQ473" s="68">
        <v>12169.3</v>
      </c>
      <c r="AR473" s="68">
        <v>2889.47</v>
      </c>
      <c r="AS473" s="68">
        <v>33294.11</v>
      </c>
      <c r="AT473" s="68">
        <v>149475.07</v>
      </c>
      <c r="AU473" s="68">
        <v>294166.46999999997</v>
      </c>
      <c r="AV473" s="68">
        <v>6227.92</v>
      </c>
      <c r="AW473" s="68">
        <v>1305.95</v>
      </c>
      <c r="AX473" s="68">
        <v>3539.8</v>
      </c>
      <c r="AY473" s="68">
        <v>1382.17</v>
      </c>
      <c r="AZ473" s="68">
        <v>26127.919999999998</v>
      </c>
      <c r="BA473" s="68">
        <v>2850.19</v>
      </c>
      <c r="BB473" s="68">
        <v>618.53</v>
      </c>
      <c r="BC473" s="68">
        <v>692.75</v>
      </c>
      <c r="BD473" s="68">
        <v>21966.45</v>
      </c>
      <c r="BE473" s="68">
        <v>7589.51</v>
      </c>
      <c r="BF473" s="68">
        <v>8447.27</v>
      </c>
      <c r="BG473" s="68">
        <v>5929.67</v>
      </c>
      <c r="BH473" s="68">
        <v>4198.01</v>
      </c>
      <c r="BI473" s="68">
        <v>0</v>
      </c>
      <c r="BJ473" s="68">
        <v>0</v>
      </c>
      <c r="BK473" s="68">
        <v>3693.84</v>
      </c>
      <c r="BL473" s="68">
        <v>0</v>
      </c>
      <c r="BM473" s="68">
        <v>0</v>
      </c>
      <c r="BN473" s="68">
        <v>504.17</v>
      </c>
      <c r="BO473" s="68">
        <v>3263616.18</v>
      </c>
      <c r="BP473" s="68">
        <v>2720059.89</v>
      </c>
      <c r="BQ473" s="68">
        <v>5980745.5700000003</v>
      </c>
      <c r="BR473" s="68">
        <v>135002.68</v>
      </c>
      <c r="BS473" s="68">
        <v>5845742.8899999997</v>
      </c>
      <c r="BT473" s="68">
        <v>2717129.39</v>
      </c>
      <c r="BU473" s="68">
        <v>0</v>
      </c>
      <c r="BV473" s="71">
        <v>37.602139999999999</v>
      </c>
      <c r="BW473" s="68">
        <v>0</v>
      </c>
      <c r="BX473" s="68">
        <v>412352.68</v>
      </c>
      <c r="BY473" s="68">
        <v>0</v>
      </c>
      <c r="BZ473" s="68">
        <v>6131690.5</v>
      </c>
      <c r="CA473" s="68">
        <v>6393098.25</v>
      </c>
    </row>
    <row r="474" spans="1:79" x14ac:dyDescent="0.25">
      <c r="A474" s="67" t="s">
        <v>1153</v>
      </c>
      <c r="B474" s="67" t="s">
        <v>1154</v>
      </c>
      <c r="C474" s="67" t="s">
        <v>999</v>
      </c>
      <c r="D474" s="68">
        <v>8241.61</v>
      </c>
      <c r="E474" s="68">
        <v>9855.6200000000008</v>
      </c>
      <c r="F474" s="69">
        <v>0.64</v>
      </c>
      <c r="G474" s="70">
        <v>880.94335899999999</v>
      </c>
      <c r="H474" s="70">
        <v>476.33739100000003</v>
      </c>
      <c r="I474" s="68">
        <v>7092.84</v>
      </c>
      <c r="J474" s="68">
        <v>8576.16</v>
      </c>
      <c r="K474" s="68">
        <v>1483.32</v>
      </c>
      <c r="L474" s="83">
        <v>0.17295849999999999</v>
      </c>
      <c r="M474" s="70">
        <v>101.55757699999999</v>
      </c>
      <c r="N474" s="70">
        <v>26.769743999999999</v>
      </c>
      <c r="O474" s="70">
        <v>51.914741999999997</v>
      </c>
      <c r="P474" s="70">
        <v>4.4882429999999998</v>
      </c>
      <c r="Q474" s="70">
        <v>4.4938409999999998</v>
      </c>
      <c r="R474" s="70">
        <v>0</v>
      </c>
      <c r="S474" s="70">
        <v>13.891007</v>
      </c>
      <c r="T474" s="70">
        <v>400.25211300000001</v>
      </c>
      <c r="U474" s="69">
        <v>0.45434488940000001</v>
      </c>
      <c r="V474" s="71">
        <v>0.50397773069999996</v>
      </c>
      <c r="W474" s="70">
        <v>5</v>
      </c>
      <c r="X474" s="70">
        <v>0</v>
      </c>
      <c r="Y474" s="70">
        <v>4</v>
      </c>
      <c r="Z474" s="70">
        <v>1</v>
      </c>
      <c r="AA474" s="70">
        <v>141.816261</v>
      </c>
      <c r="AB474" s="70">
        <v>75.936633</v>
      </c>
      <c r="AC474" s="70">
        <v>65.879627999999997</v>
      </c>
      <c r="AD474" s="70">
        <v>29.894812999999999</v>
      </c>
      <c r="AE474" s="70">
        <v>15.816568</v>
      </c>
      <c r="AF474" s="70">
        <v>0</v>
      </c>
      <c r="AG474" s="70">
        <v>0</v>
      </c>
      <c r="AH474" s="70">
        <v>0</v>
      </c>
      <c r="AI474" s="70">
        <v>14.078245000000001</v>
      </c>
      <c r="AJ474" s="70">
        <v>88.735039</v>
      </c>
      <c r="AK474" s="70">
        <v>88.735039</v>
      </c>
      <c r="AL474" s="68">
        <v>1306720.8999999999</v>
      </c>
      <c r="AM474" s="68">
        <v>624874.07999999996</v>
      </c>
      <c r="AN474" s="68">
        <v>155527.32999999999</v>
      </c>
      <c r="AO474" s="68">
        <v>9291.74</v>
      </c>
      <c r="AP474" s="68">
        <v>45725.96</v>
      </c>
      <c r="AQ474" s="68">
        <v>9497.5300000000007</v>
      </c>
      <c r="AR474" s="68">
        <v>12691.12</v>
      </c>
      <c r="AS474" s="68">
        <v>0</v>
      </c>
      <c r="AT474" s="68">
        <v>78320.98</v>
      </c>
      <c r="AU474" s="68">
        <v>85125.06</v>
      </c>
      <c r="AV474" s="68">
        <v>1049.28</v>
      </c>
      <c r="AW474" s="68">
        <v>0</v>
      </c>
      <c r="AX474" s="68">
        <v>899.18</v>
      </c>
      <c r="AY474" s="68">
        <v>150.1</v>
      </c>
      <c r="AZ474" s="68">
        <v>25438.07</v>
      </c>
      <c r="BA474" s="68">
        <v>1977.28</v>
      </c>
      <c r="BB474" s="68">
        <v>380.92</v>
      </c>
      <c r="BC474" s="68">
        <v>686.79</v>
      </c>
      <c r="BD474" s="68">
        <v>22393.08</v>
      </c>
      <c r="BE474" s="68">
        <v>7417.84</v>
      </c>
      <c r="BF474" s="68">
        <v>8384.86</v>
      </c>
      <c r="BG474" s="68">
        <v>6590.38</v>
      </c>
      <c r="BH474" s="68">
        <v>22062.66</v>
      </c>
      <c r="BI474" s="68">
        <v>16796.78</v>
      </c>
      <c r="BJ474" s="68">
        <v>0</v>
      </c>
      <c r="BK474" s="68">
        <v>0</v>
      </c>
      <c r="BL474" s="68">
        <v>0</v>
      </c>
      <c r="BM474" s="68">
        <v>3767.68</v>
      </c>
      <c r="BN474" s="68">
        <v>1498.2</v>
      </c>
      <c r="BO474" s="68">
        <v>2729022.86</v>
      </c>
      <c r="BP474" s="68">
        <v>2220797.38</v>
      </c>
      <c r="BQ474" s="68">
        <v>5269540.51</v>
      </c>
      <c r="BR474" s="68">
        <v>51171.7</v>
      </c>
      <c r="BS474" s="68">
        <v>5218368.8099999996</v>
      </c>
      <c r="BT474" s="68">
        <v>2540517.65</v>
      </c>
      <c r="BU474" s="68">
        <v>0</v>
      </c>
      <c r="BV474" s="71">
        <v>20</v>
      </c>
      <c r="BW474" s="68">
        <v>0</v>
      </c>
      <c r="BX474" s="68">
        <v>882506.95</v>
      </c>
      <c r="BY474" s="68">
        <v>193838.39</v>
      </c>
      <c r="BZ474" s="68">
        <v>6345885.8499999996</v>
      </c>
      <c r="CA474" s="68">
        <v>6345885.8499999996</v>
      </c>
    </row>
    <row r="475" spans="1:79" x14ac:dyDescent="0.25">
      <c r="A475" s="67" t="s">
        <v>1155</v>
      </c>
      <c r="B475" s="67" t="s">
        <v>1156</v>
      </c>
      <c r="C475" s="67" t="s">
        <v>551</v>
      </c>
      <c r="D475" s="68">
        <v>8241.61</v>
      </c>
      <c r="E475" s="68">
        <v>9855.6200000000008</v>
      </c>
      <c r="F475" s="69">
        <v>0.64</v>
      </c>
      <c r="G475" s="70">
        <v>5305.0566129999997</v>
      </c>
      <c r="H475" s="70">
        <v>2897.0478389999998</v>
      </c>
      <c r="I475" s="68">
        <v>6739.5</v>
      </c>
      <c r="J475" s="68">
        <v>8134.38</v>
      </c>
      <c r="K475" s="68">
        <v>1394.88</v>
      </c>
      <c r="L475" s="83">
        <v>0.17147960000000001</v>
      </c>
      <c r="M475" s="70">
        <v>534.03709800000001</v>
      </c>
      <c r="N475" s="70">
        <v>69.634653999999998</v>
      </c>
      <c r="O475" s="70">
        <v>312.70002699999998</v>
      </c>
      <c r="P475" s="70">
        <v>29.611937999999999</v>
      </c>
      <c r="Q475" s="70">
        <v>3</v>
      </c>
      <c r="R475" s="70">
        <v>25.937809999999999</v>
      </c>
      <c r="S475" s="70">
        <v>93.152669000000003</v>
      </c>
      <c r="T475" s="70">
        <v>741.87697700000001</v>
      </c>
      <c r="U475" s="69">
        <v>0.13984336659999999</v>
      </c>
      <c r="V475" s="71">
        <v>4.7744548800000002E-2</v>
      </c>
      <c r="W475" s="70">
        <v>158.53787800000001</v>
      </c>
      <c r="X475" s="70">
        <v>48.322158000000002</v>
      </c>
      <c r="Y475" s="70">
        <v>77.152906000000002</v>
      </c>
      <c r="Z475" s="70">
        <v>33.062814000000003</v>
      </c>
      <c r="AA475" s="70">
        <v>1451.866049</v>
      </c>
      <c r="AB475" s="70">
        <v>979.60637899999995</v>
      </c>
      <c r="AC475" s="70">
        <v>472.25967000000003</v>
      </c>
      <c r="AD475" s="70">
        <v>32.511088000000001</v>
      </c>
      <c r="AE475" s="70">
        <v>29.489072</v>
      </c>
      <c r="AF475" s="70">
        <v>0</v>
      </c>
      <c r="AG475" s="70">
        <v>3.0220159999999998</v>
      </c>
      <c r="AH475" s="70">
        <v>0</v>
      </c>
      <c r="AI475" s="70">
        <v>0</v>
      </c>
      <c r="AJ475" s="70">
        <v>0</v>
      </c>
      <c r="AK475" s="70">
        <v>0</v>
      </c>
      <c r="AL475" s="68">
        <v>7399917.3700000001</v>
      </c>
      <c r="AM475" s="68">
        <v>1482429.27</v>
      </c>
      <c r="AN475" s="68">
        <v>986635.06</v>
      </c>
      <c r="AO475" s="68">
        <v>23963.43</v>
      </c>
      <c r="AP475" s="68">
        <v>273067.89</v>
      </c>
      <c r="AQ475" s="68">
        <v>62125.74</v>
      </c>
      <c r="AR475" s="68">
        <v>8399.9</v>
      </c>
      <c r="AS475" s="68">
        <v>98350.94</v>
      </c>
      <c r="AT475" s="68">
        <v>520727.16</v>
      </c>
      <c r="AU475" s="68">
        <v>14947.49</v>
      </c>
      <c r="AV475" s="68">
        <v>36484.230000000003</v>
      </c>
      <c r="AW475" s="68">
        <v>14368.67</v>
      </c>
      <c r="AX475" s="68">
        <v>17195.25</v>
      </c>
      <c r="AY475" s="68">
        <v>4920.3100000000004</v>
      </c>
      <c r="AZ475" s="68">
        <v>198895.73</v>
      </c>
      <c r="BA475" s="68">
        <v>11922.83</v>
      </c>
      <c r="BB475" s="68">
        <v>2274.27</v>
      </c>
      <c r="BC475" s="68">
        <v>6971.03</v>
      </c>
      <c r="BD475" s="68">
        <v>177727.6</v>
      </c>
      <c r="BE475" s="68">
        <v>23645.82</v>
      </c>
      <c r="BF475" s="68">
        <v>107242.43</v>
      </c>
      <c r="BG475" s="68">
        <v>46839.35</v>
      </c>
      <c r="BH475" s="68">
        <v>33764.35</v>
      </c>
      <c r="BI475" s="68">
        <v>31048.85</v>
      </c>
      <c r="BJ475" s="68">
        <v>0</v>
      </c>
      <c r="BK475" s="68">
        <v>1100.1199999999999</v>
      </c>
      <c r="BL475" s="68">
        <v>0</v>
      </c>
      <c r="BM475" s="68">
        <v>0</v>
      </c>
      <c r="BN475" s="68">
        <v>1615.38</v>
      </c>
      <c r="BO475" s="68">
        <v>10087208.6</v>
      </c>
      <c r="BP475" s="68">
        <v>10153073.5</v>
      </c>
      <c r="BQ475" s="68">
        <v>9757963.0899999999</v>
      </c>
      <c r="BR475" s="68">
        <v>6919.65</v>
      </c>
      <c r="BS475" s="68">
        <v>9751043.4399999995</v>
      </c>
      <c r="BT475" s="68">
        <v>0</v>
      </c>
      <c r="BU475" s="68">
        <v>0</v>
      </c>
      <c r="BV475" s="71">
        <v>20</v>
      </c>
      <c r="BW475" s="68">
        <v>0</v>
      </c>
      <c r="BX475" s="68">
        <v>1413733.57</v>
      </c>
      <c r="BY475" s="68">
        <v>0</v>
      </c>
      <c r="BZ475" s="68">
        <v>10731490.199999999</v>
      </c>
      <c r="CA475" s="68">
        <v>11500942.17</v>
      </c>
    </row>
    <row r="476" spans="1:79" x14ac:dyDescent="0.25">
      <c r="A476" s="62" t="s">
        <v>1157</v>
      </c>
      <c r="B476" s="62" t="s">
        <v>1158</v>
      </c>
      <c r="C476" s="62" t="s">
        <v>708</v>
      </c>
      <c r="D476" s="63">
        <v>8241.61</v>
      </c>
      <c r="E476" s="63">
        <v>9855.6200000000008</v>
      </c>
      <c r="F476" s="64">
        <v>0.64</v>
      </c>
      <c r="G476" s="65">
        <v>773.95011199999999</v>
      </c>
      <c r="H476" s="65">
        <v>410.51268599999997</v>
      </c>
      <c r="I476" s="63">
        <v>7335.72</v>
      </c>
      <c r="J476" s="63">
        <v>8831.44</v>
      </c>
      <c r="K476" s="63">
        <v>1495.72</v>
      </c>
      <c r="L476" s="83">
        <v>0.16936309999999999</v>
      </c>
      <c r="M476" s="65">
        <v>96.533029999999997</v>
      </c>
      <c r="N476" s="65">
        <v>21.444116999999999</v>
      </c>
      <c r="O476" s="65">
        <v>61.432592</v>
      </c>
      <c r="P476" s="65">
        <v>4.4191890000000003</v>
      </c>
      <c r="Q476" s="65">
        <v>0</v>
      </c>
      <c r="R476" s="65">
        <v>2.6714150000000001</v>
      </c>
      <c r="S476" s="65">
        <v>6.5657170000000002</v>
      </c>
      <c r="T476" s="65">
        <v>307.37322999999998</v>
      </c>
      <c r="U476" s="64">
        <v>0.39714863430000003</v>
      </c>
      <c r="V476" s="66">
        <v>0.38507577570000001</v>
      </c>
      <c r="W476" s="65">
        <v>0</v>
      </c>
      <c r="X476" s="65">
        <v>0</v>
      </c>
      <c r="Y476" s="65">
        <v>0</v>
      </c>
      <c r="Z476" s="65">
        <v>0</v>
      </c>
      <c r="AA476" s="65">
        <v>74.677560999999997</v>
      </c>
      <c r="AB476" s="65">
        <v>66.014416999999995</v>
      </c>
      <c r="AC476" s="65">
        <v>8.6631440000000008</v>
      </c>
      <c r="AD476" s="65">
        <v>0</v>
      </c>
      <c r="AE476" s="65">
        <v>0</v>
      </c>
      <c r="AF476" s="65">
        <v>0</v>
      </c>
      <c r="AG476" s="65">
        <v>0</v>
      </c>
      <c r="AH476" s="65">
        <v>0</v>
      </c>
      <c r="AI476" s="65">
        <v>0</v>
      </c>
      <c r="AJ476" s="65">
        <v>97.276194000000004</v>
      </c>
      <c r="AK476" s="65">
        <v>97.276194000000004</v>
      </c>
      <c r="AL476" s="63">
        <v>1157612.6599999999</v>
      </c>
      <c r="AM476" s="63">
        <v>792162.6</v>
      </c>
      <c r="AN476" s="63">
        <v>115683.95</v>
      </c>
      <c r="AO476" s="63">
        <v>7288.5</v>
      </c>
      <c r="AP476" s="63">
        <v>52984.38</v>
      </c>
      <c r="AQ476" s="63">
        <v>9157.01</v>
      </c>
      <c r="AR476" s="63">
        <v>0</v>
      </c>
      <c r="AS476" s="63">
        <v>10004.44</v>
      </c>
      <c r="AT476" s="63">
        <v>36249.620000000003</v>
      </c>
      <c r="AU476" s="63">
        <v>49948.76</v>
      </c>
      <c r="AV476" s="63">
        <v>0</v>
      </c>
      <c r="AW476" s="63">
        <v>0</v>
      </c>
      <c r="AX476" s="63">
        <v>0</v>
      </c>
      <c r="AY476" s="63">
        <v>0</v>
      </c>
      <c r="AZ476" s="63">
        <v>20878.91</v>
      </c>
      <c r="BA476" s="63">
        <v>1668.62</v>
      </c>
      <c r="BB476" s="63">
        <v>327.7</v>
      </c>
      <c r="BC476" s="63">
        <v>367.02</v>
      </c>
      <c r="BD476" s="63">
        <v>18515.57</v>
      </c>
      <c r="BE476" s="63">
        <v>7263.64</v>
      </c>
      <c r="BF476" s="63">
        <v>7137.73</v>
      </c>
      <c r="BG476" s="63">
        <v>4114.2</v>
      </c>
      <c r="BH476" s="63">
        <v>0</v>
      </c>
      <c r="BI476" s="63">
        <v>0</v>
      </c>
      <c r="BJ476" s="63">
        <v>0</v>
      </c>
      <c r="BK476" s="63">
        <v>0</v>
      </c>
      <c r="BL476" s="63">
        <v>0</v>
      </c>
      <c r="BM476" s="63">
        <v>0</v>
      </c>
      <c r="BN476" s="63">
        <v>0</v>
      </c>
      <c r="BO476" s="63">
        <v>2451950.06</v>
      </c>
      <c r="BP476" s="63">
        <v>2136286.88</v>
      </c>
      <c r="BQ476" s="63">
        <v>4029887.3</v>
      </c>
      <c r="BR476" s="63">
        <v>104615.13</v>
      </c>
      <c r="BS476" s="63">
        <v>3925272.17</v>
      </c>
      <c r="BT476" s="63">
        <v>1577937.24</v>
      </c>
      <c r="BU476" s="63">
        <v>0</v>
      </c>
      <c r="BV476" s="66">
        <v>20</v>
      </c>
      <c r="BW476" s="63">
        <v>0</v>
      </c>
      <c r="BX476" s="63">
        <v>486992.28</v>
      </c>
      <c r="BY476" s="63">
        <v>59733.21</v>
      </c>
      <c r="BZ476" s="63">
        <v>4576612.79</v>
      </c>
      <c r="CA476" s="63">
        <v>4576612.79</v>
      </c>
    </row>
    <row r="477" spans="1:79" x14ac:dyDescent="0.25">
      <c r="A477" s="67" t="s">
        <v>1159</v>
      </c>
      <c r="B477" s="67" t="s">
        <v>1160</v>
      </c>
      <c r="C477" s="67" t="s">
        <v>164</v>
      </c>
      <c r="D477" s="68">
        <v>8241.61</v>
      </c>
      <c r="E477" s="68">
        <v>9855.6200000000008</v>
      </c>
      <c r="F477" s="69">
        <v>0.64</v>
      </c>
      <c r="G477" s="70">
        <v>1916.3076129999999</v>
      </c>
      <c r="H477" s="70">
        <v>963.355906</v>
      </c>
      <c r="I477" s="68">
        <v>6712.97</v>
      </c>
      <c r="J477" s="68">
        <v>8078.21</v>
      </c>
      <c r="K477" s="68">
        <v>1365.24</v>
      </c>
      <c r="L477" s="83">
        <v>0.16900280000000001</v>
      </c>
      <c r="M477" s="70">
        <v>209.350956</v>
      </c>
      <c r="N477" s="70">
        <v>54.794296000000003</v>
      </c>
      <c r="O477" s="70">
        <v>113.93690100000001</v>
      </c>
      <c r="P477" s="70">
        <v>10.910695</v>
      </c>
      <c r="Q477" s="70">
        <v>3</v>
      </c>
      <c r="R477" s="70">
        <v>1</v>
      </c>
      <c r="S477" s="70">
        <v>25.709064000000001</v>
      </c>
      <c r="T477" s="70">
        <v>119.638769</v>
      </c>
      <c r="U477" s="69">
        <v>6.2431922799999998E-2</v>
      </c>
      <c r="V477" s="71">
        <v>9.5159790000000008E-3</v>
      </c>
      <c r="W477" s="70">
        <v>35.659032000000003</v>
      </c>
      <c r="X477" s="70">
        <v>6.8663559999999997</v>
      </c>
      <c r="Y477" s="70">
        <v>20.025234000000001</v>
      </c>
      <c r="Z477" s="70">
        <v>8.7674420000000008</v>
      </c>
      <c r="AA477" s="70">
        <v>729.07285999999999</v>
      </c>
      <c r="AB477" s="70">
        <v>433.10400499999997</v>
      </c>
      <c r="AC477" s="70">
        <v>295.96885500000002</v>
      </c>
      <c r="AD477" s="70">
        <v>10.6494</v>
      </c>
      <c r="AE477" s="70">
        <v>6.5689799999999998</v>
      </c>
      <c r="AF477" s="70">
        <v>3.0798809999999999</v>
      </c>
      <c r="AG477" s="70">
        <v>0</v>
      </c>
      <c r="AH477" s="70">
        <v>1.0005390000000001</v>
      </c>
      <c r="AI477" s="70">
        <v>0</v>
      </c>
      <c r="AJ477" s="70">
        <v>0</v>
      </c>
      <c r="AK477" s="70">
        <v>0</v>
      </c>
      <c r="AL477" s="68">
        <v>2616219.81</v>
      </c>
      <c r="AM477" s="68">
        <v>166756.92000000001</v>
      </c>
      <c r="AN477" s="68">
        <v>292857.8</v>
      </c>
      <c r="AO477" s="68">
        <v>18584.05</v>
      </c>
      <c r="AP477" s="68">
        <v>98059.25</v>
      </c>
      <c r="AQ477" s="68">
        <v>22559.97</v>
      </c>
      <c r="AR477" s="68">
        <v>8278.57</v>
      </c>
      <c r="AS477" s="68">
        <v>3737.03</v>
      </c>
      <c r="AT477" s="68">
        <v>141638.93</v>
      </c>
      <c r="AU477" s="68">
        <v>480.44</v>
      </c>
      <c r="AV477" s="68">
        <v>7696.74</v>
      </c>
      <c r="AW477" s="68">
        <v>2012.23</v>
      </c>
      <c r="AX477" s="68">
        <v>4398.6099999999997</v>
      </c>
      <c r="AY477" s="68">
        <v>1285.9000000000001</v>
      </c>
      <c r="AZ477" s="68">
        <v>92245</v>
      </c>
      <c r="BA477" s="68">
        <v>3907.44</v>
      </c>
      <c r="BB477" s="68">
        <v>809.65</v>
      </c>
      <c r="BC477" s="68">
        <v>3450.03</v>
      </c>
      <c r="BD477" s="68">
        <v>84077.88</v>
      </c>
      <c r="BE477" s="68">
        <v>8418.0400000000009</v>
      </c>
      <c r="BF477" s="68">
        <v>46729.24</v>
      </c>
      <c r="BG477" s="68">
        <v>28930.6</v>
      </c>
      <c r="BH477" s="68">
        <v>10672.24</v>
      </c>
      <c r="BI477" s="68">
        <v>6816.54</v>
      </c>
      <c r="BJ477" s="68">
        <v>3029.23</v>
      </c>
      <c r="BK477" s="68">
        <v>0</v>
      </c>
      <c r="BL477" s="68">
        <v>304.97000000000003</v>
      </c>
      <c r="BM477" s="68">
        <v>0</v>
      </c>
      <c r="BN477" s="68">
        <v>521.5</v>
      </c>
      <c r="BO477" s="68">
        <v>3699455.75</v>
      </c>
      <c r="BP477" s="68">
        <v>3186928.95</v>
      </c>
      <c r="BQ477" s="68">
        <v>6261474.8499999996</v>
      </c>
      <c r="BR477" s="68">
        <v>63.13</v>
      </c>
      <c r="BS477" s="68">
        <v>6261411.7199999997</v>
      </c>
      <c r="BT477" s="68">
        <v>2562019.1</v>
      </c>
      <c r="BU477" s="68">
        <v>0</v>
      </c>
      <c r="BV477" s="71">
        <v>20</v>
      </c>
      <c r="BW477" s="68">
        <v>0</v>
      </c>
      <c r="BX477" s="68">
        <v>16392.919999999998</v>
      </c>
      <c r="BY477" s="68">
        <v>2966.5799999991</v>
      </c>
      <c r="BZ477" s="68">
        <v>6280834.3499999996</v>
      </c>
      <c r="CA477" s="68">
        <v>6280834.3499999996</v>
      </c>
    </row>
    <row r="478" spans="1:79" x14ac:dyDescent="0.25">
      <c r="A478" s="67" t="s">
        <v>1161</v>
      </c>
      <c r="B478" s="67" t="s">
        <v>1162</v>
      </c>
      <c r="C478" s="67" t="s">
        <v>188</v>
      </c>
      <c r="D478" s="68">
        <v>8241.61</v>
      </c>
      <c r="E478" s="68">
        <v>9855.6200000000008</v>
      </c>
      <c r="F478" s="69">
        <v>0.64</v>
      </c>
      <c r="G478" s="70">
        <v>845.40459999999996</v>
      </c>
      <c r="H478" s="70">
        <v>491.698756</v>
      </c>
      <c r="I478" s="68">
        <v>7360.28</v>
      </c>
      <c r="J478" s="68">
        <v>8819.42</v>
      </c>
      <c r="K478" s="68">
        <v>1459.14</v>
      </c>
      <c r="L478" s="83">
        <v>0.16544629999999999</v>
      </c>
      <c r="M478" s="70">
        <v>92.400283000000002</v>
      </c>
      <c r="N478" s="70">
        <v>21.530408000000001</v>
      </c>
      <c r="O478" s="70">
        <v>52.934660000000001</v>
      </c>
      <c r="P478" s="70">
        <v>3.746426</v>
      </c>
      <c r="Q478" s="70">
        <v>0</v>
      </c>
      <c r="R478" s="70">
        <v>3.866711</v>
      </c>
      <c r="S478" s="70">
        <v>10.322077999999999</v>
      </c>
      <c r="T478" s="70">
        <v>578.56463099999996</v>
      </c>
      <c r="U478" s="69">
        <v>0.68436418610000005</v>
      </c>
      <c r="V478" s="71">
        <v>1.1434432109999999</v>
      </c>
      <c r="W478" s="70">
        <v>30.523385000000001</v>
      </c>
      <c r="X478" s="70">
        <v>14.995822</v>
      </c>
      <c r="Y478" s="70">
        <v>11.527563000000001</v>
      </c>
      <c r="Z478" s="70">
        <v>4</v>
      </c>
      <c r="AA478" s="70">
        <v>73.237031000000002</v>
      </c>
      <c r="AB478" s="70">
        <v>43.642749999999999</v>
      </c>
      <c r="AC478" s="70">
        <v>29.594280999999999</v>
      </c>
      <c r="AD478" s="70">
        <v>26.743451</v>
      </c>
      <c r="AE478" s="70">
        <v>24.271374999999999</v>
      </c>
      <c r="AF478" s="70">
        <v>0</v>
      </c>
      <c r="AG478" s="70">
        <v>0</v>
      </c>
      <c r="AH478" s="70">
        <v>0</v>
      </c>
      <c r="AI478" s="70">
        <v>2.4720759999999999</v>
      </c>
      <c r="AJ478" s="70">
        <v>42.334972999999998</v>
      </c>
      <c r="AK478" s="70">
        <v>42.334972999999998</v>
      </c>
      <c r="AL478" s="68">
        <v>1233563.67</v>
      </c>
      <c r="AM478" s="68">
        <v>460419.85</v>
      </c>
      <c r="AN478" s="68">
        <v>129147.9</v>
      </c>
      <c r="AO478" s="68">
        <v>7148.59</v>
      </c>
      <c r="AP478" s="68">
        <v>44599.24</v>
      </c>
      <c r="AQ478" s="68">
        <v>7583.44</v>
      </c>
      <c r="AR478" s="68">
        <v>0</v>
      </c>
      <c r="AS478" s="68">
        <v>14145.93</v>
      </c>
      <c r="AT478" s="68">
        <v>55670.7</v>
      </c>
      <c r="AU478" s="68">
        <v>279176.55</v>
      </c>
      <c r="AV478" s="68">
        <v>7355.25</v>
      </c>
      <c r="AW478" s="68">
        <v>4302.1499999999996</v>
      </c>
      <c r="AX478" s="68">
        <v>2478.7800000000002</v>
      </c>
      <c r="AY478" s="68">
        <v>574.32000000000005</v>
      </c>
      <c r="AZ478" s="68">
        <v>18418.09</v>
      </c>
      <c r="BA478" s="68">
        <v>1952.39</v>
      </c>
      <c r="BB478" s="68">
        <v>349.67</v>
      </c>
      <c r="BC478" s="68">
        <v>391.63</v>
      </c>
      <c r="BD478" s="68">
        <v>15724.4</v>
      </c>
      <c r="BE478" s="68">
        <v>7095.66</v>
      </c>
      <c r="BF478" s="68">
        <v>4609.6899999999996</v>
      </c>
      <c r="BG478" s="68">
        <v>4019.05</v>
      </c>
      <c r="BH478" s="68">
        <v>26570.95</v>
      </c>
      <c r="BI478" s="68">
        <v>24656.05</v>
      </c>
      <c r="BJ478" s="68">
        <v>0</v>
      </c>
      <c r="BK478" s="68">
        <v>0</v>
      </c>
      <c r="BL478" s="68">
        <v>0</v>
      </c>
      <c r="BM478" s="68">
        <v>632.85</v>
      </c>
      <c r="BN478" s="68">
        <v>1282.05</v>
      </c>
      <c r="BO478" s="68">
        <v>2296848.6</v>
      </c>
      <c r="BP478" s="68">
        <v>2154652.2599999998</v>
      </c>
      <c r="BQ478" s="68">
        <v>3007659.65</v>
      </c>
      <c r="BR478" s="68">
        <v>121836.72</v>
      </c>
      <c r="BS478" s="68">
        <v>2885822.93</v>
      </c>
      <c r="BT478" s="68">
        <v>710811.05</v>
      </c>
      <c r="BU478" s="68">
        <v>0</v>
      </c>
      <c r="BV478" s="71">
        <v>20</v>
      </c>
      <c r="BW478" s="68">
        <v>0</v>
      </c>
      <c r="BX478" s="68">
        <v>324303.28000000003</v>
      </c>
      <c r="BY478" s="68">
        <v>82040.180000000197</v>
      </c>
      <c r="BZ478" s="68">
        <v>3414003.11</v>
      </c>
      <c r="CA478" s="68">
        <v>3414003.11</v>
      </c>
    </row>
    <row r="479" spans="1:79" x14ac:dyDescent="0.25">
      <c r="A479" s="62" t="s">
        <v>1163</v>
      </c>
      <c r="B479" s="62" t="s">
        <v>1164</v>
      </c>
      <c r="C479" s="62" t="s">
        <v>149</v>
      </c>
      <c r="D479" s="63">
        <v>8241.61</v>
      </c>
      <c r="E479" s="63">
        <v>9855.6200000000008</v>
      </c>
      <c r="F479" s="64">
        <v>0.64</v>
      </c>
      <c r="G479" s="65">
        <v>2479.559675</v>
      </c>
      <c r="H479" s="65">
        <v>1330.816975</v>
      </c>
      <c r="I479" s="63">
        <v>6808.17</v>
      </c>
      <c r="J479" s="63">
        <v>8151.19</v>
      </c>
      <c r="K479" s="63">
        <v>1343.02</v>
      </c>
      <c r="L479" s="83">
        <v>0.16476370000000001</v>
      </c>
      <c r="M479" s="65">
        <v>373.81208600000002</v>
      </c>
      <c r="N479" s="65">
        <v>31.142854</v>
      </c>
      <c r="O479" s="65">
        <v>265.40997700000003</v>
      </c>
      <c r="P479" s="65">
        <v>13.488238000000001</v>
      </c>
      <c r="Q479" s="65">
        <v>1.229814</v>
      </c>
      <c r="R479" s="65">
        <v>15.118012</v>
      </c>
      <c r="S479" s="65">
        <v>47.423191000000003</v>
      </c>
      <c r="T479" s="65">
        <v>1079.1025500000001</v>
      </c>
      <c r="U479" s="64">
        <v>0.43519926580000001</v>
      </c>
      <c r="V479" s="66">
        <v>0.46239843980000001</v>
      </c>
      <c r="W479" s="65">
        <v>67.701862000000006</v>
      </c>
      <c r="X479" s="65">
        <v>4.5279499999999997</v>
      </c>
      <c r="Y479" s="65">
        <v>57.173912000000001</v>
      </c>
      <c r="Z479" s="65">
        <v>6</v>
      </c>
      <c r="AA479" s="65">
        <v>444.233294</v>
      </c>
      <c r="AB479" s="65">
        <v>267.48057799999998</v>
      </c>
      <c r="AC479" s="65">
        <v>176.75271599999999</v>
      </c>
      <c r="AD479" s="65">
        <v>89.183834000000004</v>
      </c>
      <c r="AE479" s="65">
        <v>60.181635999999997</v>
      </c>
      <c r="AF479" s="65">
        <v>22.328251999999999</v>
      </c>
      <c r="AG479" s="65">
        <v>0</v>
      </c>
      <c r="AH479" s="65">
        <v>0</v>
      </c>
      <c r="AI479" s="65">
        <v>6.6739459999999999</v>
      </c>
      <c r="AJ479" s="65">
        <v>153.17223799999999</v>
      </c>
      <c r="AK479" s="65">
        <v>153.17223799999999</v>
      </c>
      <c r="AL479" s="63">
        <v>3330098.23</v>
      </c>
      <c r="AM479" s="63">
        <v>0</v>
      </c>
      <c r="AN479" s="63">
        <v>573284.84</v>
      </c>
      <c r="AO479" s="63">
        <v>10297.48</v>
      </c>
      <c r="AP479" s="63">
        <v>222694.27</v>
      </c>
      <c r="AQ479" s="63">
        <v>27189.99</v>
      </c>
      <c r="AR479" s="63">
        <v>3308.58</v>
      </c>
      <c r="AS479" s="63">
        <v>55079.37</v>
      </c>
      <c r="AT479" s="63">
        <v>254715.15</v>
      </c>
      <c r="AU479" s="63">
        <v>210567.59</v>
      </c>
      <c r="AV479" s="63">
        <v>14395.02</v>
      </c>
      <c r="AW479" s="63">
        <v>1293.6600000000001</v>
      </c>
      <c r="AX479" s="63">
        <v>12243.43</v>
      </c>
      <c r="AY479" s="63">
        <v>857.93</v>
      </c>
      <c r="AZ479" s="63">
        <v>63931.98</v>
      </c>
      <c r="BA479" s="63">
        <v>5262.49</v>
      </c>
      <c r="BB479" s="63">
        <v>1021.35</v>
      </c>
      <c r="BC479" s="63">
        <v>2049.42</v>
      </c>
      <c r="BD479" s="63">
        <v>55598.720000000001</v>
      </c>
      <c r="BE479" s="63">
        <v>10619.11</v>
      </c>
      <c r="BF479" s="63">
        <v>28135.61</v>
      </c>
      <c r="BG479" s="63">
        <v>16844</v>
      </c>
      <c r="BH479" s="63">
        <v>88252.6</v>
      </c>
      <c r="BI479" s="63">
        <v>60883.21</v>
      </c>
      <c r="BJ479" s="63">
        <v>21410.17</v>
      </c>
      <c r="BK479" s="63">
        <v>0</v>
      </c>
      <c r="BL479" s="63">
        <v>0</v>
      </c>
      <c r="BM479" s="63">
        <v>1701.48</v>
      </c>
      <c r="BN479" s="63">
        <v>4257.74</v>
      </c>
      <c r="BO479" s="63">
        <v>5487839.9500000002</v>
      </c>
      <c r="BP479" s="63">
        <v>4280530.26</v>
      </c>
      <c r="BQ479" s="63">
        <v>11522939.92</v>
      </c>
      <c r="BR479" s="63">
        <v>117910.39</v>
      </c>
      <c r="BS479" s="63">
        <v>11405029.529999999</v>
      </c>
      <c r="BT479" s="63">
        <v>6035099.9699999997</v>
      </c>
      <c r="BU479" s="63">
        <v>0</v>
      </c>
      <c r="BV479" s="66">
        <v>20</v>
      </c>
      <c r="BW479" s="63">
        <v>0</v>
      </c>
      <c r="BX479" s="63">
        <v>765094.05</v>
      </c>
      <c r="BY479" s="63">
        <v>0</v>
      </c>
      <c r="BZ479" s="63">
        <v>12206250.24</v>
      </c>
      <c r="CA479" s="63">
        <v>12288033.970000001</v>
      </c>
    </row>
    <row r="480" spans="1:79" x14ac:dyDescent="0.25">
      <c r="A480" s="67" t="s">
        <v>1165</v>
      </c>
      <c r="B480" s="67" t="s">
        <v>1166</v>
      </c>
      <c r="C480" s="67" t="s">
        <v>620</v>
      </c>
      <c r="D480" s="68">
        <v>8241.61</v>
      </c>
      <c r="E480" s="68">
        <v>9855.6200000000008</v>
      </c>
      <c r="F480" s="69">
        <v>0.64</v>
      </c>
      <c r="G480" s="70">
        <v>1570.0070639999999</v>
      </c>
      <c r="H480" s="70">
        <v>882.193445</v>
      </c>
      <c r="I480" s="68">
        <v>6794.76</v>
      </c>
      <c r="J480" s="68">
        <v>8116.85</v>
      </c>
      <c r="K480" s="68">
        <v>1322.09</v>
      </c>
      <c r="L480" s="83">
        <v>0.1628822</v>
      </c>
      <c r="M480" s="70">
        <v>255.07232300000001</v>
      </c>
      <c r="N480" s="70">
        <v>16.059832</v>
      </c>
      <c r="O480" s="70">
        <v>188.74759299999999</v>
      </c>
      <c r="P480" s="70">
        <v>4.3030290000000004</v>
      </c>
      <c r="Q480" s="70">
        <v>1.98228</v>
      </c>
      <c r="R480" s="70">
        <v>15.371145</v>
      </c>
      <c r="S480" s="70">
        <v>28.608443999999999</v>
      </c>
      <c r="T480" s="70">
        <v>686.42125599999997</v>
      </c>
      <c r="U480" s="69">
        <v>0.43720902389999999</v>
      </c>
      <c r="V480" s="71">
        <v>0.46667902979999998</v>
      </c>
      <c r="W480" s="70">
        <v>3.279188</v>
      </c>
      <c r="X480" s="70">
        <v>0</v>
      </c>
      <c r="Y480" s="70">
        <v>0.27918799999999999</v>
      </c>
      <c r="Z480" s="70">
        <v>3</v>
      </c>
      <c r="AA480" s="70">
        <v>196.254749</v>
      </c>
      <c r="AB480" s="70">
        <v>128.244001</v>
      </c>
      <c r="AC480" s="70">
        <v>68.010748000000007</v>
      </c>
      <c r="AD480" s="70">
        <v>33.468784999999997</v>
      </c>
      <c r="AE480" s="70">
        <v>14.851129999999999</v>
      </c>
      <c r="AF480" s="70">
        <v>18.617654999999999</v>
      </c>
      <c r="AG480" s="70">
        <v>0</v>
      </c>
      <c r="AH480" s="70">
        <v>0</v>
      </c>
      <c r="AI480" s="70">
        <v>0</v>
      </c>
      <c r="AJ480" s="70">
        <v>58.416162999999997</v>
      </c>
      <c r="AK480" s="70">
        <v>58.416162999999997</v>
      </c>
      <c r="AL480" s="68">
        <v>2075690.64</v>
      </c>
      <c r="AM480" s="68">
        <v>366183.79</v>
      </c>
      <c r="AN480" s="68">
        <v>382924.86</v>
      </c>
      <c r="AO480" s="68">
        <v>5249.59</v>
      </c>
      <c r="AP480" s="68">
        <v>156561.62</v>
      </c>
      <c r="AQ480" s="68">
        <v>8575.1200000000008</v>
      </c>
      <c r="AR480" s="68">
        <v>5272.04</v>
      </c>
      <c r="AS480" s="68">
        <v>55362.1</v>
      </c>
      <c r="AT480" s="68">
        <v>151904.39000000001</v>
      </c>
      <c r="AU480" s="68">
        <v>135182.81</v>
      </c>
      <c r="AV480" s="68">
        <v>483.17</v>
      </c>
      <c r="AW480" s="68">
        <v>0</v>
      </c>
      <c r="AX480" s="68">
        <v>59.1</v>
      </c>
      <c r="AY480" s="68">
        <v>424.07</v>
      </c>
      <c r="AZ480" s="68">
        <v>31711.55</v>
      </c>
      <c r="BA480" s="68">
        <v>3448.65</v>
      </c>
      <c r="BB480" s="68">
        <v>639.32000000000005</v>
      </c>
      <c r="BC480" s="68">
        <v>895.06</v>
      </c>
      <c r="BD480" s="68">
        <v>26728.52</v>
      </c>
      <c r="BE480" s="68">
        <v>6985.69</v>
      </c>
      <c r="BF480" s="68">
        <v>13335.62</v>
      </c>
      <c r="BG480" s="68">
        <v>6407.21</v>
      </c>
      <c r="BH480" s="68">
        <v>34080.559999999998</v>
      </c>
      <c r="BI480" s="68">
        <v>14852.69</v>
      </c>
      <c r="BJ480" s="68">
        <v>17648.28</v>
      </c>
      <c r="BK480" s="68">
        <v>0</v>
      </c>
      <c r="BL480" s="68">
        <v>0</v>
      </c>
      <c r="BM480" s="68">
        <v>0</v>
      </c>
      <c r="BN480" s="68">
        <v>1579.59</v>
      </c>
      <c r="BO480" s="68">
        <v>3605794.47</v>
      </c>
      <c r="BP480" s="68">
        <v>3026257.38</v>
      </c>
      <c r="BQ480" s="68">
        <v>6502784.5800000001</v>
      </c>
      <c r="BR480" s="68">
        <v>141008.94</v>
      </c>
      <c r="BS480" s="68">
        <v>6361775.6399999997</v>
      </c>
      <c r="BT480" s="68">
        <v>2896990.11</v>
      </c>
      <c r="BU480" s="68">
        <v>0</v>
      </c>
      <c r="BV480" s="71">
        <v>20</v>
      </c>
      <c r="BW480" s="68">
        <v>0</v>
      </c>
      <c r="BX480" s="68">
        <v>1866025.65</v>
      </c>
      <c r="BY480" s="68">
        <v>0</v>
      </c>
      <c r="BZ480" s="68">
        <v>8169665.9000000004</v>
      </c>
      <c r="CA480" s="68">
        <v>8368810.2300000004</v>
      </c>
    </row>
    <row r="481" spans="1:79" x14ac:dyDescent="0.25">
      <c r="A481" s="62" t="s">
        <v>1167</v>
      </c>
      <c r="B481" s="62" t="s">
        <v>1168</v>
      </c>
      <c r="C481" s="62" t="s">
        <v>680</v>
      </c>
      <c r="D481" s="63">
        <v>8241.61</v>
      </c>
      <c r="E481" s="63">
        <v>9855.6200000000008</v>
      </c>
      <c r="F481" s="64">
        <v>0.64</v>
      </c>
      <c r="G481" s="65">
        <v>4750.0436339999997</v>
      </c>
      <c r="H481" s="65">
        <v>2739.126902</v>
      </c>
      <c r="I481" s="63">
        <v>6869.06</v>
      </c>
      <c r="J481" s="63">
        <v>8156.19</v>
      </c>
      <c r="K481" s="63">
        <v>1287.1300000000001</v>
      </c>
      <c r="L481" s="83">
        <v>0.15781020000000001</v>
      </c>
      <c r="M481" s="65">
        <v>634.74852599999997</v>
      </c>
      <c r="N481" s="65">
        <v>96.969406000000006</v>
      </c>
      <c r="O481" s="65">
        <v>376.24262199999998</v>
      </c>
      <c r="P481" s="65">
        <v>31.824438000000001</v>
      </c>
      <c r="Q481" s="65">
        <v>2.2779919999999998</v>
      </c>
      <c r="R481" s="65">
        <v>17.864249999999998</v>
      </c>
      <c r="S481" s="65">
        <v>109.569818</v>
      </c>
      <c r="T481" s="65">
        <v>1181.6333890000001</v>
      </c>
      <c r="U481" s="64">
        <v>0.24876263879999999</v>
      </c>
      <c r="V481" s="66">
        <v>0.1510811779</v>
      </c>
      <c r="W481" s="65">
        <v>718.75036</v>
      </c>
      <c r="X481" s="65">
        <v>180.237641</v>
      </c>
      <c r="Y481" s="65">
        <v>412.17230999999998</v>
      </c>
      <c r="Z481" s="65">
        <v>126.34040899999999</v>
      </c>
      <c r="AA481" s="65">
        <v>1119.4283600000001</v>
      </c>
      <c r="AB481" s="65">
        <v>722.73318300000005</v>
      </c>
      <c r="AC481" s="65">
        <v>396.695177</v>
      </c>
      <c r="AD481" s="65">
        <v>0</v>
      </c>
      <c r="AE481" s="65">
        <v>0</v>
      </c>
      <c r="AF481" s="65">
        <v>0</v>
      </c>
      <c r="AG481" s="65">
        <v>0</v>
      </c>
      <c r="AH481" s="65">
        <v>0</v>
      </c>
      <c r="AI481" s="65">
        <v>0</v>
      </c>
      <c r="AJ481" s="65">
        <v>73.774512000000001</v>
      </c>
      <c r="AK481" s="65">
        <v>73.774512000000001</v>
      </c>
      <c r="AL481" s="63">
        <v>6113923.6600000001</v>
      </c>
      <c r="AM481" s="63">
        <v>87309.72</v>
      </c>
      <c r="AN481" s="63">
        <v>1026403.98</v>
      </c>
      <c r="AO481" s="63">
        <v>30710.07</v>
      </c>
      <c r="AP481" s="63">
        <v>302366.25</v>
      </c>
      <c r="AQ481" s="63">
        <v>61445.22</v>
      </c>
      <c r="AR481" s="63">
        <v>5869.86</v>
      </c>
      <c r="AS481" s="63">
        <v>62337.96</v>
      </c>
      <c r="AT481" s="63">
        <v>563674.62</v>
      </c>
      <c r="AU481" s="63">
        <v>75336.52</v>
      </c>
      <c r="AV481" s="63">
        <v>151163.70000000001</v>
      </c>
      <c r="AW481" s="63">
        <v>49321.74</v>
      </c>
      <c r="AX481" s="63">
        <v>84539.1</v>
      </c>
      <c r="AY481" s="63">
        <v>17302.86</v>
      </c>
      <c r="AZ481" s="63">
        <v>145701.54</v>
      </c>
      <c r="BA481" s="63">
        <v>10374.290000000001</v>
      </c>
      <c r="BB481" s="63">
        <v>1874.01</v>
      </c>
      <c r="BC481" s="63">
        <v>4946.3999999999996</v>
      </c>
      <c r="BD481" s="63">
        <v>128506.84</v>
      </c>
      <c r="BE481" s="63">
        <v>19484.29</v>
      </c>
      <c r="BF481" s="63">
        <v>72814.13</v>
      </c>
      <c r="BG481" s="63">
        <v>36208.42</v>
      </c>
      <c r="BH481" s="63">
        <v>0</v>
      </c>
      <c r="BI481" s="63">
        <v>0</v>
      </c>
      <c r="BJ481" s="63">
        <v>0</v>
      </c>
      <c r="BK481" s="63">
        <v>0</v>
      </c>
      <c r="BL481" s="63">
        <v>0</v>
      </c>
      <c r="BM481" s="63">
        <v>0</v>
      </c>
      <c r="BN481" s="63">
        <v>0</v>
      </c>
      <c r="BO481" s="63">
        <v>7654948.6100000003</v>
      </c>
      <c r="BP481" s="63">
        <v>7599839.1200000001</v>
      </c>
      <c r="BQ481" s="63">
        <v>7930429.9299999997</v>
      </c>
      <c r="BR481" s="63">
        <v>14908.57</v>
      </c>
      <c r="BS481" s="63">
        <v>7915521.3600000003</v>
      </c>
      <c r="BT481" s="63">
        <v>275481.32</v>
      </c>
      <c r="BU481" s="63">
        <v>0</v>
      </c>
      <c r="BV481" s="66">
        <v>20</v>
      </c>
      <c r="BW481" s="63">
        <v>0</v>
      </c>
      <c r="BX481" s="63">
        <v>1631252.23</v>
      </c>
      <c r="BY481" s="63">
        <v>0</v>
      </c>
      <c r="BZ481" s="63">
        <v>9361864.8300000001</v>
      </c>
      <c r="CA481" s="63">
        <v>9561682.1600000001</v>
      </c>
    </row>
    <row r="482" spans="1:79" x14ac:dyDescent="0.25">
      <c r="A482" s="62" t="s">
        <v>1169</v>
      </c>
      <c r="B482" s="62" t="s">
        <v>1170</v>
      </c>
      <c r="C482" s="62" t="s">
        <v>253</v>
      </c>
      <c r="D482" s="63">
        <v>8241.61</v>
      </c>
      <c r="E482" s="63">
        <v>9855.6200000000008</v>
      </c>
      <c r="F482" s="64">
        <v>0.64</v>
      </c>
      <c r="G482" s="65">
        <v>7497.3606300000001</v>
      </c>
      <c r="H482" s="65">
        <v>3898.337141</v>
      </c>
      <c r="I482" s="63">
        <v>6896.17</v>
      </c>
      <c r="J482" s="63">
        <v>8183.09</v>
      </c>
      <c r="K482" s="63">
        <v>1286.92</v>
      </c>
      <c r="L482" s="83">
        <v>0.15726580000000001</v>
      </c>
      <c r="M482" s="65">
        <v>985.25706300000002</v>
      </c>
      <c r="N482" s="65">
        <v>68.492137999999997</v>
      </c>
      <c r="O482" s="65">
        <v>606.52578700000004</v>
      </c>
      <c r="P482" s="65">
        <v>83.431082000000004</v>
      </c>
      <c r="Q482" s="65">
        <v>6.7764569999999997</v>
      </c>
      <c r="R482" s="65">
        <v>25.346997000000002</v>
      </c>
      <c r="S482" s="65">
        <v>194.68460200000001</v>
      </c>
      <c r="T482" s="65">
        <v>2381.8401410000001</v>
      </c>
      <c r="U482" s="64">
        <v>0.31769048579999998</v>
      </c>
      <c r="V482" s="66">
        <v>0.24640440620000001</v>
      </c>
      <c r="W482" s="65">
        <v>309.02591799999999</v>
      </c>
      <c r="X482" s="65">
        <v>57.838549999999998</v>
      </c>
      <c r="Y482" s="65">
        <v>216.516976</v>
      </c>
      <c r="Z482" s="65">
        <v>34.670392</v>
      </c>
      <c r="AA482" s="65">
        <v>1467.0131510000001</v>
      </c>
      <c r="AB482" s="65">
        <v>999.98942599999998</v>
      </c>
      <c r="AC482" s="65">
        <v>467.02372500000001</v>
      </c>
      <c r="AD482" s="65">
        <v>350.03088000000002</v>
      </c>
      <c r="AE482" s="65">
        <v>258.91456299999999</v>
      </c>
      <c r="AF482" s="65">
        <v>41.513283000000001</v>
      </c>
      <c r="AG482" s="65">
        <v>0</v>
      </c>
      <c r="AH482" s="65">
        <v>32.427098000000001</v>
      </c>
      <c r="AI482" s="65">
        <v>17.175936</v>
      </c>
      <c r="AJ482" s="65">
        <v>0</v>
      </c>
      <c r="AK482" s="65">
        <v>0</v>
      </c>
      <c r="AL482" s="63">
        <v>9648503.3399999999</v>
      </c>
      <c r="AM482" s="63">
        <v>16183.2</v>
      </c>
      <c r="AN482" s="63">
        <v>1771529.19</v>
      </c>
      <c r="AO482" s="63">
        <v>21616.53</v>
      </c>
      <c r="AP482" s="63">
        <v>485751.12</v>
      </c>
      <c r="AQ482" s="63">
        <v>160529.34</v>
      </c>
      <c r="AR482" s="63">
        <v>17401.13</v>
      </c>
      <c r="AS482" s="63">
        <v>88144.16</v>
      </c>
      <c r="AT482" s="63">
        <v>998086.91</v>
      </c>
      <c r="AU482" s="63">
        <v>247670.07</v>
      </c>
      <c r="AV482" s="63">
        <v>64760.480000000003</v>
      </c>
      <c r="AW482" s="63">
        <v>15772.82</v>
      </c>
      <c r="AX482" s="63">
        <v>44255.78</v>
      </c>
      <c r="AY482" s="63">
        <v>4731.88</v>
      </c>
      <c r="AZ482" s="63">
        <v>197649.15</v>
      </c>
      <c r="BA482" s="63">
        <v>14713.8</v>
      </c>
      <c r="BB482" s="63">
        <v>2947.7</v>
      </c>
      <c r="BC482" s="63">
        <v>6459.91</v>
      </c>
      <c r="BD482" s="63">
        <v>173527.74</v>
      </c>
      <c r="BE482" s="63">
        <v>30647.46</v>
      </c>
      <c r="BF482" s="63">
        <v>100399.67</v>
      </c>
      <c r="BG482" s="63">
        <v>42480.61</v>
      </c>
      <c r="BH482" s="63">
        <v>317335.69</v>
      </c>
      <c r="BI482" s="63">
        <v>250013.1</v>
      </c>
      <c r="BJ482" s="63">
        <v>37994.89</v>
      </c>
      <c r="BK482" s="63">
        <v>0</v>
      </c>
      <c r="BL482" s="63">
        <v>9197.66</v>
      </c>
      <c r="BM482" s="63">
        <v>4179.63</v>
      </c>
      <c r="BN482" s="63">
        <v>15950.41</v>
      </c>
      <c r="BO482" s="63">
        <v>12650869.300000001</v>
      </c>
      <c r="BP482" s="63">
        <v>12263631.119999999</v>
      </c>
      <c r="BQ482" s="63">
        <v>14586595.66</v>
      </c>
      <c r="BR482" s="63">
        <v>68084.44</v>
      </c>
      <c r="BS482" s="63">
        <v>14518511.220000001</v>
      </c>
      <c r="BT482" s="63">
        <v>1935726.36</v>
      </c>
      <c r="BU482" s="63">
        <v>0</v>
      </c>
      <c r="BV482" s="66">
        <v>20</v>
      </c>
      <c r="BW482" s="63">
        <v>0</v>
      </c>
      <c r="BX482" s="63">
        <v>2126839.65</v>
      </c>
      <c r="BY482" s="63">
        <v>0</v>
      </c>
      <c r="BZ482" s="63">
        <v>15610429.689999999</v>
      </c>
      <c r="CA482" s="63">
        <v>16713435.310000001</v>
      </c>
    </row>
    <row r="483" spans="1:79" x14ac:dyDescent="0.25">
      <c r="A483" s="67" t="s">
        <v>1171</v>
      </c>
      <c r="B483" s="67" t="s">
        <v>1172</v>
      </c>
      <c r="C483" s="67" t="s">
        <v>149</v>
      </c>
      <c r="D483" s="68">
        <v>8241.61</v>
      </c>
      <c r="E483" s="68">
        <v>9855.6200000000008</v>
      </c>
      <c r="F483" s="69">
        <v>0.64</v>
      </c>
      <c r="G483" s="70">
        <v>1381.3242279999999</v>
      </c>
      <c r="H483" s="70">
        <v>697.45265099999995</v>
      </c>
      <c r="I483" s="68">
        <v>6940.1</v>
      </c>
      <c r="J483" s="68">
        <v>8172.57</v>
      </c>
      <c r="K483" s="68">
        <v>1232.47</v>
      </c>
      <c r="L483" s="83">
        <v>0.15080569999999999</v>
      </c>
      <c r="M483" s="70">
        <v>226.17419699999999</v>
      </c>
      <c r="N483" s="70">
        <v>12.554442999999999</v>
      </c>
      <c r="O483" s="70">
        <v>151.964921</v>
      </c>
      <c r="P483" s="70">
        <v>15.890388</v>
      </c>
      <c r="Q483" s="70">
        <v>0</v>
      </c>
      <c r="R483" s="70">
        <v>4.0365849999999996</v>
      </c>
      <c r="S483" s="70">
        <v>41.72786</v>
      </c>
      <c r="T483" s="70">
        <v>665.45311700000002</v>
      </c>
      <c r="U483" s="69">
        <v>0.48175012319999999</v>
      </c>
      <c r="V483" s="71">
        <v>0.56660932909999995</v>
      </c>
      <c r="W483" s="70">
        <v>29.893436999999999</v>
      </c>
      <c r="X483" s="70">
        <v>4.4172469999999997</v>
      </c>
      <c r="Y483" s="70">
        <v>21.476189999999999</v>
      </c>
      <c r="Z483" s="70">
        <v>4</v>
      </c>
      <c r="AA483" s="70">
        <v>189.72621699999999</v>
      </c>
      <c r="AB483" s="70">
        <v>108.44643000000001</v>
      </c>
      <c r="AC483" s="70">
        <v>81.279786999999999</v>
      </c>
      <c r="AD483" s="70">
        <v>12.089961000000001</v>
      </c>
      <c r="AE483" s="70">
        <v>0</v>
      </c>
      <c r="AF483" s="70">
        <v>0</v>
      </c>
      <c r="AG483" s="70">
        <v>0</v>
      </c>
      <c r="AH483" s="70">
        <v>0</v>
      </c>
      <c r="AI483" s="70">
        <v>12.089961000000001</v>
      </c>
      <c r="AJ483" s="70">
        <v>100.395929</v>
      </c>
      <c r="AK483" s="70">
        <v>100.395929</v>
      </c>
      <c r="AL483" s="68">
        <v>1702440.67</v>
      </c>
      <c r="AM483" s="68">
        <v>0</v>
      </c>
      <c r="AN483" s="68">
        <v>368422.41</v>
      </c>
      <c r="AO483" s="68">
        <v>3799.5</v>
      </c>
      <c r="AP483" s="68">
        <v>116705.51</v>
      </c>
      <c r="AQ483" s="68">
        <v>29318.69</v>
      </c>
      <c r="AR483" s="68">
        <v>0</v>
      </c>
      <c r="AS483" s="68">
        <v>13460.61</v>
      </c>
      <c r="AT483" s="68">
        <v>205138.1</v>
      </c>
      <c r="AU483" s="68">
        <v>159115.92000000001</v>
      </c>
      <c r="AV483" s="68">
        <v>5888.01</v>
      </c>
      <c r="AW483" s="68">
        <v>1155.1199999999999</v>
      </c>
      <c r="AX483" s="68">
        <v>4209.3900000000003</v>
      </c>
      <c r="AY483" s="68">
        <v>523.5</v>
      </c>
      <c r="AZ483" s="68">
        <v>27844.36</v>
      </c>
      <c r="BA483" s="68">
        <v>2524.3200000000002</v>
      </c>
      <c r="BB483" s="68">
        <v>520.78</v>
      </c>
      <c r="BC483" s="68">
        <v>801.13</v>
      </c>
      <c r="BD483" s="68">
        <v>23998.13</v>
      </c>
      <c r="BE483" s="68">
        <v>6467.75</v>
      </c>
      <c r="BF483" s="68">
        <v>10440.84</v>
      </c>
      <c r="BG483" s="68">
        <v>7089.54</v>
      </c>
      <c r="BH483" s="68">
        <v>3349.44</v>
      </c>
      <c r="BI483" s="68">
        <v>0</v>
      </c>
      <c r="BJ483" s="68">
        <v>0</v>
      </c>
      <c r="BK483" s="68">
        <v>0</v>
      </c>
      <c r="BL483" s="68">
        <v>0</v>
      </c>
      <c r="BM483" s="68">
        <v>2821.15</v>
      </c>
      <c r="BN483" s="68">
        <v>528.29</v>
      </c>
      <c r="BO483" s="68">
        <v>2606207.7599999998</v>
      </c>
      <c r="BP483" s="68">
        <v>2267060.81</v>
      </c>
      <c r="BQ483" s="68">
        <v>4301535.6399999997</v>
      </c>
      <c r="BR483" s="68">
        <v>145837.74</v>
      </c>
      <c r="BS483" s="68">
        <v>4155697.9</v>
      </c>
      <c r="BT483" s="68">
        <v>1695327.88</v>
      </c>
      <c r="BU483" s="68">
        <v>0</v>
      </c>
      <c r="BV483" s="71">
        <v>20</v>
      </c>
      <c r="BW483" s="68">
        <v>0</v>
      </c>
      <c r="BX483" s="68">
        <v>580479</v>
      </c>
      <c r="BY483" s="68">
        <v>125626.939999999</v>
      </c>
      <c r="BZ483" s="68">
        <v>5007641.58</v>
      </c>
      <c r="CA483" s="68">
        <v>5007641.58</v>
      </c>
    </row>
    <row r="484" spans="1:79" x14ac:dyDescent="0.25">
      <c r="A484" s="67" t="s">
        <v>1173</v>
      </c>
      <c r="B484" s="67" t="s">
        <v>512</v>
      </c>
      <c r="C484" s="67" t="s">
        <v>291</v>
      </c>
      <c r="D484" s="68">
        <v>8241.61</v>
      </c>
      <c r="E484" s="68">
        <v>9855.6200000000008</v>
      </c>
      <c r="F484" s="69">
        <v>0.64</v>
      </c>
      <c r="G484" s="70">
        <v>3742.4045019999999</v>
      </c>
      <c r="H484" s="70">
        <v>1987.440282</v>
      </c>
      <c r="I484" s="68">
        <v>6936.36</v>
      </c>
      <c r="J484" s="68">
        <v>8141.71</v>
      </c>
      <c r="K484" s="68">
        <v>1205.3499999999999</v>
      </c>
      <c r="L484" s="83">
        <v>0.14804629999999999</v>
      </c>
      <c r="M484" s="70">
        <v>529.59003199999995</v>
      </c>
      <c r="N484" s="70">
        <v>43.491459999999996</v>
      </c>
      <c r="O484" s="70">
        <v>381.08696900000001</v>
      </c>
      <c r="P484" s="70">
        <v>13.257726</v>
      </c>
      <c r="Q484" s="70">
        <v>3.4745759999999999</v>
      </c>
      <c r="R484" s="70">
        <v>20.460768000000002</v>
      </c>
      <c r="S484" s="70">
        <v>67.818533000000002</v>
      </c>
      <c r="T484" s="70">
        <v>931.28834500000005</v>
      </c>
      <c r="U484" s="69">
        <v>0.24884759100000001</v>
      </c>
      <c r="V484" s="71">
        <v>0.15118438370000001</v>
      </c>
      <c r="W484" s="70">
        <v>52.079348000000003</v>
      </c>
      <c r="X484" s="70">
        <v>8.9098559999999996</v>
      </c>
      <c r="Y484" s="70">
        <v>30.158193000000001</v>
      </c>
      <c r="Z484" s="70">
        <v>13.011298999999999</v>
      </c>
      <c r="AA484" s="70">
        <v>847.934121</v>
      </c>
      <c r="AB484" s="70">
        <v>556.58153100000004</v>
      </c>
      <c r="AC484" s="70">
        <v>291.35259000000002</v>
      </c>
      <c r="AD484" s="70">
        <v>0</v>
      </c>
      <c r="AE484" s="70">
        <v>0</v>
      </c>
      <c r="AF484" s="70">
        <v>0</v>
      </c>
      <c r="AG484" s="70">
        <v>0</v>
      </c>
      <c r="AH484" s="70">
        <v>0</v>
      </c>
      <c r="AI484" s="70">
        <v>0</v>
      </c>
      <c r="AJ484" s="70">
        <v>49.231845999999997</v>
      </c>
      <c r="AK484" s="70">
        <v>49.231845999999997</v>
      </c>
      <c r="AL484" s="68">
        <v>4510907.2699999996</v>
      </c>
      <c r="AM484" s="68">
        <v>0</v>
      </c>
      <c r="AN484" s="68">
        <v>726928.1</v>
      </c>
      <c r="AO484" s="68">
        <v>12921.49</v>
      </c>
      <c r="AP484" s="68">
        <v>287310.77</v>
      </c>
      <c r="AQ484" s="68">
        <v>24013.69</v>
      </c>
      <c r="AR484" s="68">
        <v>8399.24</v>
      </c>
      <c r="AS484" s="68">
        <v>66981.09</v>
      </c>
      <c r="AT484" s="68">
        <v>327301.82</v>
      </c>
      <c r="AU484" s="68">
        <v>59416.02</v>
      </c>
      <c r="AV484" s="68">
        <v>9761.94</v>
      </c>
      <c r="AW484" s="68">
        <v>2287.3200000000002</v>
      </c>
      <c r="AX484" s="68">
        <v>5802.92</v>
      </c>
      <c r="AY484" s="68">
        <v>1671.7</v>
      </c>
      <c r="AZ484" s="68">
        <v>103916.04</v>
      </c>
      <c r="BA484" s="68">
        <v>7061.6</v>
      </c>
      <c r="BB484" s="68">
        <v>1385.12</v>
      </c>
      <c r="BC484" s="68">
        <v>3514.94</v>
      </c>
      <c r="BD484" s="68">
        <v>91954.38</v>
      </c>
      <c r="BE484" s="68">
        <v>14401.25</v>
      </c>
      <c r="BF484" s="68">
        <v>52605.23</v>
      </c>
      <c r="BG484" s="68">
        <v>24947.9</v>
      </c>
      <c r="BH484" s="68">
        <v>0</v>
      </c>
      <c r="BI484" s="68">
        <v>0</v>
      </c>
      <c r="BJ484" s="68">
        <v>0</v>
      </c>
      <c r="BK484" s="68">
        <v>0</v>
      </c>
      <c r="BL484" s="68">
        <v>0</v>
      </c>
      <c r="BM484" s="68">
        <v>0</v>
      </c>
      <c r="BN484" s="68">
        <v>0</v>
      </c>
      <c r="BO484" s="68">
        <v>6258051.8200000003</v>
      </c>
      <c r="BP484" s="68">
        <v>5410929.3700000001</v>
      </c>
      <c r="BQ484" s="68">
        <v>10492647.67</v>
      </c>
      <c r="BR484" s="68">
        <v>45190.559999999998</v>
      </c>
      <c r="BS484" s="68">
        <v>10447457.109999999</v>
      </c>
      <c r="BT484" s="68">
        <v>4234595.8499999996</v>
      </c>
      <c r="BU484" s="68">
        <v>0</v>
      </c>
      <c r="BV484" s="71">
        <v>20</v>
      </c>
      <c r="BW484" s="68">
        <v>0</v>
      </c>
      <c r="BX484" s="68">
        <v>1290689.18</v>
      </c>
      <c r="BY484" s="68">
        <v>0</v>
      </c>
      <c r="BZ484" s="68">
        <v>11494312.48</v>
      </c>
      <c r="CA484" s="68">
        <v>11783336.85</v>
      </c>
    </row>
    <row r="485" spans="1:79" x14ac:dyDescent="0.25">
      <c r="A485" s="62" t="s">
        <v>1174</v>
      </c>
      <c r="B485" s="62" t="s">
        <v>1175</v>
      </c>
      <c r="C485" s="62" t="s">
        <v>551</v>
      </c>
      <c r="D485" s="63">
        <v>8241.61</v>
      </c>
      <c r="E485" s="63">
        <v>9855.6200000000008</v>
      </c>
      <c r="F485" s="64">
        <v>0.64</v>
      </c>
      <c r="G485" s="65">
        <v>2384.7735510000002</v>
      </c>
      <c r="H485" s="65">
        <v>1247.9326120000001</v>
      </c>
      <c r="I485" s="63">
        <v>6895.4</v>
      </c>
      <c r="J485" s="63">
        <v>8090.65</v>
      </c>
      <c r="K485" s="63">
        <v>1195.25</v>
      </c>
      <c r="L485" s="83">
        <v>0.14773230000000001</v>
      </c>
      <c r="M485" s="65">
        <v>367.62560100000002</v>
      </c>
      <c r="N485" s="65">
        <v>28.435419</v>
      </c>
      <c r="O485" s="65">
        <v>236.28745799999999</v>
      </c>
      <c r="P485" s="65">
        <v>32.258364</v>
      </c>
      <c r="Q485" s="65">
        <v>2.6978629999999999</v>
      </c>
      <c r="R485" s="65">
        <v>10.86</v>
      </c>
      <c r="S485" s="65">
        <v>57.086497000000001</v>
      </c>
      <c r="T485" s="65">
        <v>1029.2551699999999</v>
      </c>
      <c r="U485" s="64">
        <v>0.43159450910000002</v>
      </c>
      <c r="V485" s="66">
        <v>0.454770069</v>
      </c>
      <c r="W485" s="65">
        <v>60.834313999999999</v>
      </c>
      <c r="X485" s="65">
        <v>18.239602999999999</v>
      </c>
      <c r="Y485" s="65">
        <v>35.594710999999997</v>
      </c>
      <c r="Z485" s="65">
        <v>7</v>
      </c>
      <c r="AA485" s="65">
        <v>291.06072499999999</v>
      </c>
      <c r="AB485" s="65">
        <v>210.42483300000001</v>
      </c>
      <c r="AC485" s="65">
        <v>80.635891999999998</v>
      </c>
      <c r="AD485" s="65">
        <v>38.935369000000001</v>
      </c>
      <c r="AE485" s="65">
        <v>22.958030999999998</v>
      </c>
      <c r="AF485" s="65">
        <v>2.414336</v>
      </c>
      <c r="AG485" s="65">
        <v>0</v>
      </c>
      <c r="AH485" s="65">
        <v>0</v>
      </c>
      <c r="AI485" s="65">
        <v>13.563001999999999</v>
      </c>
      <c r="AJ485" s="65">
        <v>25.857263</v>
      </c>
      <c r="AK485" s="65">
        <v>25.857263</v>
      </c>
      <c r="AL485" s="63">
        <v>2850400.59</v>
      </c>
      <c r="AM485" s="63">
        <v>0</v>
      </c>
      <c r="AN485" s="63">
        <v>561408.24</v>
      </c>
      <c r="AO485" s="63">
        <v>8430.36</v>
      </c>
      <c r="AP485" s="63">
        <v>177765.05</v>
      </c>
      <c r="AQ485" s="63">
        <v>58305.57</v>
      </c>
      <c r="AR485" s="63">
        <v>6507.82</v>
      </c>
      <c r="AS485" s="63">
        <v>35476.28</v>
      </c>
      <c r="AT485" s="63">
        <v>274923.15999999997</v>
      </c>
      <c r="AU485" s="63">
        <v>197527.42</v>
      </c>
      <c r="AV485" s="63">
        <v>12404.42</v>
      </c>
      <c r="AW485" s="63">
        <v>4672.49</v>
      </c>
      <c r="AX485" s="63">
        <v>6834.47</v>
      </c>
      <c r="AY485" s="63">
        <v>897.46</v>
      </c>
      <c r="AZ485" s="63">
        <v>42402.95</v>
      </c>
      <c r="BA485" s="63">
        <v>4424.6400000000003</v>
      </c>
      <c r="BB485" s="63">
        <v>880.77</v>
      </c>
      <c r="BC485" s="63">
        <v>1203.97</v>
      </c>
      <c r="BD485" s="63">
        <v>35893.57</v>
      </c>
      <c r="BE485" s="63">
        <v>9157.4500000000007</v>
      </c>
      <c r="BF485" s="63">
        <v>19846.09</v>
      </c>
      <c r="BG485" s="63">
        <v>6890.03</v>
      </c>
      <c r="BH485" s="63">
        <v>27667.68</v>
      </c>
      <c r="BI485" s="63">
        <v>20824.86</v>
      </c>
      <c r="BJ485" s="63">
        <v>2075.7600000000002</v>
      </c>
      <c r="BK485" s="63">
        <v>0</v>
      </c>
      <c r="BL485" s="63">
        <v>0</v>
      </c>
      <c r="BM485" s="63">
        <v>3100.38</v>
      </c>
      <c r="BN485" s="63">
        <v>1666.68</v>
      </c>
      <c r="BO485" s="63">
        <v>4118781.94</v>
      </c>
      <c r="BP485" s="63">
        <v>3691811.3</v>
      </c>
      <c r="BQ485" s="63">
        <v>6253122.8200000003</v>
      </c>
      <c r="BR485" s="63">
        <v>279922.90999999997</v>
      </c>
      <c r="BS485" s="63">
        <v>5973199.9100000001</v>
      </c>
      <c r="BT485" s="63">
        <v>2134340.88</v>
      </c>
      <c r="BU485" s="63">
        <v>0</v>
      </c>
      <c r="BV485" s="66">
        <v>20</v>
      </c>
      <c r="BW485" s="63">
        <v>0</v>
      </c>
      <c r="BX485" s="63">
        <v>1009149.56</v>
      </c>
      <c r="BY485" s="63">
        <v>0</v>
      </c>
      <c r="BZ485" s="63">
        <v>6896655.2699999996</v>
      </c>
      <c r="CA485" s="63">
        <v>7262272.3799999999</v>
      </c>
    </row>
    <row r="486" spans="1:79" x14ac:dyDescent="0.25">
      <c r="A486" s="67" t="s">
        <v>1176</v>
      </c>
      <c r="B486" s="67" t="s">
        <v>1177</v>
      </c>
      <c r="C486" s="67" t="s">
        <v>620</v>
      </c>
      <c r="D486" s="68">
        <v>8241.61</v>
      </c>
      <c r="E486" s="68">
        <v>9855.6200000000008</v>
      </c>
      <c r="F486" s="69">
        <v>0.64</v>
      </c>
      <c r="G486" s="70">
        <v>1233.1305520000001</v>
      </c>
      <c r="H486" s="70">
        <v>680.39047300000004</v>
      </c>
      <c r="I486" s="68">
        <v>6969.31</v>
      </c>
      <c r="J486" s="68">
        <v>8168.38</v>
      </c>
      <c r="K486" s="68">
        <v>1199.07</v>
      </c>
      <c r="L486" s="83">
        <v>0.14679410000000001</v>
      </c>
      <c r="M486" s="70">
        <v>179.95559</v>
      </c>
      <c r="N486" s="70">
        <v>20.034839999999999</v>
      </c>
      <c r="O486" s="70">
        <v>124.10138600000001</v>
      </c>
      <c r="P486" s="70">
        <v>5.1626779999999997</v>
      </c>
      <c r="Q486" s="70">
        <v>0.66503999999999996</v>
      </c>
      <c r="R486" s="70">
        <v>3.7918120000000002</v>
      </c>
      <c r="S486" s="70">
        <v>26.199833999999999</v>
      </c>
      <c r="T486" s="70">
        <v>585.06455800000003</v>
      </c>
      <c r="U486" s="69">
        <v>0.47445467720000001</v>
      </c>
      <c r="V486" s="71">
        <v>0.54957822440000004</v>
      </c>
      <c r="W486" s="70">
        <v>1</v>
      </c>
      <c r="X486" s="70">
        <v>1</v>
      </c>
      <c r="Y486" s="70">
        <v>0</v>
      </c>
      <c r="Z486" s="70">
        <v>0</v>
      </c>
      <c r="AA486" s="70">
        <v>151.43899300000001</v>
      </c>
      <c r="AB486" s="70">
        <v>86.448589999999996</v>
      </c>
      <c r="AC486" s="70">
        <v>64.990403000000001</v>
      </c>
      <c r="AD486" s="70">
        <v>0</v>
      </c>
      <c r="AE486" s="70">
        <v>0</v>
      </c>
      <c r="AF486" s="70">
        <v>0</v>
      </c>
      <c r="AG486" s="70">
        <v>0</v>
      </c>
      <c r="AH486" s="70">
        <v>0</v>
      </c>
      <c r="AI486" s="70">
        <v>0</v>
      </c>
      <c r="AJ486" s="70">
        <v>110.397908</v>
      </c>
      <c r="AK486" s="70">
        <v>110.397908</v>
      </c>
      <c r="AL486" s="68">
        <v>1478609.85</v>
      </c>
      <c r="AM486" s="68">
        <v>0</v>
      </c>
      <c r="AN486" s="68">
        <v>247222.49</v>
      </c>
      <c r="AO486" s="68">
        <v>5902.09</v>
      </c>
      <c r="AP486" s="68">
        <v>92771.69</v>
      </c>
      <c r="AQ486" s="68">
        <v>9272.0499999999993</v>
      </c>
      <c r="AR486" s="68">
        <v>1594.03</v>
      </c>
      <c r="AS486" s="68">
        <v>12308.02</v>
      </c>
      <c r="AT486" s="68">
        <v>125374.61</v>
      </c>
      <c r="AU486" s="68">
        <v>135689.35</v>
      </c>
      <c r="AV486" s="68">
        <v>254.55</v>
      </c>
      <c r="AW486" s="68">
        <v>254.55</v>
      </c>
      <c r="AX486" s="68">
        <v>0</v>
      </c>
      <c r="AY486" s="68">
        <v>0</v>
      </c>
      <c r="AZ486" s="68">
        <v>23387.25</v>
      </c>
      <c r="BA486" s="68">
        <v>2397.06</v>
      </c>
      <c r="BB486" s="68">
        <v>452.54</v>
      </c>
      <c r="BC486" s="68">
        <v>622.45000000000005</v>
      </c>
      <c r="BD486" s="68">
        <v>19915.2</v>
      </c>
      <c r="BE486" s="68">
        <v>6295.71</v>
      </c>
      <c r="BF486" s="68">
        <v>8101.57</v>
      </c>
      <c r="BG486" s="68">
        <v>5517.92</v>
      </c>
      <c r="BH486" s="68">
        <v>0</v>
      </c>
      <c r="BI486" s="68">
        <v>0</v>
      </c>
      <c r="BJ486" s="68">
        <v>0</v>
      </c>
      <c r="BK486" s="68">
        <v>0</v>
      </c>
      <c r="BL486" s="68">
        <v>0</v>
      </c>
      <c r="BM486" s="68">
        <v>0</v>
      </c>
      <c r="BN486" s="68">
        <v>0</v>
      </c>
      <c r="BO486" s="68">
        <v>2680958.89</v>
      </c>
      <c r="BP486" s="68">
        <v>1885163.49</v>
      </c>
      <c r="BQ486" s="68">
        <v>6658981.1100000003</v>
      </c>
      <c r="BR486" s="68">
        <v>67917.42</v>
      </c>
      <c r="BS486" s="68">
        <v>6591063.6900000004</v>
      </c>
      <c r="BT486" s="68">
        <v>3978022.22</v>
      </c>
      <c r="BU486" s="68">
        <v>0</v>
      </c>
      <c r="BV486" s="71">
        <v>20</v>
      </c>
      <c r="BW486" s="68">
        <v>0</v>
      </c>
      <c r="BX486" s="68">
        <v>1426511.22</v>
      </c>
      <c r="BY486" s="68">
        <v>10734.930000000601</v>
      </c>
      <c r="BZ486" s="68">
        <v>8096227.2599999998</v>
      </c>
      <c r="CA486" s="68">
        <v>8096227.2599999998</v>
      </c>
    </row>
    <row r="487" spans="1:79" x14ac:dyDescent="0.25">
      <c r="A487" s="67" t="s">
        <v>1178</v>
      </c>
      <c r="B487" s="67" t="s">
        <v>1179</v>
      </c>
      <c r="C487" s="67" t="s">
        <v>185</v>
      </c>
      <c r="D487" s="68">
        <v>8241.61</v>
      </c>
      <c r="E487" s="68">
        <v>9855.6200000000008</v>
      </c>
      <c r="F487" s="69">
        <v>0.64</v>
      </c>
      <c r="G487" s="70">
        <v>751.40865299999996</v>
      </c>
      <c r="H487" s="70">
        <v>360.43455399999999</v>
      </c>
      <c r="I487" s="68">
        <v>7607.05</v>
      </c>
      <c r="J487" s="68">
        <v>8914.58</v>
      </c>
      <c r="K487" s="68">
        <v>1307.53</v>
      </c>
      <c r="L487" s="83">
        <v>0.1466732</v>
      </c>
      <c r="M487" s="70">
        <v>110.19059300000001</v>
      </c>
      <c r="N487" s="70">
        <v>2.4913820000000002</v>
      </c>
      <c r="O487" s="70">
        <v>80.185625000000002</v>
      </c>
      <c r="P487" s="70">
        <v>7.3670530000000003</v>
      </c>
      <c r="Q487" s="70">
        <v>1.613734</v>
      </c>
      <c r="R487" s="70">
        <v>5</v>
      </c>
      <c r="S487" s="70">
        <v>13.532799000000001</v>
      </c>
      <c r="T487" s="70">
        <v>507.919488</v>
      </c>
      <c r="U487" s="69">
        <v>0.67595640000000001</v>
      </c>
      <c r="V487" s="71">
        <v>1.1155201530000001</v>
      </c>
      <c r="W487" s="70">
        <v>24.561167999999999</v>
      </c>
      <c r="X487" s="70">
        <v>2.596562</v>
      </c>
      <c r="Y487" s="70">
        <v>18.964606</v>
      </c>
      <c r="Z487" s="70">
        <v>3</v>
      </c>
      <c r="AA487" s="70">
        <v>40.358161000000003</v>
      </c>
      <c r="AB487" s="70">
        <v>22.413530000000002</v>
      </c>
      <c r="AC487" s="70">
        <v>17.944631000000001</v>
      </c>
      <c r="AD487" s="70">
        <v>7.3366230000000003</v>
      </c>
      <c r="AE487" s="70">
        <v>4.6306229999999999</v>
      </c>
      <c r="AF487" s="70">
        <v>2.706</v>
      </c>
      <c r="AG487" s="70">
        <v>0</v>
      </c>
      <c r="AH487" s="70">
        <v>0</v>
      </c>
      <c r="AI487" s="70">
        <v>0</v>
      </c>
      <c r="AJ487" s="70">
        <v>14.79649</v>
      </c>
      <c r="AK487" s="70">
        <v>14.79649</v>
      </c>
      <c r="AL487" s="68">
        <v>982489.36</v>
      </c>
      <c r="AM487" s="68">
        <v>579659.39</v>
      </c>
      <c r="AN487" s="68">
        <v>158633.26999999999</v>
      </c>
      <c r="AO487" s="68">
        <v>733.33</v>
      </c>
      <c r="AP487" s="68">
        <v>59893.2</v>
      </c>
      <c r="AQ487" s="68">
        <v>13220.16</v>
      </c>
      <c r="AR487" s="68">
        <v>3864.77</v>
      </c>
      <c r="AS487" s="68">
        <v>16216.36</v>
      </c>
      <c r="AT487" s="68">
        <v>64705.45</v>
      </c>
      <c r="AU487" s="68">
        <v>239102.85</v>
      </c>
      <c r="AV487" s="68">
        <v>4657.5200000000004</v>
      </c>
      <c r="AW487" s="68">
        <v>660.4</v>
      </c>
      <c r="AX487" s="68">
        <v>3615.25</v>
      </c>
      <c r="AY487" s="68">
        <v>381.87</v>
      </c>
      <c r="AZ487" s="68">
        <v>15639.25</v>
      </c>
      <c r="BA487" s="68">
        <v>1268.79</v>
      </c>
      <c r="BB487" s="68">
        <v>275.52999999999997</v>
      </c>
      <c r="BC487" s="68">
        <v>308.58999999999997</v>
      </c>
      <c r="BD487" s="68">
        <v>13786.34</v>
      </c>
      <c r="BE487" s="68">
        <v>6290.52</v>
      </c>
      <c r="BF487" s="68">
        <v>3932.81</v>
      </c>
      <c r="BG487" s="68">
        <v>3563.01</v>
      </c>
      <c r="BH487" s="68">
        <v>6791.89</v>
      </c>
      <c r="BI487" s="68">
        <v>4170.25</v>
      </c>
      <c r="BJ487" s="68">
        <v>2309.84</v>
      </c>
      <c r="BK487" s="68">
        <v>0</v>
      </c>
      <c r="BL487" s="68">
        <v>0</v>
      </c>
      <c r="BM487" s="68">
        <v>0</v>
      </c>
      <c r="BN487" s="68">
        <v>311.8</v>
      </c>
      <c r="BO487" s="68">
        <v>1649047.16</v>
      </c>
      <c r="BP487" s="68">
        <v>1986973.53</v>
      </c>
      <c r="BQ487" s="68">
        <v>-40179.230000000003</v>
      </c>
      <c r="BR487" s="68">
        <v>153580.42000000001</v>
      </c>
      <c r="BS487" s="68">
        <v>-193759.65</v>
      </c>
      <c r="BT487" s="68">
        <v>0</v>
      </c>
      <c r="BU487" s="68">
        <v>0</v>
      </c>
      <c r="BV487" s="71">
        <v>20</v>
      </c>
      <c r="BW487" s="68">
        <v>0</v>
      </c>
      <c r="BX487" s="68">
        <v>213006.72</v>
      </c>
      <c r="BY487" s="68">
        <v>0</v>
      </c>
      <c r="BZ487" s="68">
        <v>339407.44</v>
      </c>
      <c r="CA487" s="68">
        <v>1862053.88</v>
      </c>
    </row>
    <row r="488" spans="1:79" x14ac:dyDescent="0.25">
      <c r="A488" s="62" t="s">
        <v>1180</v>
      </c>
      <c r="B488" s="62" t="s">
        <v>1181</v>
      </c>
      <c r="C488" s="62" t="s">
        <v>155</v>
      </c>
      <c r="D488" s="63">
        <v>8241.61</v>
      </c>
      <c r="E488" s="63">
        <v>9855.6200000000008</v>
      </c>
      <c r="F488" s="64">
        <v>0.64</v>
      </c>
      <c r="G488" s="65">
        <v>581.56608600000004</v>
      </c>
      <c r="H488" s="65">
        <v>317.45101699999998</v>
      </c>
      <c r="I488" s="63">
        <v>8434.18</v>
      </c>
      <c r="J488" s="63">
        <v>9796.14</v>
      </c>
      <c r="K488" s="63">
        <v>1361.96</v>
      </c>
      <c r="L488" s="83">
        <v>0.1390303</v>
      </c>
      <c r="M488" s="65">
        <v>86.287265000000005</v>
      </c>
      <c r="N488" s="65">
        <v>15.426035000000001</v>
      </c>
      <c r="O488" s="65">
        <v>51.609873</v>
      </c>
      <c r="P488" s="65">
        <v>8.3411770000000001</v>
      </c>
      <c r="Q488" s="65">
        <v>1</v>
      </c>
      <c r="R488" s="65">
        <v>2</v>
      </c>
      <c r="S488" s="65">
        <v>7.9101800000000004</v>
      </c>
      <c r="T488" s="65">
        <v>238.70832100000001</v>
      </c>
      <c r="U488" s="64">
        <v>0.41045777379999998</v>
      </c>
      <c r="V488" s="66">
        <v>0.41131734399999997</v>
      </c>
      <c r="W488" s="65">
        <v>0</v>
      </c>
      <c r="X488" s="65">
        <v>0</v>
      </c>
      <c r="Y488" s="65">
        <v>0</v>
      </c>
      <c r="Z488" s="65">
        <v>0</v>
      </c>
      <c r="AA488" s="65">
        <v>104.002866</v>
      </c>
      <c r="AB488" s="65">
        <v>56.804735000000001</v>
      </c>
      <c r="AC488" s="65">
        <v>47.198130999999997</v>
      </c>
      <c r="AD488" s="65">
        <v>0</v>
      </c>
      <c r="AE488" s="65">
        <v>0</v>
      </c>
      <c r="AF488" s="65">
        <v>0</v>
      </c>
      <c r="AG488" s="65">
        <v>0</v>
      </c>
      <c r="AH488" s="65">
        <v>0</v>
      </c>
      <c r="AI488" s="65">
        <v>0</v>
      </c>
      <c r="AJ488" s="65">
        <v>66.797077000000002</v>
      </c>
      <c r="AK488" s="65">
        <v>66.797077000000002</v>
      </c>
      <c r="AL488" s="63">
        <v>792069.75</v>
      </c>
      <c r="AM488" s="63">
        <v>930810.63</v>
      </c>
      <c r="AN488" s="63">
        <v>99302.04</v>
      </c>
      <c r="AO488" s="63">
        <v>4304.03</v>
      </c>
      <c r="AP488" s="63">
        <v>36540.33</v>
      </c>
      <c r="AQ488" s="63">
        <v>14188.26</v>
      </c>
      <c r="AR488" s="63">
        <v>2270.13</v>
      </c>
      <c r="AS488" s="63">
        <v>6148.54</v>
      </c>
      <c r="AT488" s="63">
        <v>35850.75</v>
      </c>
      <c r="AU488" s="63">
        <v>41434.019999999997</v>
      </c>
      <c r="AV488" s="63">
        <v>0</v>
      </c>
      <c r="AW488" s="63">
        <v>0</v>
      </c>
      <c r="AX488" s="63">
        <v>0</v>
      </c>
      <c r="AY488" s="63">
        <v>0</v>
      </c>
      <c r="AZ488" s="63">
        <v>16466.27</v>
      </c>
      <c r="BA488" s="63">
        <v>1059.25</v>
      </c>
      <c r="BB488" s="63">
        <v>202.14</v>
      </c>
      <c r="BC488" s="63">
        <v>404.87</v>
      </c>
      <c r="BD488" s="63">
        <v>14800.01</v>
      </c>
      <c r="BE488" s="63">
        <v>5962.73</v>
      </c>
      <c r="BF488" s="63">
        <v>5041.93</v>
      </c>
      <c r="BG488" s="63">
        <v>3795.35</v>
      </c>
      <c r="BH488" s="63">
        <v>0</v>
      </c>
      <c r="BI488" s="63">
        <v>0</v>
      </c>
      <c r="BJ488" s="63">
        <v>0</v>
      </c>
      <c r="BK488" s="63">
        <v>0</v>
      </c>
      <c r="BL488" s="63">
        <v>0</v>
      </c>
      <c r="BM488" s="63">
        <v>0</v>
      </c>
      <c r="BN488" s="63">
        <v>0</v>
      </c>
      <c r="BO488" s="63">
        <v>1858851.15</v>
      </c>
      <c r="BP488" s="63">
        <v>1880082.71</v>
      </c>
      <c r="BQ488" s="63">
        <v>1752718.81</v>
      </c>
      <c r="BR488" s="63">
        <v>33999.279999999999</v>
      </c>
      <c r="BS488" s="63">
        <v>1718719.53</v>
      </c>
      <c r="BT488" s="63">
        <v>0</v>
      </c>
      <c r="BU488" s="63">
        <v>0</v>
      </c>
      <c r="BV488" s="66">
        <v>20</v>
      </c>
      <c r="BW488" s="63">
        <v>0</v>
      </c>
      <c r="BX488" s="63">
        <v>379615.8</v>
      </c>
      <c r="BY488" s="63">
        <v>0</v>
      </c>
      <c r="BZ488" s="63">
        <v>2139531.9300000002</v>
      </c>
      <c r="CA488" s="63">
        <v>2238466.9500000002</v>
      </c>
    </row>
    <row r="489" spans="1:79" x14ac:dyDescent="0.25">
      <c r="A489" s="62" t="s">
        <v>1182</v>
      </c>
      <c r="B489" s="62" t="s">
        <v>1183</v>
      </c>
      <c r="C489" s="62" t="s">
        <v>164</v>
      </c>
      <c r="D489" s="63">
        <v>8241.61</v>
      </c>
      <c r="E489" s="63">
        <v>9855.6200000000008</v>
      </c>
      <c r="F489" s="64">
        <v>0.64</v>
      </c>
      <c r="G489" s="65">
        <v>2738.359473</v>
      </c>
      <c r="H489" s="65">
        <v>1445.1148579999999</v>
      </c>
      <c r="I489" s="63">
        <v>7029.99</v>
      </c>
      <c r="J489" s="63">
        <v>8099.26</v>
      </c>
      <c r="K489" s="63">
        <v>1069.27</v>
      </c>
      <c r="L489" s="83">
        <v>0.13202069999999999</v>
      </c>
      <c r="M489" s="65">
        <v>399.203847</v>
      </c>
      <c r="N489" s="65">
        <v>35.483459000000003</v>
      </c>
      <c r="O489" s="65">
        <v>269.345979</v>
      </c>
      <c r="P489" s="65">
        <v>22.929262000000001</v>
      </c>
      <c r="Q489" s="65">
        <v>2</v>
      </c>
      <c r="R489" s="65">
        <v>24.476202000000001</v>
      </c>
      <c r="S489" s="65">
        <v>44.968944999999998</v>
      </c>
      <c r="T489" s="65">
        <v>1283.982847</v>
      </c>
      <c r="U489" s="64">
        <v>0.46888761670000001</v>
      </c>
      <c r="V489" s="66">
        <v>0.53675682889999998</v>
      </c>
      <c r="W489" s="65">
        <v>68.890020000000007</v>
      </c>
      <c r="X489" s="65">
        <v>14.300507</v>
      </c>
      <c r="Y489" s="65">
        <v>48.589512999999997</v>
      </c>
      <c r="Z489" s="65">
        <v>6</v>
      </c>
      <c r="AA489" s="65">
        <v>389.25276700000001</v>
      </c>
      <c r="AB489" s="65">
        <v>239.74166099999999</v>
      </c>
      <c r="AC489" s="65">
        <v>149.51110600000001</v>
      </c>
      <c r="AD489" s="65">
        <v>27.443954000000002</v>
      </c>
      <c r="AE489" s="65">
        <v>0</v>
      </c>
      <c r="AF489" s="65">
        <v>0</v>
      </c>
      <c r="AG489" s="65">
        <v>0</v>
      </c>
      <c r="AH489" s="65">
        <v>0</v>
      </c>
      <c r="AI489" s="65">
        <v>27.443954000000002</v>
      </c>
      <c r="AJ489" s="65">
        <v>0</v>
      </c>
      <c r="AK489" s="65">
        <v>0</v>
      </c>
      <c r="AL489" s="63">
        <v>2928045.63</v>
      </c>
      <c r="AM489" s="63">
        <v>0</v>
      </c>
      <c r="AN489" s="63">
        <v>496820.3</v>
      </c>
      <c r="AO489" s="63">
        <v>9401.11</v>
      </c>
      <c r="AP489" s="63">
        <v>181085.13</v>
      </c>
      <c r="AQ489" s="63">
        <v>37036.03</v>
      </c>
      <c r="AR489" s="63">
        <v>4311.34</v>
      </c>
      <c r="AS489" s="63">
        <v>71452.72</v>
      </c>
      <c r="AT489" s="63">
        <v>193533.97</v>
      </c>
      <c r="AU489" s="63">
        <v>290836.73</v>
      </c>
      <c r="AV489" s="63">
        <v>12298.59</v>
      </c>
      <c r="AW489" s="63">
        <v>3273.79</v>
      </c>
      <c r="AX489" s="63">
        <v>8337.36</v>
      </c>
      <c r="AY489" s="63">
        <v>687.44</v>
      </c>
      <c r="AZ489" s="63">
        <v>47941.29</v>
      </c>
      <c r="BA489" s="63">
        <v>4578.84</v>
      </c>
      <c r="BB489" s="63">
        <v>903.8</v>
      </c>
      <c r="BC489" s="63">
        <v>1438.9</v>
      </c>
      <c r="BD489" s="63">
        <v>41019.75</v>
      </c>
      <c r="BE489" s="63">
        <v>9396.89</v>
      </c>
      <c r="BF489" s="63">
        <v>20206.36</v>
      </c>
      <c r="BG489" s="63">
        <v>11416.5</v>
      </c>
      <c r="BH489" s="63">
        <v>6656.08</v>
      </c>
      <c r="BI489" s="63">
        <v>0</v>
      </c>
      <c r="BJ489" s="63">
        <v>0</v>
      </c>
      <c r="BK489" s="63">
        <v>0</v>
      </c>
      <c r="BL489" s="63">
        <v>0</v>
      </c>
      <c r="BM489" s="63">
        <v>5606.25</v>
      </c>
      <c r="BN489" s="63">
        <v>1049.83</v>
      </c>
      <c r="BO489" s="63">
        <v>3822491.4</v>
      </c>
      <c r="BP489" s="63">
        <v>3782598.62</v>
      </c>
      <c r="BQ489" s="63">
        <v>4021907.41</v>
      </c>
      <c r="BR489" s="63">
        <v>95054.63</v>
      </c>
      <c r="BS489" s="63">
        <v>3926852.78</v>
      </c>
      <c r="BT489" s="63">
        <v>199416.01</v>
      </c>
      <c r="BU489" s="63">
        <v>0</v>
      </c>
      <c r="BV489" s="66">
        <v>20</v>
      </c>
      <c r="BW489" s="63">
        <v>0</v>
      </c>
      <c r="BX489" s="63">
        <v>686782.24</v>
      </c>
      <c r="BY489" s="63">
        <v>0</v>
      </c>
      <c r="BZ489" s="63">
        <v>4065039.87</v>
      </c>
      <c r="CA489" s="63">
        <v>4708689.6500000004</v>
      </c>
    </row>
    <row r="490" spans="1:79" x14ac:dyDescent="0.25">
      <c r="A490" s="67" t="s">
        <v>1184</v>
      </c>
      <c r="B490" s="67" t="s">
        <v>1066</v>
      </c>
      <c r="C490" s="67" t="s">
        <v>253</v>
      </c>
      <c r="D490" s="68">
        <v>8241.61</v>
      </c>
      <c r="E490" s="68">
        <v>9855.6200000000008</v>
      </c>
      <c r="F490" s="69">
        <v>0.64</v>
      </c>
      <c r="G490" s="70">
        <v>3015.7264890000001</v>
      </c>
      <c r="H490" s="70">
        <v>1612.063339</v>
      </c>
      <c r="I490" s="68">
        <v>7060.18</v>
      </c>
      <c r="J490" s="68">
        <v>8132.64</v>
      </c>
      <c r="K490" s="68">
        <v>1072.46</v>
      </c>
      <c r="L490" s="83">
        <v>0.13187109999999999</v>
      </c>
      <c r="M490" s="70">
        <v>514.06908499999997</v>
      </c>
      <c r="N490" s="70">
        <v>55.080869</v>
      </c>
      <c r="O490" s="70">
        <v>334.04584799999998</v>
      </c>
      <c r="P490" s="70">
        <v>29.418502</v>
      </c>
      <c r="Q490" s="70">
        <v>1</v>
      </c>
      <c r="R490" s="70">
        <v>19.129716999999999</v>
      </c>
      <c r="S490" s="70">
        <v>75.394148999999999</v>
      </c>
      <c r="T490" s="70">
        <v>1603.578485</v>
      </c>
      <c r="U490" s="69">
        <v>0.53173870069999996</v>
      </c>
      <c r="V490" s="71">
        <v>0.69029796349999994</v>
      </c>
      <c r="W490" s="70">
        <v>61.316004999999997</v>
      </c>
      <c r="X490" s="70">
        <v>15.357137</v>
      </c>
      <c r="Y490" s="70">
        <v>38.958868000000002</v>
      </c>
      <c r="Z490" s="70">
        <v>7</v>
      </c>
      <c r="AA490" s="70">
        <v>298.03594700000002</v>
      </c>
      <c r="AB490" s="70">
        <v>167.65396799999999</v>
      </c>
      <c r="AC490" s="70">
        <v>130.381979</v>
      </c>
      <c r="AD490" s="70">
        <v>44.791015000000002</v>
      </c>
      <c r="AE490" s="70">
        <v>14.160831999999999</v>
      </c>
      <c r="AF490" s="70">
        <v>19.809932</v>
      </c>
      <c r="AG490" s="70">
        <v>0</v>
      </c>
      <c r="AH490" s="70">
        <v>0</v>
      </c>
      <c r="AI490" s="70">
        <v>10.820251000000001</v>
      </c>
      <c r="AJ490" s="70">
        <v>0</v>
      </c>
      <c r="AK490" s="70">
        <v>0</v>
      </c>
      <c r="AL490" s="68">
        <v>3234246.03</v>
      </c>
      <c r="AM490" s="68">
        <v>0</v>
      </c>
      <c r="AN490" s="68">
        <v>668412.65</v>
      </c>
      <c r="AO490" s="68">
        <v>14576.77</v>
      </c>
      <c r="AP490" s="68">
        <v>224329.28</v>
      </c>
      <c r="AQ490" s="68">
        <v>47463.79</v>
      </c>
      <c r="AR490" s="68">
        <v>2153.23</v>
      </c>
      <c r="AS490" s="68">
        <v>55781.59</v>
      </c>
      <c r="AT490" s="68">
        <v>324107.99</v>
      </c>
      <c r="AU490" s="68">
        <v>467131.62</v>
      </c>
      <c r="AV490" s="68">
        <v>10990.08</v>
      </c>
      <c r="AW490" s="68">
        <v>3511.7</v>
      </c>
      <c r="AX490" s="68">
        <v>6677.28</v>
      </c>
      <c r="AY490" s="68">
        <v>801.1</v>
      </c>
      <c r="AZ490" s="68">
        <v>41605.800000000003</v>
      </c>
      <c r="BA490" s="68">
        <v>5102.03</v>
      </c>
      <c r="BB490" s="68">
        <v>994.22</v>
      </c>
      <c r="BC490" s="68">
        <v>1113.52</v>
      </c>
      <c r="BD490" s="68">
        <v>34396.03</v>
      </c>
      <c r="BE490" s="68">
        <v>10336.969999999999</v>
      </c>
      <c r="BF490" s="68">
        <v>14114.52</v>
      </c>
      <c r="BG490" s="68">
        <v>9944.5400000000009</v>
      </c>
      <c r="BH490" s="68">
        <v>30588.55</v>
      </c>
      <c r="BI490" s="68">
        <v>11465.96</v>
      </c>
      <c r="BJ490" s="68">
        <v>15203.25</v>
      </c>
      <c r="BK490" s="68">
        <v>0</v>
      </c>
      <c r="BL490" s="68">
        <v>0</v>
      </c>
      <c r="BM490" s="68">
        <v>2207.86</v>
      </c>
      <c r="BN490" s="68">
        <v>1711.48</v>
      </c>
      <c r="BO490" s="68">
        <v>4501313.26</v>
      </c>
      <c r="BP490" s="68">
        <v>4452974.7300000004</v>
      </c>
      <c r="BQ490" s="68">
        <v>4742947.9000000004</v>
      </c>
      <c r="BR490" s="68">
        <v>206156.66</v>
      </c>
      <c r="BS490" s="68">
        <v>4536791.24</v>
      </c>
      <c r="BT490" s="68">
        <v>241634.64</v>
      </c>
      <c r="BU490" s="68">
        <v>0</v>
      </c>
      <c r="BV490" s="71">
        <v>20</v>
      </c>
      <c r="BW490" s="68">
        <v>0</v>
      </c>
      <c r="BX490" s="68">
        <v>1100711.27</v>
      </c>
      <c r="BY490" s="68">
        <v>151655.590000002</v>
      </c>
      <c r="BZ490" s="68">
        <v>5995314.7599999998</v>
      </c>
      <c r="CA490" s="68">
        <v>5995314.7599999998</v>
      </c>
    </row>
    <row r="491" spans="1:79" x14ac:dyDescent="0.25">
      <c r="A491" s="67" t="s">
        <v>1185</v>
      </c>
      <c r="B491" s="67" t="s">
        <v>1186</v>
      </c>
      <c r="C491" s="67" t="s">
        <v>185</v>
      </c>
      <c r="D491" s="68">
        <v>8241.61</v>
      </c>
      <c r="E491" s="68">
        <v>9855.6200000000008</v>
      </c>
      <c r="F491" s="69">
        <v>0.64</v>
      </c>
      <c r="G491" s="70">
        <v>3322.7958739999999</v>
      </c>
      <c r="H491" s="70">
        <v>1771.8771159999999</v>
      </c>
      <c r="I491" s="68">
        <v>7068.98</v>
      </c>
      <c r="J491" s="68">
        <v>8123.94</v>
      </c>
      <c r="K491" s="68">
        <v>1054.96</v>
      </c>
      <c r="L491" s="83">
        <v>0.12985820000000001</v>
      </c>
      <c r="M491" s="70">
        <v>465.24102299999998</v>
      </c>
      <c r="N491" s="70">
        <v>42.528416999999997</v>
      </c>
      <c r="O491" s="70">
        <v>286.30008299999997</v>
      </c>
      <c r="P491" s="70">
        <v>19.876950999999998</v>
      </c>
      <c r="Q491" s="70">
        <v>2.137867</v>
      </c>
      <c r="R491" s="70">
        <v>13.736476</v>
      </c>
      <c r="S491" s="70">
        <v>100.66122900000001</v>
      </c>
      <c r="T491" s="70">
        <v>3304.0256129999998</v>
      </c>
      <c r="U491" s="69">
        <v>0.99435106409999996</v>
      </c>
      <c r="V491" s="71">
        <v>2.4139014615000001</v>
      </c>
      <c r="W491" s="70">
        <v>311.28131400000001</v>
      </c>
      <c r="X491" s="70">
        <v>58.836390000000002</v>
      </c>
      <c r="Y491" s="70">
        <v>187.632226</v>
      </c>
      <c r="Z491" s="70">
        <v>64.812697999999997</v>
      </c>
      <c r="AA491" s="70">
        <v>519.61082399999998</v>
      </c>
      <c r="AB491" s="70">
        <v>291.64010000000002</v>
      </c>
      <c r="AC491" s="70">
        <v>227.97072399999999</v>
      </c>
      <c r="AD491" s="70">
        <v>0</v>
      </c>
      <c r="AE491" s="70">
        <v>0</v>
      </c>
      <c r="AF491" s="70">
        <v>0</v>
      </c>
      <c r="AG491" s="70">
        <v>0</v>
      </c>
      <c r="AH491" s="70">
        <v>0</v>
      </c>
      <c r="AI491" s="70">
        <v>0</v>
      </c>
      <c r="AJ491" s="70">
        <v>1</v>
      </c>
      <c r="AK491" s="70">
        <v>1</v>
      </c>
      <c r="AL491" s="68">
        <v>3505416.74</v>
      </c>
      <c r="AM491" s="68">
        <v>0</v>
      </c>
      <c r="AN491" s="68">
        <v>702092.59</v>
      </c>
      <c r="AO491" s="68">
        <v>11083.06</v>
      </c>
      <c r="AP491" s="68">
        <v>189330.73</v>
      </c>
      <c r="AQ491" s="68">
        <v>31579.95</v>
      </c>
      <c r="AR491" s="68">
        <v>4533.05</v>
      </c>
      <c r="AS491" s="68">
        <v>39443.68</v>
      </c>
      <c r="AT491" s="68">
        <v>426122.12</v>
      </c>
      <c r="AU491" s="68">
        <v>3365699.93</v>
      </c>
      <c r="AV491" s="68">
        <v>52220.84</v>
      </c>
      <c r="AW491" s="68">
        <v>13248.7</v>
      </c>
      <c r="AX491" s="68">
        <v>31667.99</v>
      </c>
      <c r="AY491" s="68">
        <v>7304.15</v>
      </c>
      <c r="AZ491" s="68">
        <v>61006.33</v>
      </c>
      <c r="BA491" s="68">
        <v>5522.23</v>
      </c>
      <c r="BB491" s="68">
        <v>1078.73</v>
      </c>
      <c r="BC491" s="68">
        <v>1889.32</v>
      </c>
      <c r="BD491" s="68">
        <v>52516.05</v>
      </c>
      <c r="BE491" s="68">
        <v>11215.66</v>
      </c>
      <c r="BF491" s="68">
        <v>24177.94</v>
      </c>
      <c r="BG491" s="68">
        <v>17122.45</v>
      </c>
      <c r="BH491" s="68">
        <v>0</v>
      </c>
      <c r="BI491" s="68">
        <v>0</v>
      </c>
      <c r="BJ491" s="68">
        <v>0</v>
      </c>
      <c r="BK491" s="68">
        <v>0</v>
      </c>
      <c r="BL491" s="68">
        <v>0</v>
      </c>
      <c r="BM491" s="68">
        <v>0</v>
      </c>
      <c r="BN491" s="68">
        <v>0</v>
      </c>
      <c r="BO491" s="68">
        <v>7626054.2000000002</v>
      </c>
      <c r="BP491" s="68">
        <v>7686436.4299999997</v>
      </c>
      <c r="BQ491" s="68">
        <v>7324215.46</v>
      </c>
      <c r="BR491" s="68">
        <v>237418.6</v>
      </c>
      <c r="BS491" s="68">
        <v>7086796.8600000003</v>
      </c>
      <c r="BT491" s="68">
        <v>0</v>
      </c>
      <c r="BU491" s="68">
        <v>0</v>
      </c>
      <c r="BV491" s="71">
        <v>20</v>
      </c>
      <c r="BW491" s="68">
        <v>0</v>
      </c>
      <c r="BX491" s="68">
        <v>1100306</v>
      </c>
      <c r="BY491" s="68">
        <v>0</v>
      </c>
      <c r="BZ491" s="68">
        <v>7644535.8799999999</v>
      </c>
      <c r="CA491" s="68">
        <v>8726360.1999999993</v>
      </c>
    </row>
    <row r="492" spans="1:79" x14ac:dyDescent="0.25">
      <c r="A492" s="62" t="s">
        <v>1187</v>
      </c>
      <c r="B492" s="62" t="s">
        <v>1188</v>
      </c>
      <c r="C492" s="62" t="s">
        <v>170</v>
      </c>
      <c r="D492" s="63">
        <v>8241.61</v>
      </c>
      <c r="E492" s="63">
        <v>9855.6200000000008</v>
      </c>
      <c r="F492" s="64">
        <v>0.64</v>
      </c>
      <c r="G492" s="65">
        <v>10110.121246000001</v>
      </c>
      <c r="H492" s="65">
        <v>5278.1284880000003</v>
      </c>
      <c r="I492" s="63">
        <v>7046.35</v>
      </c>
      <c r="J492" s="63">
        <v>8088.9</v>
      </c>
      <c r="K492" s="63">
        <v>1042.55</v>
      </c>
      <c r="L492" s="83">
        <v>0.12888649999999999</v>
      </c>
      <c r="M492" s="65">
        <v>1532.0978789999999</v>
      </c>
      <c r="N492" s="65">
        <v>143.89782500000001</v>
      </c>
      <c r="O492" s="65">
        <v>1022.251348</v>
      </c>
      <c r="P492" s="65">
        <v>63.19003</v>
      </c>
      <c r="Q492" s="65">
        <v>13.927739000000001</v>
      </c>
      <c r="R492" s="65">
        <v>27.397962</v>
      </c>
      <c r="S492" s="65">
        <v>261.432975</v>
      </c>
      <c r="T492" s="65">
        <v>3388.2135480000002</v>
      </c>
      <c r="U492" s="64">
        <v>0.33513085209999999</v>
      </c>
      <c r="V492" s="66">
        <v>0.27420089850000001</v>
      </c>
      <c r="W492" s="65">
        <v>982.65567499999997</v>
      </c>
      <c r="X492" s="65">
        <v>158.104176</v>
      </c>
      <c r="Y492" s="65">
        <v>663.91874700000005</v>
      </c>
      <c r="Z492" s="65">
        <v>160.63275200000001</v>
      </c>
      <c r="AA492" s="65">
        <v>2866.9764789999999</v>
      </c>
      <c r="AB492" s="65">
        <v>1720.5968359999999</v>
      </c>
      <c r="AC492" s="65">
        <v>1146.379643</v>
      </c>
      <c r="AD492" s="65">
        <v>151.902783</v>
      </c>
      <c r="AE492" s="65">
        <v>108.07858400000001</v>
      </c>
      <c r="AF492" s="65">
        <v>15.462301</v>
      </c>
      <c r="AG492" s="65">
        <v>1.098724</v>
      </c>
      <c r="AH492" s="65">
        <v>20.024681000000001</v>
      </c>
      <c r="AI492" s="65">
        <v>7.2384930000000001</v>
      </c>
      <c r="AJ492" s="65">
        <v>0</v>
      </c>
      <c r="AK492" s="65">
        <v>0</v>
      </c>
      <c r="AL492" s="63">
        <v>10540306.91</v>
      </c>
      <c r="AM492" s="63">
        <v>575018.81000000006</v>
      </c>
      <c r="AN492" s="63">
        <v>2013639.9</v>
      </c>
      <c r="AO492" s="63">
        <v>37219.68</v>
      </c>
      <c r="AP492" s="63">
        <v>670958.06000000006</v>
      </c>
      <c r="AQ492" s="63">
        <v>99643.33</v>
      </c>
      <c r="AR492" s="63">
        <v>29310.85</v>
      </c>
      <c r="AS492" s="63">
        <v>78083.350000000006</v>
      </c>
      <c r="AT492" s="63">
        <v>1098424.6299999999</v>
      </c>
      <c r="AU492" s="63">
        <v>392059.61</v>
      </c>
      <c r="AV492" s="63">
        <v>164518.24</v>
      </c>
      <c r="AW492" s="63">
        <v>35335.279999999999</v>
      </c>
      <c r="AX492" s="63">
        <v>111215.7</v>
      </c>
      <c r="AY492" s="63">
        <v>17967.259999999998</v>
      </c>
      <c r="AZ492" s="63">
        <v>290834.78000000003</v>
      </c>
      <c r="BA492" s="63">
        <v>16326.71</v>
      </c>
      <c r="BB492" s="63">
        <v>3257.65</v>
      </c>
      <c r="BC492" s="63">
        <v>10346.41</v>
      </c>
      <c r="BD492" s="63">
        <v>260904.01</v>
      </c>
      <c r="BE492" s="63">
        <v>33870.03</v>
      </c>
      <c r="BF492" s="63">
        <v>141575.84</v>
      </c>
      <c r="BG492" s="63">
        <v>85458.14</v>
      </c>
      <c r="BH492" s="63">
        <v>109200.15</v>
      </c>
      <c r="BI492" s="63">
        <v>85530.12</v>
      </c>
      <c r="BJ492" s="63">
        <v>11598.06</v>
      </c>
      <c r="BK492" s="63">
        <v>300.63</v>
      </c>
      <c r="BL492" s="63">
        <v>4654.88</v>
      </c>
      <c r="BM492" s="63">
        <v>1443.57</v>
      </c>
      <c r="BN492" s="63">
        <v>5672.89</v>
      </c>
      <c r="BO492" s="63">
        <v>14482830.310000001</v>
      </c>
      <c r="BP492" s="63">
        <v>14085578.4</v>
      </c>
      <c r="BQ492" s="63">
        <v>16468613.300000001</v>
      </c>
      <c r="BR492" s="63">
        <v>120434.16</v>
      </c>
      <c r="BS492" s="63">
        <v>16348179.140000001</v>
      </c>
      <c r="BT492" s="63">
        <v>1985782.99</v>
      </c>
      <c r="BU492" s="63">
        <v>0</v>
      </c>
      <c r="BV492" s="66">
        <v>20</v>
      </c>
      <c r="BW492" s="63">
        <v>0</v>
      </c>
      <c r="BX492" s="63">
        <v>2318585.75</v>
      </c>
      <c r="BY492" s="63">
        <v>0</v>
      </c>
      <c r="BZ492" s="63">
        <v>17866674.739999998</v>
      </c>
      <c r="CA492" s="63">
        <v>18787199.050000001</v>
      </c>
    </row>
    <row r="493" spans="1:79" x14ac:dyDescent="0.25">
      <c r="A493" s="67" t="s">
        <v>1189</v>
      </c>
      <c r="B493" s="67" t="s">
        <v>1190</v>
      </c>
      <c r="C493" s="67" t="s">
        <v>846</v>
      </c>
      <c r="D493" s="68">
        <v>8241.61</v>
      </c>
      <c r="E493" s="68">
        <v>9855.6200000000008</v>
      </c>
      <c r="F493" s="69">
        <v>0.64</v>
      </c>
      <c r="G493" s="70">
        <v>1249.703111</v>
      </c>
      <c r="H493" s="70">
        <v>672.422552</v>
      </c>
      <c r="I493" s="68">
        <v>7103.51</v>
      </c>
      <c r="J493" s="68">
        <v>8150.62</v>
      </c>
      <c r="K493" s="68">
        <v>1047.1099999999999</v>
      </c>
      <c r="L493" s="83">
        <v>0.12847</v>
      </c>
      <c r="M493" s="70">
        <v>204.850435</v>
      </c>
      <c r="N493" s="70">
        <v>37.675185999999997</v>
      </c>
      <c r="O493" s="70">
        <v>146.019745</v>
      </c>
      <c r="P493" s="70">
        <v>5.6438670000000002</v>
      </c>
      <c r="Q493" s="70">
        <v>0</v>
      </c>
      <c r="R493" s="70">
        <v>7.0706439999999997</v>
      </c>
      <c r="S493" s="70">
        <v>8.4409930000000006</v>
      </c>
      <c r="T493" s="70">
        <v>427.28683000000001</v>
      </c>
      <c r="U493" s="69">
        <v>0.34191067159999999</v>
      </c>
      <c r="V493" s="71">
        <v>0.28540748869999999</v>
      </c>
      <c r="W493" s="70">
        <v>0.177262</v>
      </c>
      <c r="X493" s="70">
        <v>0.11207300000000001</v>
      </c>
      <c r="Y493" s="70">
        <v>6.5188999999999997E-2</v>
      </c>
      <c r="Z493" s="70">
        <v>0</v>
      </c>
      <c r="AA493" s="70">
        <v>118.83428600000001</v>
      </c>
      <c r="AB493" s="70">
        <v>79.901566000000003</v>
      </c>
      <c r="AC493" s="70">
        <v>38.932720000000003</v>
      </c>
      <c r="AD493" s="70">
        <v>3.2938879999999999</v>
      </c>
      <c r="AE493" s="70">
        <v>3.2938879999999999</v>
      </c>
      <c r="AF493" s="70">
        <v>0</v>
      </c>
      <c r="AG493" s="70">
        <v>0</v>
      </c>
      <c r="AH493" s="70">
        <v>0</v>
      </c>
      <c r="AI493" s="70">
        <v>0</v>
      </c>
      <c r="AJ493" s="70">
        <v>160.425466</v>
      </c>
      <c r="AK493" s="70">
        <v>160.425466</v>
      </c>
      <c r="AL493" s="68">
        <v>1308576.6200000001</v>
      </c>
      <c r="AM493" s="68">
        <v>0</v>
      </c>
      <c r="AN493" s="68">
        <v>169551.8</v>
      </c>
      <c r="AO493" s="68">
        <v>9713.33</v>
      </c>
      <c r="AP493" s="68">
        <v>95530.83</v>
      </c>
      <c r="AQ493" s="68">
        <v>8870.9599999999991</v>
      </c>
      <c r="AR493" s="68">
        <v>0</v>
      </c>
      <c r="AS493" s="68">
        <v>20086</v>
      </c>
      <c r="AT493" s="68">
        <v>35350.68</v>
      </c>
      <c r="AU493" s="68">
        <v>51463.26</v>
      </c>
      <c r="AV493" s="68">
        <v>35.85</v>
      </c>
      <c r="AW493" s="68">
        <v>24.97</v>
      </c>
      <c r="AX493" s="68">
        <v>10.88</v>
      </c>
      <c r="AY493" s="68">
        <v>0</v>
      </c>
      <c r="AZ493" s="68">
        <v>18108.11</v>
      </c>
      <c r="BA493" s="68">
        <v>2073.27</v>
      </c>
      <c r="BB493" s="68">
        <v>401.37</v>
      </c>
      <c r="BC493" s="68">
        <v>449.54</v>
      </c>
      <c r="BD493" s="68">
        <v>15183.93</v>
      </c>
      <c r="BE493" s="68">
        <v>5509.82</v>
      </c>
      <c r="BF493" s="68">
        <v>6553.29</v>
      </c>
      <c r="BG493" s="68">
        <v>3120.82</v>
      </c>
      <c r="BH493" s="68">
        <v>2720.87</v>
      </c>
      <c r="BI493" s="68">
        <v>2598.2600000000002</v>
      </c>
      <c r="BJ493" s="68">
        <v>0</v>
      </c>
      <c r="BK493" s="68">
        <v>0</v>
      </c>
      <c r="BL493" s="68">
        <v>0</v>
      </c>
      <c r="BM493" s="68">
        <v>0</v>
      </c>
      <c r="BN493" s="68">
        <v>122.61</v>
      </c>
      <c r="BO493" s="68">
        <v>1829984.31</v>
      </c>
      <c r="BP493" s="68">
        <v>1550456.51</v>
      </c>
      <c r="BQ493" s="68">
        <v>3227287.99</v>
      </c>
      <c r="BR493" s="68">
        <v>46036.53</v>
      </c>
      <c r="BS493" s="68">
        <v>3181251.46</v>
      </c>
      <c r="BT493" s="68">
        <v>1397303.68</v>
      </c>
      <c r="BU493" s="68">
        <v>0</v>
      </c>
      <c r="BV493" s="71">
        <v>20</v>
      </c>
      <c r="BW493" s="68">
        <v>0</v>
      </c>
      <c r="BX493" s="68">
        <v>677438.05</v>
      </c>
      <c r="BY493" s="68">
        <v>188542.230000001</v>
      </c>
      <c r="BZ493" s="68">
        <v>4093268.27</v>
      </c>
      <c r="CA493" s="68">
        <v>4093268.27</v>
      </c>
    </row>
    <row r="494" spans="1:79" x14ac:dyDescent="0.25">
      <c r="A494" s="67" t="s">
        <v>1191</v>
      </c>
      <c r="B494" s="67" t="s">
        <v>1192</v>
      </c>
      <c r="C494" s="67" t="s">
        <v>680</v>
      </c>
      <c r="D494" s="68">
        <v>8241.61</v>
      </c>
      <c r="E494" s="68">
        <v>9855.6200000000008</v>
      </c>
      <c r="F494" s="69">
        <v>0.64</v>
      </c>
      <c r="G494" s="70">
        <v>1406.680828</v>
      </c>
      <c r="H494" s="70">
        <v>748.51821600000005</v>
      </c>
      <c r="I494" s="68">
        <v>7050.1</v>
      </c>
      <c r="J494" s="68">
        <v>8085.25</v>
      </c>
      <c r="K494" s="68">
        <v>1035.1500000000001</v>
      </c>
      <c r="L494" s="83">
        <v>0.12802939999999999</v>
      </c>
      <c r="M494" s="70">
        <v>132.25152499999999</v>
      </c>
      <c r="N494" s="70">
        <v>16.633614000000001</v>
      </c>
      <c r="O494" s="70">
        <v>91.574627000000007</v>
      </c>
      <c r="P494" s="70">
        <v>6.8685460000000003</v>
      </c>
      <c r="Q494" s="70">
        <v>0</v>
      </c>
      <c r="R494" s="70">
        <v>5.761495</v>
      </c>
      <c r="S494" s="70">
        <v>11.413243</v>
      </c>
      <c r="T494" s="70">
        <v>260.19649700000002</v>
      </c>
      <c r="U494" s="69">
        <v>0.18497195089999999</v>
      </c>
      <c r="V494" s="71">
        <v>8.3531793500000007E-2</v>
      </c>
      <c r="W494" s="70">
        <v>27.459174000000001</v>
      </c>
      <c r="X494" s="70">
        <v>2.9679899999999999</v>
      </c>
      <c r="Y494" s="70">
        <v>16.564049000000001</v>
      </c>
      <c r="Z494" s="70">
        <v>7.9271349999999998</v>
      </c>
      <c r="AA494" s="70">
        <v>411.85394200000002</v>
      </c>
      <c r="AB494" s="70">
        <v>228.79845299999999</v>
      </c>
      <c r="AC494" s="70">
        <v>183.05548899999999</v>
      </c>
      <c r="AD494" s="70">
        <v>0</v>
      </c>
      <c r="AE494" s="70">
        <v>0</v>
      </c>
      <c r="AF494" s="70">
        <v>0</v>
      </c>
      <c r="AG494" s="70">
        <v>0</v>
      </c>
      <c r="AH494" s="70">
        <v>0</v>
      </c>
      <c r="AI494" s="70">
        <v>0</v>
      </c>
      <c r="AJ494" s="70">
        <v>54.104191999999998</v>
      </c>
      <c r="AK494" s="70">
        <v>54.104191999999998</v>
      </c>
      <c r="AL494" s="68">
        <v>1456125.66</v>
      </c>
      <c r="AM494" s="68">
        <v>0</v>
      </c>
      <c r="AN494" s="68">
        <v>138683.56</v>
      </c>
      <c r="AO494" s="68">
        <v>4273.7299999999996</v>
      </c>
      <c r="AP494" s="68">
        <v>59705.61</v>
      </c>
      <c r="AQ494" s="68">
        <v>10758.87</v>
      </c>
      <c r="AR494" s="68">
        <v>0</v>
      </c>
      <c r="AS494" s="68">
        <v>16310.89</v>
      </c>
      <c r="AT494" s="68">
        <v>47634.46</v>
      </c>
      <c r="AU494" s="68">
        <v>9172.0300000000007</v>
      </c>
      <c r="AV494" s="68">
        <v>4295.96</v>
      </c>
      <c r="AW494" s="68">
        <v>658.92</v>
      </c>
      <c r="AX494" s="68">
        <v>2756.26</v>
      </c>
      <c r="AY494" s="68">
        <v>880.78</v>
      </c>
      <c r="AZ494" s="68">
        <v>41973.91</v>
      </c>
      <c r="BA494" s="68">
        <v>2299.98</v>
      </c>
      <c r="BB494" s="68">
        <v>450.24</v>
      </c>
      <c r="BC494" s="68">
        <v>1476.42</v>
      </c>
      <c r="BD494" s="68">
        <v>37747.269999999997</v>
      </c>
      <c r="BE494" s="68">
        <v>5490.92</v>
      </c>
      <c r="BF494" s="68">
        <v>18701.02</v>
      </c>
      <c r="BG494" s="68">
        <v>13555.33</v>
      </c>
      <c r="BH494" s="68">
        <v>0</v>
      </c>
      <c r="BI494" s="68">
        <v>0</v>
      </c>
      <c r="BJ494" s="68">
        <v>0</v>
      </c>
      <c r="BK494" s="68">
        <v>0</v>
      </c>
      <c r="BL494" s="68">
        <v>0</v>
      </c>
      <c r="BM494" s="68">
        <v>0</v>
      </c>
      <c r="BN494" s="68">
        <v>0</v>
      </c>
      <c r="BO494" s="68">
        <v>2056646.94</v>
      </c>
      <c r="BP494" s="68">
        <v>1650251.12</v>
      </c>
      <c r="BQ494" s="68">
        <v>4088138.45</v>
      </c>
      <c r="BR494" s="68">
        <v>8420.8799999999992</v>
      </c>
      <c r="BS494" s="68">
        <v>4079717.57</v>
      </c>
      <c r="BT494" s="68">
        <v>2031491.51</v>
      </c>
      <c r="BU494" s="68">
        <v>0</v>
      </c>
      <c r="BV494" s="71">
        <v>20</v>
      </c>
      <c r="BW494" s="68">
        <v>0</v>
      </c>
      <c r="BX494" s="68">
        <v>564826.99</v>
      </c>
      <c r="BY494" s="68">
        <v>0</v>
      </c>
      <c r="BZ494" s="68">
        <v>4401829.92</v>
      </c>
      <c r="CA494" s="68">
        <v>4652965.4400000004</v>
      </c>
    </row>
    <row r="495" spans="1:79" x14ac:dyDescent="0.25">
      <c r="A495" s="67" t="s">
        <v>1193</v>
      </c>
      <c r="B495" s="67" t="s">
        <v>1194</v>
      </c>
      <c r="C495" s="67" t="s">
        <v>170</v>
      </c>
      <c r="D495" s="68">
        <v>8241.61</v>
      </c>
      <c r="E495" s="68">
        <v>9855.6200000000008</v>
      </c>
      <c r="F495" s="69">
        <v>0.64</v>
      </c>
      <c r="G495" s="70">
        <v>7985.9656160000004</v>
      </c>
      <c r="H495" s="70">
        <v>4308.0392000000002</v>
      </c>
      <c r="I495" s="68">
        <v>7121.97</v>
      </c>
      <c r="J495" s="68">
        <v>8121.79</v>
      </c>
      <c r="K495" s="68">
        <v>999.82</v>
      </c>
      <c r="L495" s="83">
        <v>0.1231034</v>
      </c>
      <c r="M495" s="70">
        <v>1269.396935</v>
      </c>
      <c r="N495" s="70">
        <v>103.57730599999999</v>
      </c>
      <c r="O495" s="70">
        <v>818.48544800000002</v>
      </c>
      <c r="P495" s="70">
        <v>52.824300999999998</v>
      </c>
      <c r="Q495" s="70">
        <v>6.1924580000000002</v>
      </c>
      <c r="R495" s="70">
        <v>61.949316000000003</v>
      </c>
      <c r="S495" s="70">
        <v>226.36810600000001</v>
      </c>
      <c r="T495" s="70">
        <v>2573.8459330000001</v>
      </c>
      <c r="U495" s="69">
        <v>0.32229614509999999</v>
      </c>
      <c r="V495" s="71">
        <v>0.2536005985</v>
      </c>
      <c r="W495" s="70">
        <v>771.64313100000004</v>
      </c>
      <c r="X495" s="70">
        <v>133.264455</v>
      </c>
      <c r="Y495" s="70">
        <v>471.44762700000001</v>
      </c>
      <c r="Z495" s="70">
        <v>166.931049</v>
      </c>
      <c r="AA495" s="70">
        <v>1502.5564059999999</v>
      </c>
      <c r="AB495" s="70">
        <v>976.77062999999998</v>
      </c>
      <c r="AC495" s="70">
        <v>525.78577600000006</v>
      </c>
      <c r="AD495" s="70">
        <v>63.627229</v>
      </c>
      <c r="AE495" s="70">
        <v>43.496898999999999</v>
      </c>
      <c r="AF495" s="70">
        <v>0</v>
      </c>
      <c r="AG495" s="70">
        <v>0</v>
      </c>
      <c r="AH495" s="70">
        <v>20.130330000000001</v>
      </c>
      <c r="AI495" s="70">
        <v>0</v>
      </c>
      <c r="AJ495" s="70">
        <v>0</v>
      </c>
      <c r="AK495" s="70">
        <v>0</v>
      </c>
      <c r="AL495" s="68">
        <v>7984528.1399999997</v>
      </c>
      <c r="AM495" s="68">
        <v>0</v>
      </c>
      <c r="AN495" s="68">
        <v>1707760.93</v>
      </c>
      <c r="AO495" s="68">
        <v>25588.55</v>
      </c>
      <c r="AP495" s="68">
        <v>513110.93</v>
      </c>
      <c r="AQ495" s="68">
        <v>79560.240000000005</v>
      </c>
      <c r="AR495" s="68">
        <v>12447.25</v>
      </c>
      <c r="AS495" s="68">
        <v>168631.73</v>
      </c>
      <c r="AT495" s="68">
        <v>908422.23</v>
      </c>
      <c r="AU495" s="68">
        <v>275451.58</v>
      </c>
      <c r="AV495" s="68">
        <v>121711.87</v>
      </c>
      <c r="AW495" s="68">
        <v>28447.37</v>
      </c>
      <c r="AX495" s="68">
        <v>75430.55</v>
      </c>
      <c r="AY495" s="68">
        <v>17833.95</v>
      </c>
      <c r="AZ495" s="68">
        <v>160120.31</v>
      </c>
      <c r="BA495" s="68">
        <v>12728.02</v>
      </c>
      <c r="BB495" s="68">
        <v>2457.75</v>
      </c>
      <c r="BC495" s="68">
        <v>5179.1499999999996</v>
      </c>
      <c r="BD495" s="68">
        <v>139755.39000000001</v>
      </c>
      <c r="BE495" s="68">
        <v>25553.439999999999</v>
      </c>
      <c r="BF495" s="68">
        <v>76765.350000000006</v>
      </c>
      <c r="BG495" s="68">
        <v>37436.6</v>
      </c>
      <c r="BH495" s="68">
        <v>39616.660000000003</v>
      </c>
      <c r="BI495" s="68">
        <v>32877.620000000003</v>
      </c>
      <c r="BJ495" s="68">
        <v>0</v>
      </c>
      <c r="BK495" s="68">
        <v>0</v>
      </c>
      <c r="BL495" s="68">
        <v>4469.47</v>
      </c>
      <c r="BM495" s="68">
        <v>0</v>
      </c>
      <c r="BN495" s="68">
        <v>2269.5700000000002</v>
      </c>
      <c r="BO495" s="68">
        <v>10405305.98</v>
      </c>
      <c r="BP495" s="68">
        <v>10289189.49</v>
      </c>
      <c r="BQ495" s="68">
        <v>10985749.16</v>
      </c>
      <c r="BR495" s="68">
        <v>90003.94</v>
      </c>
      <c r="BS495" s="68">
        <v>10895745.220000001</v>
      </c>
      <c r="BT495" s="68">
        <v>580443.18000000005</v>
      </c>
      <c r="BU495" s="68">
        <v>0</v>
      </c>
      <c r="BV495" s="71">
        <v>20</v>
      </c>
      <c r="BW495" s="68">
        <v>0</v>
      </c>
      <c r="BX495" s="68">
        <v>1994673.87</v>
      </c>
      <c r="BY495" s="68">
        <v>0</v>
      </c>
      <c r="BZ495" s="68">
        <v>12606905.199999999</v>
      </c>
      <c r="CA495" s="68">
        <v>12980423.029999999</v>
      </c>
    </row>
    <row r="496" spans="1:79" x14ac:dyDescent="0.25">
      <c r="A496" s="67" t="s">
        <v>1195</v>
      </c>
      <c r="B496" s="67" t="s">
        <v>898</v>
      </c>
      <c r="C496" s="67" t="s">
        <v>176</v>
      </c>
      <c r="D496" s="68">
        <v>8241.61</v>
      </c>
      <c r="E496" s="68">
        <v>9855.6200000000008</v>
      </c>
      <c r="F496" s="69">
        <v>0.64</v>
      </c>
      <c r="G496" s="70">
        <v>16736.112331</v>
      </c>
      <c r="H496" s="70">
        <v>9176.7648709999994</v>
      </c>
      <c r="I496" s="68">
        <v>7131.79</v>
      </c>
      <c r="J496" s="68">
        <v>8080.72</v>
      </c>
      <c r="K496" s="68">
        <v>948.93</v>
      </c>
      <c r="L496" s="83">
        <v>0.11743140000000001</v>
      </c>
      <c r="M496" s="70">
        <v>1622.2372359999999</v>
      </c>
      <c r="N496" s="70">
        <v>172.026107</v>
      </c>
      <c r="O496" s="70">
        <v>923.339698</v>
      </c>
      <c r="P496" s="70">
        <v>76.390930999999995</v>
      </c>
      <c r="Q496" s="70">
        <v>6.6256620000000002</v>
      </c>
      <c r="R496" s="70">
        <v>78.773482000000001</v>
      </c>
      <c r="S496" s="70">
        <v>365.08135600000003</v>
      </c>
      <c r="T496" s="70">
        <v>5205.2690510000002</v>
      </c>
      <c r="U496" s="69">
        <v>0.31102020279999998</v>
      </c>
      <c r="V496" s="71">
        <v>0.23616593390000001</v>
      </c>
      <c r="W496" s="70">
        <v>2433.8855960000001</v>
      </c>
      <c r="X496" s="70">
        <v>511.61603400000001</v>
      </c>
      <c r="Y496" s="70">
        <v>1418.6595420000001</v>
      </c>
      <c r="Z496" s="70">
        <v>503.61002000000002</v>
      </c>
      <c r="AA496" s="70">
        <v>4201.0584570000001</v>
      </c>
      <c r="AB496" s="70">
        <v>2498.8779420000001</v>
      </c>
      <c r="AC496" s="70">
        <v>1702.180515</v>
      </c>
      <c r="AD496" s="70">
        <v>0</v>
      </c>
      <c r="AE496" s="70">
        <v>0</v>
      </c>
      <c r="AF496" s="70">
        <v>0</v>
      </c>
      <c r="AG496" s="70">
        <v>0</v>
      </c>
      <c r="AH496" s="70">
        <v>0</v>
      </c>
      <c r="AI496" s="70">
        <v>0</v>
      </c>
      <c r="AJ496" s="70">
        <v>157.668452</v>
      </c>
      <c r="AK496" s="70">
        <v>157.668452</v>
      </c>
      <c r="AL496" s="68">
        <v>15881399.07</v>
      </c>
      <c r="AM496" s="68">
        <v>863574.43</v>
      </c>
      <c r="AN496" s="68">
        <v>2317300.31</v>
      </c>
      <c r="AO496" s="68">
        <v>40540.550000000003</v>
      </c>
      <c r="AP496" s="68">
        <v>552174.06000000006</v>
      </c>
      <c r="AQ496" s="68">
        <v>109753.48</v>
      </c>
      <c r="AR496" s="68">
        <v>12704.39</v>
      </c>
      <c r="AS496" s="68">
        <v>204548.84</v>
      </c>
      <c r="AT496" s="68">
        <v>1397578.99</v>
      </c>
      <c r="AU496" s="68">
        <v>518767.65</v>
      </c>
      <c r="AV496" s="68">
        <v>372028.34</v>
      </c>
      <c r="AW496" s="68">
        <v>104180.44</v>
      </c>
      <c r="AX496" s="68">
        <v>216524.07</v>
      </c>
      <c r="AY496" s="68">
        <v>51323.83</v>
      </c>
      <c r="AZ496" s="68">
        <v>398628.61</v>
      </c>
      <c r="BA496" s="68">
        <v>25863.37</v>
      </c>
      <c r="BB496" s="68">
        <v>4913.3599999999997</v>
      </c>
      <c r="BC496" s="68">
        <v>13813.41</v>
      </c>
      <c r="BD496" s="68">
        <v>354038.47</v>
      </c>
      <c r="BE496" s="68">
        <v>51084.68</v>
      </c>
      <c r="BF496" s="68">
        <v>187340.59</v>
      </c>
      <c r="BG496" s="68">
        <v>115613.2</v>
      </c>
      <c r="BH496" s="68">
        <v>0</v>
      </c>
      <c r="BI496" s="68">
        <v>0</v>
      </c>
      <c r="BJ496" s="68">
        <v>0</v>
      </c>
      <c r="BK496" s="68">
        <v>0</v>
      </c>
      <c r="BL496" s="68">
        <v>0</v>
      </c>
      <c r="BM496" s="68">
        <v>0</v>
      </c>
      <c r="BN496" s="68">
        <v>0</v>
      </c>
      <c r="BO496" s="68">
        <v>23923603.440000001</v>
      </c>
      <c r="BP496" s="68">
        <v>20351698.41</v>
      </c>
      <c r="BQ496" s="68">
        <v>41778843.18</v>
      </c>
      <c r="BR496" s="68">
        <v>118157.37</v>
      </c>
      <c r="BS496" s="68">
        <v>41660685.810000002</v>
      </c>
      <c r="BT496" s="68">
        <v>17855239.739999998</v>
      </c>
      <c r="BU496" s="68">
        <v>0</v>
      </c>
      <c r="BV496" s="71">
        <v>20</v>
      </c>
      <c r="BW496" s="68">
        <v>0</v>
      </c>
      <c r="BX496" s="68">
        <v>6091668.0199999996</v>
      </c>
      <c r="BY496" s="68">
        <v>0</v>
      </c>
      <c r="BZ496" s="68">
        <v>45721036.189999998</v>
      </c>
      <c r="CA496" s="68">
        <v>47870511.200000003</v>
      </c>
    </row>
    <row r="497" spans="1:79" x14ac:dyDescent="0.25">
      <c r="A497" s="67" t="s">
        <v>1196</v>
      </c>
      <c r="B497" s="67" t="s">
        <v>1197</v>
      </c>
      <c r="C497" s="67" t="s">
        <v>161</v>
      </c>
      <c r="D497" s="68">
        <v>8241.61</v>
      </c>
      <c r="E497" s="68">
        <v>9855.6200000000008</v>
      </c>
      <c r="F497" s="69">
        <v>0.64</v>
      </c>
      <c r="G497" s="70">
        <v>768.54962</v>
      </c>
      <c r="H497" s="70">
        <v>456.467355</v>
      </c>
      <c r="I497" s="68">
        <v>7950.46</v>
      </c>
      <c r="J497" s="68">
        <v>8993.35</v>
      </c>
      <c r="K497" s="68">
        <v>1042.8900000000001</v>
      </c>
      <c r="L497" s="83">
        <v>0.1159623</v>
      </c>
      <c r="M497" s="70">
        <v>83.851198999999994</v>
      </c>
      <c r="N497" s="70">
        <v>18.714514000000001</v>
      </c>
      <c r="O497" s="70">
        <v>48.624102000000001</v>
      </c>
      <c r="P497" s="70">
        <v>1.431953</v>
      </c>
      <c r="Q497" s="70">
        <v>1.5421689999999999</v>
      </c>
      <c r="R497" s="70">
        <v>3</v>
      </c>
      <c r="S497" s="70">
        <v>10.538461</v>
      </c>
      <c r="T497" s="70">
        <v>368.64459499999998</v>
      </c>
      <c r="U497" s="69">
        <v>0.47966271199999999</v>
      </c>
      <c r="V497" s="71">
        <v>0.56170975889999997</v>
      </c>
      <c r="W497" s="70">
        <v>2</v>
      </c>
      <c r="X497" s="70">
        <v>0</v>
      </c>
      <c r="Y497" s="70">
        <v>0</v>
      </c>
      <c r="Z497" s="70">
        <v>2</v>
      </c>
      <c r="AA497" s="70">
        <v>69.349112000000005</v>
      </c>
      <c r="AB497" s="70">
        <v>35.656804999999999</v>
      </c>
      <c r="AC497" s="70">
        <v>33.692307</v>
      </c>
      <c r="AD497" s="70">
        <v>0</v>
      </c>
      <c r="AE497" s="70">
        <v>0</v>
      </c>
      <c r="AF497" s="70">
        <v>0</v>
      </c>
      <c r="AG497" s="70">
        <v>0</v>
      </c>
      <c r="AH497" s="70">
        <v>0</v>
      </c>
      <c r="AI497" s="70">
        <v>0</v>
      </c>
      <c r="AJ497" s="70">
        <v>196.14937499999999</v>
      </c>
      <c r="AK497" s="70">
        <v>196.14937499999999</v>
      </c>
      <c r="AL497" s="68">
        <v>801512.71</v>
      </c>
      <c r="AM497" s="68">
        <v>627668.76</v>
      </c>
      <c r="AN497" s="68">
        <v>85551.61</v>
      </c>
      <c r="AO497" s="68">
        <v>4355.18</v>
      </c>
      <c r="AP497" s="68">
        <v>28714.33</v>
      </c>
      <c r="AQ497" s="68">
        <v>2031.6</v>
      </c>
      <c r="AR497" s="68">
        <v>2920.04</v>
      </c>
      <c r="AS497" s="68">
        <v>7692.56</v>
      </c>
      <c r="AT497" s="68">
        <v>39837.9</v>
      </c>
      <c r="AU497" s="68">
        <v>87384.07</v>
      </c>
      <c r="AV497" s="68">
        <v>201.27</v>
      </c>
      <c r="AW497" s="68">
        <v>0</v>
      </c>
      <c r="AX497" s="68">
        <v>0</v>
      </c>
      <c r="AY497" s="68">
        <v>201.27</v>
      </c>
      <c r="AZ497" s="68">
        <v>12642.45</v>
      </c>
      <c r="BA497" s="68">
        <v>1270.3900000000001</v>
      </c>
      <c r="BB497" s="68">
        <v>222.81</v>
      </c>
      <c r="BC497" s="68">
        <v>249.54</v>
      </c>
      <c r="BD497" s="68">
        <v>10899.71</v>
      </c>
      <c r="BE497" s="68">
        <v>4973.3900000000003</v>
      </c>
      <c r="BF497" s="68">
        <v>3109.34</v>
      </c>
      <c r="BG497" s="68">
        <v>2816.98</v>
      </c>
      <c r="BH497" s="68">
        <v>0</v>
      </c>
      <c r="BI497" s="68">
        <v>0</v>
      </c>
      <c r="BJ497" s="68">
        <v>0</v>
      </c>
      <c r="BK497" s="68">
        <v>0</v>
      </c>
      <c r="BL497" s="68">
        <v>0</v>
      </c>
      <c r="BM497" s="68">
        <v>0</v>
      </c>
      <c r="BN497" s="68">
        <v>0</v>
      </c>
      <c r="BO497" s="68">
        <v>1720780.6</v>
      </c>
      <c r="BP497" s="68">
        <v>1614960.87</v>
      </c>
      <c r="BQ497" s="68">
        <v>2249752.2200000002</v>
      </c>
      <c r="BR497" s="68">
        <v>55479.13</v>
      </c>
      <c r="BS497" s="68">
        <v>2194273.09</v>
      </c>
      <c r="BT497" s="68">
        <v>528971.62</v>
      </c>
      <c r="BU497" s="68">
        <v>0</v>
      </c>
      <c r="BV497" s="71">
        <v>20</v>
      </c>
      <c r="BW497" s="68">
        <v>0</v>
      </c>
      <c r="BX497" s="68">
        <v>433893.58</v>
      </c>
      <c r="BY497" s="68">
        <v>57482.239999999802</v>
      </c>
      <c r="BZ497" s="68">
        <v>2741128.04</v>
      </c>
      <c r="CA497" s="68">
        <v>2741128.04</v>
      </c>
    </row>
    <row r="498" spans="1:79" x14ac:dyDescent="0.25">
      <c r="A498" s="62" t="s">
        <v>1198</v>
      </c>
      <c r="B498" s="62" t="s">
        <v>1199</v>
      </c>
      <c r="C498" s="62" t="s">
        <v>228</v>
      </c>
      <c r="D498" s="63">
        <v>8241.61</v>
      </c>
      <c r="E498" s="63">
        <v>9855.6200000000008</v>
      </c>
      <c r="F498" s="64">
        <v>0.64</v>
      </c>
      <c r="G498" s="65">
        <v>1932.9807499999999</v>
      </c>
      <c r="H498" s="65">
        <v>1095.231591</v>
      </c>
      <c r="I498" s="63">
        <v>7196.23</v>
      </c>
      <c r="J498" s="63">
        <v>8097.64</v>
      </c>
      <c r="K498" s="63">
        <v>901.41</v>
      </c>
      <c r="L498" s="83">
        <v>0.1113176</v>
      </c>
      <c r="M498" s="65">
        <v>276.566711</v>
      </c>
      <c r="N498" s="65">
        <v>42.765717000000002</v>
      </c>
      <c r="O498" s="65">
        <v>175.09409199999999</v>
      </c>
      <c r="P498" s="65">
        <v>6.8921890000000001</v>
      </c>
      <c r="Q498" s="65">
        <v>2.957576</v>
      </c>
      <c r="R498" s="65">
        <v>11.843373</v>
      </c>
      <c r="S498" s="65">
        <v>37.013764000000002</v>
      </c>
      <c r="T498" s="65">
        <v>735.46026199999994</v>
      </c>
      <c r="U498" s="64">
        <v>0.3804798687</v>
      </c>
      <c r="V498" s="66">
        <v>0.35343000610000003</v>
      </c>
      <c r="W498" s="65">
        <v>76.380156999999997</v>
      </c>
      <c r="X498" s="65">
        <v>19.583206000000001</v>
      </c>
      <c r="Y498" s="65">
        <v>47.00177</v>
      </c>
      <c r="Z498" s="65">
        <v>9.7951809999999995</v>
      </c>
      <c r="AA498" s="65">
        <v>277.53062999999997</v>
      </c>
      <c r="AB498" s="65">
        <v>173.02373</v>
      </c>
      <c r="AC498" s="65">
        <v>104.5069</v>
      </c>
      <c r="AD498" s="65">
        <v>10.343323</v>
      </c>
      <c r="AE498" s="65">
        <v>0</v>
      </c>
      <c r="AF498" s="65">
        <v>0</v>
      </c>
      <c r="AG498" s="65">
        <v>0</v>
      </c>
      <c r="AH498" s="65">
        <v>0</v>
      </c>
      <c r="AI498" s="65">
        <v>10.343323</v>
      </c>
      <c r="AJ498" s="65">
        <v>225.92263399999999</v>
      </c>
      <c r="AK498" s="65">
        <v>225.92263399999999</v>
      </c>
      <c r="AL498" s="63">
        <v>1742408.18</v>
      </c>
      <c r="AM498" s="63">
        <v>0</v>
      </c>
      <c r="AN498" s="63">
        <v>287042.96000000002</v>
      </c>
      <c r="AO498" s="63">
        <v>9553.68</v>
      </c>
      <c r="AP498" s="63">
        <v>99258.01</v>
      </c>
      <c r="AQ498" s="63">
        <v>9386.7099999999991</v>
      </c>
      <c r="AR498" s="63">
        <v>5375.76</v>
      </c>
      <c r="AS498" s="63">
        <v>29152.240000000002</v>
      </c>
      <c r="AT498" s="63">
        <v>134316.56</v>
      </c>
      <c r="AU498" s="63">
        <v>109692.03</v>
      </c>
      <c r="AV498" s="63">
        <v>11526.59</v>
      </c>
      <c r="AW498" s="63">
        <v>3780.12</v>
      </c>
      <c r="AX498" s="63">
        <v>6800.2</v>
      </c>
      <c r="AY498" s="63">
        <v>946.27</v>
      </c>
      <c r="AZ498" s="63">
        <v>28946.86</v>
      </c>
      <c r="BA498" s="63">
        <v>2926.05</v>
      </c>
      <c r="BB498" s="63">
        <v>537.94000000000005</v>
      </c>
      <c r="BC498" s="63">
        <v>865.03</v>
      </c>
      <c r="BD498" s="63">
        <v>24617.84</v>
      </c>
      <c r="BE498" s="63">
        <v>5592.98</v>
      </c>
      <c r="BF498" s="63">
        <v>12296.23</v>
      </c>
      <c r="BG498" s="63">
        <v>6728.63</v>
      </c>
      <c r="BH498" s="63">
        <v>2115.21</v>
      </c>
      <c r="BI498" s="63">
        <v>0</v>
      </c>
      <c r="BJ498" s="63">
        <v>0</v>
      </c>
      <c r="BK498" s="63">
        <v>0</v>
      </c>
      <c r="BL498" s="63">
        <v>0</v>
      </c>
      <c r="BM498" s="63">
        <v>1781.59</v>
      </c>
      <c r="BN498" s="63">
        <v>333.62</v>
      </c>
      <c r="BO498" s="63">
        <v>2720971.65</v>
      </c>
      <c r="BP498" s="63">
        <v>2181731.83</v>
      </c>
      <c r="BQ498" s="63">
        <v>5416523.8300000001</v>
      </c>
      <c r="BR498" s="63">
        <v>54636.08</v>
      </c>
      <c r="BS498" s="63">
        <v>5361887.75</v>
      </c>
      <c r="BT498" s="63">
        <v>2695552.18</v>
      </c>
      <c r="BU498" s="63">
        <v>0</v>
      </c>
      <c r="BV498" s="66">
        <v>22.592262999999999</v>
      </c>
      <c r="BW498" s="63">
        <v>0</v>
      </c>
      <c r="BX498" s="63">
        <v>505196.32</v>
      </c>
      <c r="BY498" s="63">
        <v>0</v>
      </c>
      <c r="BZ498" s="63">
        <v>5830085.1500000004</v>
      </c>
      <c r="CA498" s="63">
        <v>5921720.1500000004</v>
      </c>
    </row>
    <row r="499" spans="1:79" x14ac:dyDescent="0.25">
      <c r="A499" s="67" t="s">
        <v>1200</v>
      </c>
      <c r="B499" s="67" t="s">
        <v>1201</v>
      </c>
      <c r="C499" s="67" t="s">
        <v>316</v>
      </c>
      <c r="D499" s="68">
        <v>8241.61</v>
      </c>
      <c r="E499" s="68">
        <v>9855.6200000000008</v>
      </c>
      <c r="F499" s="69">
        <v>0.64</v>
      </c>
      <c r="G499" s="70">
        <v>1730.063989</v>
      </c>
      <c r="H499" s="70">
        <v>939.59161400000005</v>
      </c>
      <c r="I499" s="68">
        <v>7193.72</v>
      </c>
      <c r="J499" s="68">
        <v>8082.95</v>
      </c>
      <c r="K499" s="68">
        <v>889.23</v>
      </c>
      <c r="L499" s="83">
        <v>0.1100131</v>
      </c>
      <c r="M499" s="70">
        <v>209.353374</v>
      </c>
      <c r="N499" s="70">
        <v>22.913302000000002</v>
      </c>
      <c r="O499" s="70">
        <v>137.04577699999999</v>
      </c>
      <c r="P499" s="70">
        <v>8.4486290000000004</v>
      </c>
      <c r="Q499" s="70">
        <v>2.691255</v>
      </c>
      <c r="R499" s="70">
        <v>8.2775289999999995</v>
      </c>
      <c r="S499" s="70">
        <v>29.976882</v>
      </c>
      <c r="T499" s="70">
        <v>587.12325899999996</v>
      </c>
      <c r="U499" s="69">
        <v>0.339365054</v>
      </c>
      <c r="V499" s="71">
        <v>0.28117343709999998</v>
      </c>
      <c r="W499" s="70">
        <v>14.253413</v>
      </c>
      <c r="X499" s="70">
        <v>1.2066699999999999</v>
      </c>
      <c r="Y499" s="70">
        <v>10.046742999999999</v>
      </c>
      <c r="Z499" s="70">
        <v>3</v>
      </c>
      <c r="AA499" s="70">
        <v>208.97835900000001</v>
      </c>
      <c r="AB499" s="70">
        <v>99.236838000000006</v>
      </c>
      <c r="AC499" s="70">
        <v>109.74152100000001</v>
      </c>
      <c r="AD499" s="70">
        <v>0</v>
      </c>
      <c r="AE499" s="70">
        <v>0</v>
      </c>
      <c r="AF499" s="70">
        <v>0</v>
      </c>
      <c r="AG499" s="70">
        <v>0</v>
      </c>
      <c r="AH499" s="70">
        <v>0</v>
      </c>
      <c r="AI499" s="70">
        <v>0</v>
      </c>
      <c r="AJ499" s="70">
        <v>324.90642300000002</v>
      </c>
      <c r="AK499" s="70">
        <v>324.90642300000002</v>
      </c>
      <c r="AL499" s="68">
        <v>1538424.8</v>
      </c>
      <c r="AM499" s="68">
        <v>0</v>
      </c>
      <c r="AN499" s="68">
        <v>225685.75</v>
      </c>
      <c r="AO499" s="68">
        <v>5058.75</v>
      </c>
      <c r="AP499" s="68">
        <v>76778.62</v>
      </c>
      <c r="AQ499" s="68">
        <v>11371.63</v>
      </c>
      <c r="AR499" s="68">
        <v>4834.37</v>
      </c>
      <c r="AS499" s="68">
        <v>20136.22</v>
      </c>
      <c r="AT499" s="68">
        <v>107506.16</v>
      </c>
      <c r="AU499" s="68">
        <v>69665.22</v>
      </c>
      <c r="AV499" s="68">
        <v>1953.14</v>
      </c>
      <c r="AW499" s="68">
        <v>230.19</v>
      </c>
      <c r="AX499" s="68">
        <v>1436.53</v>
      </c>
      <c r="AY499" s="68">
        <v>286.42</v>
      </c>
      <c r="AZ499" s="68">
        <v>22500.2</v>
      </c>
      <c r="BA499" s="68">
        <v>2480.8200000000002</v>
      </c>
      <c r="BB499" s="68">
        <v>475.82</v>
      </c>
      <c r="BC499" s="68">
        <v>643.73</v>
      </c>
      <c r="BD499" s="68">
        <v>18899.830000000002</v>
      </c>
      <c r="BE499" s="68">
        <v>4947.1899999999996</v>
      </c>
      <c r="BF499" s="68">
        <v>6969.79</v>
      </c>
      <c r="BG499" s="68">
        <v>6982.85</v>
      </c>
      <c r="BH499" s="68">
        <v>0</v>
      </c>
      <c r="BI499" s="68">
        <v>0</v>
      </c>
      <c r="BJ499" s="68">
        <v>0</v>
      </c>
      <c r="BK499" s="68">
        <v>0</v>
      </c>
      <c r="BL499" s="68">
        <v>0</v>
      </c>
      <c r="BM499" s="68">
        <v>0</v>
      </c>
      <c r="BN499" s="68">
        <v>0</v>
      </c>
      <c r="BO499" s="68">
        <v>2180768.54</v>
      </c>
      <c r="BP499" s="68">
        <v>1858229.11</v>
      </c>
      <c r="BQ499" s="68">
        <v>3793078.68</v>
      </c>
      <c r="BR499" s="68">
        <v>50036.160000000003</v>
      </c>
      <c r="BS499" s="68">
        <v>3743042.52</v>
      </c>
      <c r="BT499" s="68">
        <v>1612310.14</v>
      </c>
      <c r="BU499" s="68">
        <v>0</v>
      </c>
      <c r="BV499" s="71">
        <v>32.490642000000001</v>
      </c>
      <c r="BW499" s="68">
        <v>0</v>
      </c>
      <c r="BX499" s="68">
        <v>622778.84</v>
      </c>
      <c r="BY499" s="68">
        <v>0</v>
      </c>
      <c r="BZ499" s="68">
        <v>4173027.91</v>
      </c>
      <c r="CA499" s="68">
        <v>4415857.5199999996</v>
      </c>
    </row>
    <row r="500" spans="1:79" x14ac:dyDescent="0.25">
      <c r="A500" s="67" t="s">
        <v>1202</v>
      </c>
      <c r="B500" s="67" t="s">
        <v>1203</v>
      </c>
      <c r="C500" s="67" t="s">
        <v>155</v>
      </c>
      <c r="D500" s="68">
        <v>8241.61</v>
      </c>
      <c r="E500" s="68">
        <v>9855.6200000000008</v>
      </c>
      <c r="F500" s="69">
        <v>0.64</v>
      </c>
      <c r="G500" s="70">
        <v>2209.3546569999999</v>
      </c>
      <c r="H500" s="70">
        <v>1160.3270319999999</v>
      </c>
      <c r="I500" s="68">
        <v>7231.03</v>
      </c>
      <c r="J500" s="68">
        <v>8111.17</v>
      </c>
      <c r="K500" s="68">
        <v>880.14</v>
      </c>
      <c r="L500" s="83">
        <v>0.1085096</v>
      </c>
      <c r="M500" s="70">
        <v>269.591205</v>
      </c>
      <c r="N500" s="70">
        <v>32.544958000000001</v>
      </c>
      <c r="O500" s="70">
        <v>177.200287</v>
      </c>
      <c r="P500" s="70">
        <v>11.496582999999999</v>
      </c>
      <c r="Q500" s="70">
        <v>0</v>
      </c>
      <c r="R500" s="70">
        <v>10.219194</v>
      </c>
      <c r="S500" s="70">
        <v>38.130183000000002</v>
      </c>
      <c r="T500" s="70">
        <v>983.45529299999998</v>
      </c>
      <c r="U500" s="69">
        <v>0.44513237830000002</v>
      </c>
      <c r="V500" s="71">
        <v>0.4837471539</v>
      </c>
      <c r="W500" s="70">
        <v>24.773524999999999</v>
      </c>
      <c r="X500" s="70">
        <v>6.3657310000000003</v>
      </c>
      <c r="Y500" s="70">
        <v>14.407794000000001</v>
      </c>
      <c r="Z500" s="70">
        <v>4</v>
      </c>
      <c r="AA500" s="70">
        <v>401.93300799999997</v>
      </c>
      <c r="AB500" s="70">
        <v>255.73204100000001</v>
      </c>
      <c r="AC500" s="70">
        <v>146.20096699999999</v>
      </c>
      <c r="AD500" s="70">
        <v>37.872619</v>
      </c>
      <c r="AE500" s="70">
        <v>0</v>
      </c>
      <c r="AF500" s="70">
        <v>0</v>
      </c>
      <c r="AG500" s="70">
        <v>11.628793999999999</v>
      </c>
      <c r="AH500" s="70">
        <v>10.483204000000001</v>
      </c>
      <c r="AI500" s="70">
        <v>15.760621</v>
      </c>
      <c r="AJ500" s="70">
        <v>168.475425</v>
      </c>
      <c r="AK500" s="70">
        <v>168.475425</v>
      </c>
      <c r="AL500" s="68">
        <v>1944541.41</v>
      </c>
      <c r="AM500" s="68">
        <v>0</v>
      </c>
      <c r="AN500" s="68">
        <v>279665.03000000003</v>
      </c>
      <c r="AO500" s="68">
        <v>7087.01</v>
      </c>
      <c r="AP500" s="68">
        <v>97918.07</v>
      </c>
      <c r="AQ500" s="68">
        <v>15262.62</v>
      </c>
      <c r="AR500" s="68">
        <v>0</v>
      </c>
      <c r="AS500" s="68">
        <v>24519.83</v>
      </c>
      <c r="AT500" s="68">
        <v>134877.5</v>
      </c>
      <c r="AU500" s="68">
        <v>200763.84</v>
      </c>
      <c r="AV500" s="68">
        <v>3606.38</v>
      </c>
      <c r="AW500" s="68">
        <v>1197.77</v>
      </c>
      <c r="AX500" s="68">
        <v>2031.93</v>
      </c>
      <c r="AY500" s="68">
        <v>376.68</v>
      </c>
      <c r="AZ500" s="68">
        <v>37964.910000000003</v>
      </c>
      <c r="BA500" s="68">
        <v>3021.76</v>
      </c>
      <c r="BB500" s="68">
        <v>599.34</v>
      </c>
      <c r="BC500" s="68">
        <v>1221.18</v>
      </c>
      <c r="BD500" s="68">
        <v>33122.629999999997</v>
      </c>
      <c r="BE500" s="68">
        <v>6231.4</v>
      </c>
      <c r="BF500" s="68">
        <v>17715.599999999999</v>
      </c>
      <c r="BG500" s="68">
        <v>9175.6299999999992</v>
      </c>
      <c r="BH500" s="68">
        <v>8567.34</v>
      </c>
      <c r="BI500" s="68">
        <v>0</v>
      </c>
      <c r="BJ500" s="68">
        <v>0</v>
      </c>
      <c r="BK500" s="68">
        <v>2678.75</v>
      </c>
      <c r="BL500" s="68">
        <v>2051.62</v>
      </c>
      <c r="BM500" s="68">
        <v>2646.21</v>
      </c>
      <c r="BN500" s="68">
        <v>1190.76</v>
      </c>
      <c r="BO500" s="68">
        <v>2957081.43</v>
      </c>
      <c r="BP500" s="68">
        <v>2475108.91</v>
      </c>
      <c r="BQ500" s="68">
        <v>5366365.8</v>
      </c>
      <c r="BR500" s="68">
        <v>127027.49</v>
      </c>
      <c r="BS500" s="68">
        <v>5239338.3099999996</v>
      </c>
      <c r="BT500" s="68">
        <v>2409284.37</v>
      </c>
      <c r="BU500" s="68">
        <v>0</v>
      </c>
      <c r="BV500" s="71">
        <v>20</v>
      </c>
      <c r="BW500" s="68">
        <v>0</v>
      </c>
      <c r="BX500" s="68">
        <v>843161.9</v>
      </c>
      <c r="BY500" s="68">
        <v>0</v>
      </c>
      <c r="BZ500" s="68">
        <v>5922924.3300000001</v>
      </c>
      <c r="CA500" s="68">
        <v>6209527.7000000002</v>
      </c>
    </row>
    <row r="501" spans="1:79" x14ac:dyDescent="0.25">
      <c r="A501" s="62" t="s">
        <v>1204</v>
      </c>
      <c r="B501" s="62" t="s">
        <v>1205</v>
      </c>
      <c r="C501" s="62" t="s">
        <v>223</v>
      </c>
      <c r="D501" s="63">
        <v>8241.61</v>
      </c>
      <c r="E501" s="63">
        <v>9855.6200000000008</v>
      </c>
      <c r="F501" s="64">
        <v>0.64</v>
      </c>
      <c r="G501" s="65">
        <v>5581.7471070000001</v>
      </c>
      <c r="H501" s="65">
        <v>2928.7856139999999</v>
      </c>
      <c r="I501" s="63">
        <v>7249.83</v>
      </c>
      <c r="J501" s="63">
        <v>8127.48</v>
      </c>
      <c r="K501" s="63">
        <v>877.65</v>
      </c>
      <c r="L501" s="83">
        <v>0.1079855</v>
      </c>
      <c r="M501" s="65">
        <v>717.92992800000002</v>
      </c>
      <c r="N501" s="65">
        <v>36.584898000000003</v>
      </c>
      <c r="O501" s="65">
        <v>507.75557500000002</v>
      </c>
      <c r="P501" s="65">
        <v>36.096671999999998</v>
      </c>
      <c r="Q501" s="65">
        <v>5.9455260000000001</v>
      </c>
      <c r="R501" s="65">
        <v>33.162587000000002</v>
      </c>
      <c r="S501" s="65">
        <v>98.38467</v>
      </c>
      <c r="T501" s="65">
        <v>3909.0514939999998</v>
      </c>
      <c r="U501" s="64">
        <v>0.70032758900000003</v>
      </c>
      <c r="V501" s="66">
        <v>1.1974090136</v>
      </c>
      <c r="W501" s="65">
        <v>1714.8260170000001</v>
      </c>
      <c r="X501" s="65">
        <v>349.59160400000002</v>
      </c>
      <c r="Y501" s="65">
        <v>1135.4391459999999</v>
      </c>
      <c r="Z501" s="65">
        <v>229.795267</v>
      </c>
      <c r="AA501" s="65">
        <v>467.18878799999999</v>
      </c>
      <c r="AB501" s="65">
        <v>299.26276999999999</v>
      </c>
      <c r="AC501" s="65">
        <v>167.926018</v>
      </c>
      <c r="AD501" s="65">
        <v>0</v>
      </c>
      <c r="AE501" s="65">
        <v>0</v>
      </c>
      <c r="AF501" s="65">
        <v>0</v>
      </c>
      <c r="AG501" s="65">
        <v>0</v>
      </c>
      <c r="AH501" s="65">
        <v>0</v>
      </c>
      <c r="AI501" s="65">
        <v>0</v>
      </c>
      <c r="AJ501" s="65">
        <v>153.07970499999999</v>
      </c>
      <c r="AK501" s="65">
        <v>153.07970499999999</v>
      </c>
      <c r="AL501" s="63">
        <v>4898820.3499999996</v>
      </c>
      <c r="AM501" s="63">
        <v>0</v>
      </c>
      <c r="AN501" s="63">
        <v>770843.58</v>
      </c>
      <c r="AO501" s="63">
        <v>7928.27</v>
      </c>
      <c r="AP501" s="63">
        <v>279222.49</v>
      </c>
      <c r="AQ501" s="63">
        <v>47689.73</v>
      </c>
      <c r="AR501" s="63">
        <v>10483.25</v>
      </c>
      <c r="AS501" s="63">
        <v>79185.67</v>
      </c>
      <c r="AT501" s="63">
        <v>346334.17</v>
      </c>
      <c r="AU501" s="63">
        <v>1975269.53</v>
      </c>
      <c r="AV501" s="63">
        <v>246354.04</v>
      </c>
      <c r="AW501" s="63">
        <v>65461.24</v>
      </c>
      <c r="AX501" s="63">
        <v>159357.70000000001</v>
      </c>
      <c r="AY501" s="63">
        <v>21535.1</v>
      </c>
      <c r="AZ501" s="63">
        <v>57571.23</v>
      </c>
      <c r="BA501" s="63">
        <v>7590.39</v>
      </c>
      <c r="BB501" s="63">
        <v>1506.87</v>
      </c>
      <c r="BC501" s="63">
        <v>1687.69</v>
      </c>
      <c r="BD501" s="63">
        <v>46786.28</v>
      </c>
      <c r="BE501" s="63">
        <v>15667.06</v>
      </c>
      <c r="BF501" s="63">
        <v>20631.02</v>
      </c>
      <c r="BG501" s="63">
        <v>10488.2</v>
      </c>
      <c r="BH501" s="63">
        <v>0</v>
      </c>
      <c r="BI501" s="63">
        <v>0</v>
      </c>
      <c r="BJ501" s="63">
        <v>0</v>
      </c>
      <c r="BK501" s="63">
        <v>0</v>
      </c>
      <c r="BL501" s="63">
        <v>0</v>
      </c>
      <c r="BM501" s="63">
        <v>0</v>
      </c>
      <c r="BN501" s="63">
        <v>0</v>
      </c>
      <c r="BO501" s="63">
        <v>7363885.0099999998</v>
      </c>
      <c r="BP501" s="63">
        <v>7948858.7300000004</v>
      </c>
      <c r="BQ501" s="63">
        <v>4439718.2699999996</v>
      </c>
      <c r="BR501" s="63">
        <v>960694.33</v>
      </c>
      <c r="BS501" s="63">
        <v>3479023.94</v>
      </c>
      <c r="BT501" s="63">
        <v>0</v>
      </c>
      <c r="BU501" s="63">
        <v>0</v>
      </c>
      <c r="BV501" s="66">
        <v>20</v>
      </c>
      <c r="BW501" s="63">
        <v>0</v>
      </c>
      <c r="BX501" s="63">
        <v>2307105.9700000002</v>
      </c>
      <c r="BY501" s="63">
        <v>0</v>
      </c>
      <c r="BZ501" s="63">
        <v>6640724.75</v>
      </c>
      <c r="CA501" s="63">
        <v>9670990.9800000004</v>
      </c>
    </row>
    <row r="502" spans="1:79" x14ac:dyDescent="0.25">
      <c r="A502" s="62" t="s">
        <v>1206</v>
      </c>
      <c r="B502" s="62" t="s">
        <v>1207</v>
      </c>
      <c r="C502" s="62" t="s">
        <v>223</v>
      </c>
      <c r="D502" s="63">
        <v>8241.61</v>
      </c>
      <c r="E502" s="63">
        <v>9855.6200000000008</v>
      </c>
      <c r="F502" s="64">
        <v>0.64</v>
      </c>
      <c r="G502" s="65">
        <v>1579.873059</v>
      </c>
      <c r="H502" s="65">
        <v>868.907736</v>
      </c>
      <c r="I502" s="63">
        <v>7311.22</v>
      </c>
      <c r="J502" s="63">
        <v>8183.09</v>
      </c>
      <c r="K502" s="63">
        <v>871.87</v>
      </c>
      <c r="L502" s="83">
        <v>0.1065453</v>
      </c>
      <c r="M502" s="65">
        <v>265.68681299999997</v>
      </c>
      <c r="N502" s="65">
        <v>36.998218000000001</v>
      </c>
      <c r="O502" s="65">
        <v>149.62372400000001</v>
      </c>
      <c r="P502" s="65">
        <v>15.569000000000001</v>
      </c>
      <c r="Q502" s="65">
        <v>7.6069999999999999E-2</v>
      </c>
      <c r="R502" s="65">
        <v>12.561984000000001</v>
      </c>
      <c r="S502" s="65">
        <v>50.857816999999997</v>
      </c>
      <c r="T502" s="65">
        <v>1396.5545950000001</v>
      </c>
      <c r="U502" s="64">
        <v>0.88396633329999996</v>
      </c>
      <c r="V502" s="66">
        <v>1.907706246</v>
      </c>
      <c r="W502" s="65">
        <v>128.21468300000001</v>
      </c>
      <c r="X502" s="65">
        <v>32.351224999999999</v>
      </c>
      <c r="Y502" s="65">
        <v>82.079807000000002</v>
      </c>
      <c r="Z502" s="65">
        <v>13.783651000000001</v>
      </c>
      <c r="AA502" s="65">
        <v>129.36291299999999</v>
      </c>
      <c r="AB502" s="65">
        <v>79.865532999999999</v>
      </c>
      <c r="AC502" s="65">
        <v>49.49738</v>
      </c>
      <c r="AD502" s="65">
        <v>0</v>
      </c>
      <c r="AE502" s="65">
        <v>0</v>
      </c>
      <c r="AF502" s="65">
        <v>0</v>
      </c>
      <c r="AG502" s="65">
        <v>0</v>
      </c>
      <c r="AH502" s="65">
        <v>0</v>
      </c>
      <c r="AI502" s="65">
        <v>0</v>
      </c>
      <c r="AJ502" s="65">
        <v>75.586381000000003</v>
      </c>
      <c r="AK502" s="65">
        <v>75.586381000000003</v>
      </c>
      <c r="AL502" s="63">
        <v>1377443.92</v>
      </c>
      <c r="AM502" s="63">
        <v>0</v>
      </c>
      <c r="AN502" s="63">
        <v>315758.82</v>
      </c>
      <c r="AO502" s="63">
        <v>7910.9</v>
      </c>
      <c r="AP502" s="63">
        <v>81182.98</v>
      </c>
      <c r="AQ502" s="63">
        <v>20294.919999999998</v>
      </c>
      <c r="AR502" s="63">
        <v>132.34</v>
      </c>
      <c r="AS502" s="63">
        <v>29595.47</v>
      </c>
      <c r="AT502" s="63">
        <v>176642.21</v>
      </c>
      <c r="AU502" s="63">
        <v>1124299.1200000001</v>
      </c>
      <c r="AV502" s="63">
        <v>18617.669999999998</v>
      </c>
      <c r="AW502" s="63">
        <v>5976.99</v>
      </c>
      <c r="AX502" s="63">
        <v>11366.18</v>
      </c>
      <c r="AY502" s="63">
        <v>1274.5</v>
      </c>
      <c r="AZ502" s="63">
        <v>16166.22</v>
      </c>
      <c r="BA502" s="63">
        <v>2221.87</v>
      </c>
      <c r="BB502" s="63">
        <v>420.82</v>
      </c>
      <c r="BC502" s="63">
        <v>471.32</v>
      </c>
      <c r="BD502" s="63">
        <v>13052.21</v>
      </c>
      <c r="BE502" s="63">
        <v>4569.51</v>
      </c>
      <c r="BF502" s="63">
        <v>5432.46</v>
      </c>
      <c r="BG502" s="63">
        <v>3050.24</v>
      </c>
      <c r="BH502" s="63">
        <v>0</v>
      </c>
      <c r="BI502" s="63">
        <v>0</v>
      </c>
      <c r="BJ502" s="63">
        <v>0</v>
      </c>
      <c r="BK502" s="63">
        <v>0</v>
      </c>
      <c r="BL502" s="63">
        <v>0</v>
      </c>
      <c r="BM502" s="63">
        <v>0</v>
      </c>
      <c r="BN502" s="63">
        <v>0</v>
      </c>
      <c r="BO502" s="63">
        <v>3425628.48</v>
      </c>
      <c r="BP502" s="63">
        <v>2852285.75</v>
      </c>
      <c r="BQ502" s="63">
        <v>6291654.3499999996</v>
      </c>
      <c r="BR502" s="63">
        <v>775226.6</v>
      </c>
      <c r="BS502" s="63">
        <v>5516427.75</v>
      </c>
      <c r="BT502" s="63">
        <v>2866025.87</v>
      </c>
      <c r="BU502" s="63">
        <v>0</v>
      </c>
      <c r="BV502" s="66">
        <v>20</v>
      </c>
      <c r="BW502" s="63">
        <v>0</v>
      </c>
      <c r="BX502" s="63">
        <v>52139.4</v>
      </c>
      <c r="BY502" s="63">
        <v>402288.61</v>
      </c>
      <c r="BZ502" s="63">
        <v>6746082.3600000003</v>
      </c>
      <c r="CA502" s="63">
        <v>6746082.3600000003</v>
      </c>
    </row>
    <row r="503" spans="1:79" x14ac:dyDescent="0.25">
      <c r="A503" s="62" t="s">
        <v>1208</v>
      </c>
      <c r="B503" s="62" t="s">
        <v>1209</v>
      </c>
      <c r="C503" s="62" t="s">
        <v>680</v>
      </c>
      <c r="D503" s="63">
        <v>8241.61</v>
      </c>
      <c r="E503" s="63">
        <v>9855.6200000000008</v>
      </c>
      <c r="F503" s="64">
        <v>0.64</v>
      </c>
      <c r="G503" s="65">
        <v>4778.2379650000003</v>
      </c>
      <c r="H503" s="65">
        <v>2463.4626480000002</v>
      </c>
      <c r="I503" s="63">
        <v>7283.39</v>
      </c>
      <c r="J503" s="63">
        <v>8136.69</v>
      </c>
      <c r="K503" s="63">
        <v>853.3</v>
      </c>
      <c r="L503" s="83">
        <v>0.1048707</v>
      </c>
      <c r="M503" s="65">
        <v>762.00389800000005</v>
      </c>
      <c r="N503" s="65">
        <v>41.134089000000003</v>
      </c>
      <c r="O503" s="65">
        <v>540.18223499999999</v>
      </c>
      <c r="P503" s="65">
        <v>47.661428999999998</v>
      </c>
      <c r="Q503" s="65">
        <v>5.5654050000000002</v>
      </c>
      <c r="R503" s="65">
        <v>23.525359000000002</v>
      </c>
      <c r="S503" s="65">
        <v>103.93538100000001</v>
      </c>
      <c r="T503" s="65">
        <v>1481.5544970000001</v>
      </c>
      <c r="U503" s="64">
        <v>0.31006293699999998</v>
      </c>
      <c r="V503" s="66">
        <v>0.2347144162</v>
      </c>
      <c r="W503" s="65">
        <v>200.66279</v>
      </c>
      <c r="X503" s="65">
        <v>42.425269999999998</v>
      </c>
      <c r="Y503" s="65">
        <v>124.06833</v>
      </c>
      <c r="Z503" s="65">
        <v>34.16919</v>
      </c>
      <c r="AA503" s="65">
        <v>904.59801400000003</v>
      </c>
      <c r="AB503" s="65">
        <v>570.19053099999996</v>
      </c>
      <c r="AC503" s="65">
        <v>334.40748300000001</v>
      </c>
      <c r="AD503" s="65">
        <v>107.071904</v>
      </c>
      <c r="AE503" s="65">
        <v>0</v>
      </c>
      <c r="AF503" s="65">
        <v>0</v>
      </c>
      <c r="AG503" s="65">
        <v>0</v>
      </c>
      <c r="AH503" s="65">
        <v>0</v>
      </c>
      <c r="AI503" s="65">
        <v>107.071904</v>
      </c>
      <c r="AJ503" s="65">
        <v>0</v>
      </c>
      <c r="AK503" s="65">
        <v>0</v>
      </c>
      <c r="AL503" s="63">
        <v>4077270.46</v>
      </c>
      <c r="AM503" s="63">
        <v>0</v>
      </c>
      <c r="AN503" s="63">
        <v>777699.23</v>
      </c>
      <c r="AO503" s="63">
        <v>8656.99</v>
      </c>
      <c r="AP503" s="63">
        <v>288485.98</v>
      </c>
      <c r="AQ503" s="63">
        <v>61152.4</v>
      </c>
      <c r="AR503" s="63">
        <v>9529.9699999999993</v>
      </c>
      <c r="AS503" s="63">
        <v>54553.57</v>
      </c>
      <c r="AT503" s="63">
        <v>355320.32000000001</v>
      </c>
      <c r="AU503" s="63">
        <v>146747.21</v>
      </c>
      <c r="AV503" s="63">
        <v>27735.38</v>
      </c>
      <c r="AW503" s="63">
        <v>7715.01</v>
      </c>
      <c r="AX503" s="63">
        <v>16910.59</v>
      </c>
      <c r="AY503" s="63">
        <v>3109.78</v>
      </c>
      <c r="AZ503" s="63">
        <v>81592.66</v>
      </c>
      <c r="BA503" s="63">
        <v>6200.28</v>
      </c>
      <c r="BB503" s="63">
        <v>1252.74</v>
      </c>
      <c r="BC503" s="63">
        <v>2656.24</v>
      </c>
      <c r="BD503" s="63">
        <v>71483.399999999994</v>
      </c>
      <c r="BE503" s="63">
        <v>13024.88</v>
      </c>
      <c r="BF503" s="63">
        <v>38174.800000000003</v>
      </c>
      <c r="BG503" s="63">
        <v>20283.72</v>
      </c>
      <c r="BH503" s="63">
        <v>20628.12</v>
      </c>
      <c r="BI503" s="63">
        <v>0</v>
      </c>
      <c r="BJ503" s="63">
        <v>0</v>
      </c>
      <c r="BK503" s="63">
        <v>0</v>
      </c>
      <c r="BL503" s="63">
        <v>0</v>
      </c>
      <c r="BM503" s="63">
        <v>17374.54</v>
      </c>
      <c r="BN503" s="63">
        <v>3253.58</v>
      </c>
      <c r="BO503" s="63">
        <v>7210994.6500000004</v>
      </c>
      <c r="BP503" s="63">
        <v>5131673.0599999996</v>
      </c>
      <c r="BQ503" s="63">
        <v>17605107.940000001</v>
      </c>
      <c r="BR503" s="63">
        <v>46992.92</v>
      </c>
      <c r="BS503" s="63">
        <v>17558115.02</v>
      </c>
      <c r="BT503" s="63">
        <v>10394113.289999999</v>
      </c>
      <c r="BU503" s="63">
        <v>0</v>
      </c>
      <c r="BV503" s="66">
        <v>20</v>
      </c>
      <c r="BW503" s="63">
        <v>0</v>
      </c>
      <c r="BX503" s="63">
        <v>2133378.9300000002</v>
      </c>
      <c r="BY503" s="63">
        <v>0</v>
      </c>
      <c r="BZ503" s="63">
        <v>18880675.920000002</v>
      </c>
      <c r="CA503" s="63">
        <v>19738486.870000001</v>
      </c>
    </row>
    <row r="504" spans="1:79" x14ac:dyDescent="0.25">
      <c r="A504" s="62" t="s">
        <v>1210</v>
      </c>
      <c r="B504" s="62" t="s">
        <v>1211</v>
      </c>
      <c r="C504" s="62" t="s">
        <v>185</v>
      </c>
      <c r="D504" s="63">
        <v>8241.61</v>
      </c>
      <c r="E504" s="63">
        <v>9855.6200000000008</v>
      </c>
      <c r="F504" s="64">
        <v>0.64</v>
      </c>
      <c r="G504" s="65">
        <v>8621.0463380000001</v>
      </c>
      <c r="H504" s="65">
        <v>4364.6359700000003</v>
      </c>
      <c r="I504" s="63">
        <v>7331.26</v>
      </c>
      <c r="J504" s="63">
        <v>8188.01</v>
      </c>
      <c r="K504" s="63">
        <v>856.75</v>
      </c>
      <c r="L504" s="83">
        <v>0.1046347</v>
      </c>
      <c r="M504" s="65">
        <v>1437.8048100000001</v>
      </c>
      <c r="N504" s="65">
        <v>106.091971</v>
      </c>
      <c r="O504" s="65">
        <v>917.96799999999996</v>
      </c>
      <c r="P504" s="65">
        <v>68.167923000000002</v>
      </c>
      <c r="Q504" s="65">
        <v>7</v>
      </c>
      <c r="R504" s="65">
        <v>78.403424000000001</v>
      </c>
      <c r="S504" s="65">
        <v>260.17349200000001</v>
      </c>
      <c r="T504" s="65">
        <v>8620.3663379999998</v>
      </c>
      <c r="U504" s="64">
        <v>0.99992112330000005</v>
      </c>
      <c r="V504" s="66">
        <v>2.4410211248999998</v>
      </c>
      <c r="W504" s="65">
        <v>1003.723471</v>
      </c>
      <c r="X504" s="65">
        <v>264.00992100000002</v>
      </c>
      <c r="Y504" s="65">
        <v>624.14272100000005</v>
      </c>
      <c r="Z504" s="65">
        <v>115.570829</v>
      </c>
      <c r="AA504" s="65">
        <v>880.53056400000003</v>
      </c>
      <c r="AB504" s="65">
        <v>503.56156900000002</v>
      </c>
      <c r="AC504" s="65">
        <v>376.96899500000001</v>
      </c>
      <c r="AD504" s="65">
        <v>406.82070299999998</v>
      </c>
      <c r="AE504" s="65">
        <v>163.847443</v>
      </c>
      <c r="AF504" s="65">
        <v>132.12082799999999</v>
      </c>
      <c r="AG504" s="65">
        <v>0</v>
      </c>
      <c r="AH504" s="65">
        <v>63.575679000000001</v>
      </c>
      <c r="AI504" s="65">
        <v>47.276752999999999</v>
      </c>
      <c r="AJ504" s="65">
        <v>0</v>
      </c>
      <c r="AK504" s="65">
        <v>0</v>
      </c>
      <c r="AL504" s="63">
        <v>7386081.4500000002</v>
      </c>
      <c r="AM504" s="63">
        <v>0</v>
      </c>
      <c r="AN504" s="63">
        <v>1679491.35</v>
      </c>
      <c r="AO504" s="63">
        <v>22277.64</v>
      </c>
      <c r="AP504" s="63">
        <v>489140.4</v>
      </c>
      <c r="AQ504" s="63">
        <v>87266.6</v>
      </c>
      <c r="AR504" s="63">
        <v>11959.53</v>
      </c>
      <c r="AS504" s="63">
        <v>181402.59</v>
      </c>
      <c r="AT504" s="63">
        <v>887444.59</v>
      </c>
      <c r="AU504" s="63">
        <v>8879933.4499999993</v>
      </c>
      <c r="AV504" s="63">
        <v>143276.18</v>
      </c>
      <c r="AW504" s="63">
        <v>47902.01</v>
      </c>
      <c r="AX504" s="63">
        <v>84879.61</v>
      </c>
      <c r="AY504" s="63">
        <v>10494.56</v>
      </c>
      <c r="AZ504" s="63">
        <v>95694.47</v>
      </c>
      <c r="BA504" s="63">
        <v>10960.62</v>
      </c>
      <c r="BB504" s="63">
        <v>2255.15</v>
      </c>
      <c r="BC504" s="63">
        <v>2579.75</v>
      </c>
      <c r="BD504" s="63">
        <v>79898.95</v>
      </c>
      <c r="BE504" s="63">
        <v>23447.02</v>
      </c>
      <c r="BF504" s="63">
        <v>33638.06</v>
      </c>
      <c r="BG504" s="63">
        <v>22813.87</v>
      </c>
      <c r="BH504" s="63">
        <v>217706.73</v>
      </c>
      <c r="BI504" s="63">
        <v>105265.83</v>
      </c>
      <c r="BJ504" s="63">
        <v>80454.600000000006</v>
      </c>
      <c r="BK504" s="63">
        <v>0</v>
      </c>
      <c r="BL504" s="63">
        <v>11997.8</v>
      </c>
      <c r="BM504" s="63">
        <v>7654.33</v>
      </c>
      <c r="BN504" s="63">
        <v>12334.17</v>
      </c>
      <c r="BO504" s="63">
        <v>18156298.18</v>
      </c>
      <c r="BP504" s="63">
        <v>18402183.629999999</v>
      </c>
      <c r="BQ504" s="63">
        <v>16927165.969999999</v>
      </c>
      <c r="BR504" s="63">
        <v>1070526.22</v>
      </c>
      <c r="BS504" s="63">
        <v>15856639.75</v>
      </c>
      <c r="BT504" s="63">
        <v>0</v>
      </c>
      <c r="BU504" s="63">
        <v>0</v>
      </c>
      <c r="BV504" s="66">
        <v>20</v>
      </c>
      <c r="BW504" s="63">
        <v>0</v>
      </c>
      <c r="BX504" s="63">
        <v>1591276.58</v>
      </c>
      <c r="BY504" s="63">
        <v>0</v>
      </c>
      <c r="BZ504" s="63">
        <v>18522379.879999999</v>
      </c>
      <c r="CA504" s="63">
        <v>19747574.760000002</v>
      </c>
    </row>
    <row r="505" spans="1:79" x14ac:dyDescent="0.25">
      <c r="A505" s="67" t="s">
        <v>1212</v>
      </c>
      <c r="B505" s="67" t="s">
        <v>1213</v>
      </c>
      <c r="C505" s="67" t="s">
        <v>1024</v>
      </c>
      <c r="D505" s="68">
        <v>8241.61</v>
      </c>
      <c r="E505" s="68">
        <v>9855.6200000000008</v>
      </c>
      <c r="F505" s="69">
        <v>0.64</v>
      </c>
      <c r="G505" s="70">
        <v>22581.937304999999</v>
      </c>
      <c r="H505" s="70">
        <v>11628.317395</v>
      </c>
      <c r="I505" s="68">
        <v>7213.04</v>
      </c>
      <c r="J505" s="68">
        <v>8047.78</v>
      </c>
      <c r="K505" s="68">
        <v>834.74</v>
      </c>
      <c r="L505" s="83">
        <v>0.103723</v>
      </c>
      <c r="M505" s="70">
        <v>2895.447302</v>
      </c>
      <c r="N505" s="70">
        <v>286.64206899999999</v>
      </c>
      <c r="O505" s="70">
        <v>1854.2309780000001</v>
      </c>
      <c r="P505" s="70">
        <v>71.546322000000004</v>
      </c>
      <c r="Q505" s="70">
        <v>19.433122999999998</v>
      </c>
      <c r="R505" s="70">
        <v>89.492424999999997</v>
      </c>
      <c r="S505" s="70">
        <v>574.10238500000003</v>
      </c>
      <c r="T505" s="70">
        <v>2722.9160670000001</v>
      </c>
      <c r="U505" s="69">
        <v>0.120579383</v>
      </c>
      <c r="V505" s="71">
        <v>3.5496551799999998E-2</v>
      </c>
      <c r="W505" s="70">
        <v>2172.3085080000001</v>
      </c>
      <c r="X505" s="70">
        <v>278.80836299999999</v>
      </c>
      <c r="Y505" s="70">
        <v>1174.2681600000001</v>
      </c>
      <c r="Z505" s="70">
        <v>719.23198500000001</v>
      </c>
      <c r="AA505" s="70">
        <v>8301.7886149999995</v>
      </c>
      <c r="AB505" s="70">
        <v>4928.0402320000003</v>
      </c>
      <c r="AC505" s="70">
        <v>3373.7483830000001</v>
      </c>
      <c r="AD505" s="70">
        <v>143.77806899999999</v>
      </c>
      <c r="AE505" s="70">
        <v>11.246724</v>
      </c>
      <c r="AF505" s="70">
        <v>0</v>
      </c>
      <c r="AG505" s="70">
        <v>0</v>
      </c>
      <c r="AH505" s="70">
        <v>88.678804</v>
      </c>
      <c r="AI505" s="70">
        <v>43.852541000000002</v>
      </c>
      <c r="AJ505" s="70">
        <v>0</v>
      </c>
      <c r="AK505" s="70">
        <v>0</v>
      </c>
      <c r="AL505" s="68">
        <v>18850046.350000001</v>
      </c>
      <c r="AM505" s="68">
        <v>357877.28</v>
      </c>
      <c r="AN505" s="68">
        <v>3309232.06</v>
      </c>
      <c r="AO505" s="68">
        <v>59665.88</v>
      </c>
      <c r="AP505" s="68">
        <v>979420.42</v>
      </c>
      <c r="AQ505" s="68">
        <v>90793.48</v>
      </c>
      <c r="AR505" s="68">
        <v>32912.29</v>
      </c>
      <c r="AS505" s="68">
        <v>205255.16</v>
      </c>
      <c r="AT505" s="68">
        <v>1941184.83</v>
      </c>
      <c r="AU505" s="68">
        <v>40788.04</v>
      </c>
      <c r="AV505" s="68">
        <v>273189.92</v>
      </c>
      <c r="AW505" s="68">
        <v>50146.27</v>
      </c>
      <c r="AX505" s="68">
        <v>158301.89000000001</v>
      </c>
      <c r="AY505" s="68">
        <v>64741.760000000002</v>
      </c>
      <c r="AZ505" s="68">
        <v>648518.72</v>
      </c>
      <c r="BA505" s="68">
        <v>28946.98</v>
      </c>
      <c r="BB505" s="68">
        <v>5855.67</v>
      </c>
      <c r="BC505" s="68">
        <v>24110.42</v>
      </c>
      <c r="BD505" s="68">
        <v>589605.65</v>
      </c>
      <c r="BE505" s="68">
        <v>60881.89</v>
      </c>
      <c r="BF505" s="68">
        <v>326326.18</v>
      </c>
      <c r="BG505" s="68">
        <v>202397.58</v>
      </c>
      <c r="BH505" s="68">
        <v>35111.230000000003</v>
      </c>
      <c r="BI505" s="68">
        <v>7162.64</v>
      </c>
      <c r="BJ505" s="68">
        <v>0</v>
      </c>
      <c r="BK505" s="68">
        <v>0</v>
      </c>
      <c r="BL505" s="68">
        <v>16589.37</v>
      </c>
      <c r="BM505" s="68">
        <v>7038.07</v>
      </c>
      <c r="BN505" s="68">
        <v>4321.1499999999996</v>
      </c>
      <c r="BO505" s="68">
        <v>20627149.129999999</v>
      </c>
      <c r="BP505" s="68">
        <v>23514763.600000001</v>
      </c>
      <c r="BQ505" s="68">
        <v>6192541.1500000004</v>
      </c>
      <c r="BR505" s="68">
        <v>213.15</v>
      </c>
      <c r="BS505" s="68">
        <v>6192328</v>
      </c>
      <c r="BT505" s="68">
        <v>0</v>
      </c>
      <c r="BU505" s="68">
        <v>0</v>
      </c>
      <c r="BV505" s="71">
        <v>20</v>
      </c>
      <c r="BW505" s="68">
        <v>0</v>
      </c>
      <c r="BX505" s="68">
        <v>6082050.5300000003</v>
      </c>
      <c r="BY505" s="68">
        <v>0</v>
      </c>
      <c r="BZ505" s="68">
        <v>11353385.58</v>
      </c>
      <c r="CA505" s="68">
        <v>26709199.66</v>
      </c>
    </row>
    <row r="506" spans="1:79" x14ac:dyDescent="0.25">
      <c r="A506" s="67" t="s">
        <v>1214</v>
      </c>
      <c r="B506" s="67" t="s">
        <v>1215</v>
      </c>
      <c r="C506" s="67" t="s">
        <v>185</v>
      </c>
      <c r="D506" s="68">
        <v>8241.61</v>
      </c>
      <c r="E506" s="68">
        <v>9855.6200000000008</v>
      </c>
      <c r="F506" s="69">
        <v>0.64</v>
      </c>
      <c r="G506" s="70">
        <v>3411.7556220000001</v>
      </c>
      <c r="H506" s="70">
        <v>1774.586996</v>
      </c>
      <c r="I506" s="68">
        <v>10827.33</v>
      </c>
      <c r="J506" s="68">
        <v>8099.05</v>
      </c>
      <c r="K506" s="68">
        <v>809.91</v>
      </c>
      <c r="L506" s="83">
        <v>0.1000006</v>
      </c>
      <c r="M506" s="70">
        <v>344.98928100000001</v>
      </c>
      <c r="N506" s="70">
        <v>46.141537</v>
      </c>
      <c r="O506" s="70">
        <v>206.08829399999999</v>
      </c>
      <c r="P506" s="70">
        <v>13.974989000000001</v>
      </c>
      <c r="Q506" s="70">
        <v>0</v>
      </c>
      <c r="R506" s="70">
        <v>19.584795</v>
      </c>
      <c r="S506" s="70">
        <v>59.199666000000001</v>
      </c>
      <c r="T506" s="70">
        <v>562.17000099999996</v>
      </c>
      <c r="U506" s="69">
        <v>0.1647744045</v>
      </c>
      <c r="V506" s="71">
        <v>6.6285655200000002E-2</v>
      </c>
      <c r="W506" s="70">
        <v>166.35350399999999</v>
      </c>
      <c r="X506" s="70">
        <v>34.909058999999999</v>
      </c>
      <c r="Y506" s="70">
        <v>96.929824999999994</v>
      </c>
      <c r="Z506" s="70">
        <v>34.514620000000001</v>
      </c>
      <c r="AA506" s="70">
        <v>1115.6270609999999</v>
      </c>
      <c r="AB506" s="70">
        <v>692.32743700000003</v>
      </c>
      <c r="AC506" s="70">
        <v>423.29962399999999</v>
      </c>
      <c r="AD506" s="70">
        <v>0</v>
      </c>
      <c r="AE506" s="70">
        <v>0</v>
      </c>
      <c r="AF506" s="70">
        <v>0</v>
      </c>
      <c r="AG506" s="70">
        <v>0</v>
      </c>
      <c r="AH506" s="70">
        <v>0</v>
      </c>
      <c r="AI506" s="70">
        <v>0</v>
      </c>
      <c r="AJ506" s="70">
        <v>0</v>
      </c>
      <c r="AK506" s="70">
        <v>0</v>
      </c>
      <c r="AL506" s="68">
        <v>2763215</v>
      </c>
      <c r="AM506" s="68">
        <v>0</v>
      </c>
      <c r="AN506" s="68">
        <v>367600.81</v>
      </c>
      <c r="AO506" s="68">
        <v>9259.89</v>
      </c>
      <c r="AP506" s="68">
        <v>104950.9</v>
      </c>
      <c r="AQ506" s="68">
        <v>17098.04</v>
      </c>
      <c r="AR506" s="68">
        <v>0</v>
      </c>
      <c r="AS506" s="68">
        <v>43306.63</v>
      </c>
      <c r="AT506" s="68">
        <v>192985.35</v>
      </c>
      <c r="AU506" s="68">
        <v>15725.33</v>
      </c>
      <c r="AV506" s="68">
        <v>21646.79</v>
      </c>
      <c r="AW506" s="68">
        <v>6053.39</v>
      </c>
      <c r="AX506" s="68">
        <v>12598.06</v>
      </c>
      <c r="AY506" s="68">
        <v>2995.34</v>
      </c>
      <c r="AZ506" s="68">
        <v>85786.51</v>
      </c>
      <c r="BA506" s="68">
        <v>4259.03</v>
      </c>
      <c r="BB506" s="68">
        <v>852.94</v>
      </c>
      <c r="BC506" s="68">
        <v>3123.77</v>
      </c>
      <c r="BD506" s="68">
        <v>77550.77</v>
      </c>
      <c r="BE506" s="68">
        <v>8868.14</v>
      </c>
      <c r="BF506" s="68">
        <v>44199.44</v>
      </c>
      <c r="BG506" s="68">
        <v>24483.19</v>
      </c>
      <c r="BH506" s="68">
        <v>0</v>
      </c>
      <c r="BI506" s="68">
        <v>0</v>
      </c>
      <c r="BJ506" s="68">
        <v>0</v>
      </c>
      <c r="BK506" s="68">
        <v>0</v>
      </c>
      <c r="BL506" s="68">
        <v>0</v>
      </c>
      <c r="BM506" s="68">
        <v>0</v>
      </c>
      <c r="BN506" s="68">
        <v>0</v>
      </c>
      <c r="BO506" s="68">
        <v>3258127.57</v>
      </c>
      <c r="BP506" s="68">
        <v>3253974.44</v>
      </c>
      <c r="BQ506" s="68">
        <v>3278888.23</v>
      </c>
      <c r="BR506" s="68">
        <v>6018.66</v>
      </c>
      <c r="BS506" s="68">
        <v>3272869.57</v>
      </c>
      <c r="BT506" s="68">
        <v>20760.66</v>
      </c>
      <c r="BU506" s="68">
        <v>0</v>
      </c>
      <c r="BV506" s="71">
        <v>20</v>
      </c>
      <c r="BW506" s="68">
        <v>0</v>
      </c>
      <c r="BX506" s="68">
        <v>1014944.14</v>
      </c>
      <c r="BY506" s="68">
        <v>0</v>
      </c>
      <c r="BZ506" s="68">
        <v>3668766.71</v>
      </c>
      <c r="CA506" s="68">
        <v>4293832.37</v>
      </c>
    </row>
    <row r="507" spans="1:79" x14ac:dyDescent="0.25">
      <c r="A507" s="62" t="s">
        <v>1216</v>
      </c>
      <c r="B507" s="62" t="s">
        <v>1217</v>
      </c>
      <c r="C507" s="62" t="s">
        <v>223</v>
      </c>
      <c r="D507" s="63">
        <v>8241.61</v>
      </c>
      <c r="E507" s="63">
        <v>9855.6200000000008</v>
      </c>
      <c r="F507" s="64">
        <v>0.64</v>
      </c>
      <c r="G507" s="65">
        <v>3752.05348</v>
      </c>
      <c r="H507" s="65">
        <v>1985.932532</v>
      </c>
      <c r="I507" s="63">
        <v>8870.2800000000007</v>
      </c>
      <c r="J507" s="63">
        <v>8128.45</v>
      </c>
      <c r="K507" s="63">
        <v>812.85</v>
      </c>
      <c r="L507" s="83">
        <v>0.1000006</v>
      </c>
      <c r="M507" s="65">
        <v>494.16833500000001</v>
      </c>
      <c r="N507" s="65">
        <v>37.940786000000003</v>
      </c>
      <c r="O507" s="65">
        <v>343.87800199999998</v>
      </c>
      <c r="P507" s="65">
        <v>19.801424999999998</v>
      </c>
      <c r="Q507" s="65">
        <v>1</v>
      </c>
      <c r="R507" s="65">
        <v>21.528420000000001</v>
      </c>
      <c r="S507" s="65">
        <v>70.019701999999995</v>
      </c>
      <c r="T507" s="65">
        <v>432.46554600000002</v>
      </c>
      <c r="U507" s="64">
        <v>0.1152610293</v>
      </c>
      <c r="V507" s="66">
        <v>3.2434338100000001E-2</v>
      </c>
      <c r="W507" s="65">
        <v>174.439583</v>
      </c>
      <c r="X507" s="65">
        <v>27.726879</v>
      </c>
      <c r="Y507" s="65">
        <v>120.883709</v>
      </c>
      <c r="Z507" s="65">
        <v>25.828994999999999</v>
      </c>
      <c r="AA507" s="65">
        <v>1082.663982</v>
      </c>
      <c r="AB507" s="65">
        <v>619.17225800000006</v>
      </c>
      <c r="AC507" s="65">
        <v>463.49172399999998</v>
      </c>
      <c r="AD507" s="65">
        <v>15.25</v>
      </c>
      <c r="AE507" s="65">
        <v>15.25</v>
      </c>
      <c r="AF507" s="65">
        <v>0</v>
      </c>
      <c r="AG507" s="65">
        <v>0</v>
      </c>
      <c r="AH507" s="65">
        <v>0</v>
      </c>
      <c r="AI507" s="65">
        <v>0</v>
      </c>
      <c r="AJ507" s="65">
        <v>0</v>
      </c>
      <c r="AK507" s="65">
        <v>0</v>
      </c>
      <c r="AL507" s="63">
        <v>3049856.67</v>
      </c>
      <c r="AM507" s="63">
        <v>0</v>
      </c>
      <c r="AN507" s="63">
        <v>484456.2</v>
      </c>
      <c r="AO507" s="63">
        <v>7614.12</v>
      </c>
      <c r="AP507" s="63">
        <v>175120.61</v>
      </c>
      <c r="AQ507" s="63">
        <v>24226.54</v>
      </c>
      <c r="AR507" s="63">
        <v>1632.84</v>
      </c>
      <c r="AS507" s="63">
        <v>47604.44</v>
      </c>
      <c r="AT507" s="63">
        <v>228257.65</v>
      </c>
      <c r="AU507" s="63">
        <v>5919.28</v>
      </c>
      <c r="AV507" s="63">
        <v>22760.9</v>
      </c>
      <c r="AW507" s="63">
        <v>4807.97</v>
      </c>
      <c r="AX507" s="63">
        <v>15711.37</v>
      </c>
      <c r="AY507" s="63">
        <v>2241.56</v>
      </c>
      <c r="AZ507" s="63">
        <v>84825.38</v>
      </c>
      <c r="BA507" s="63">
        <v>4766.2700000000004</v>
      </c>
      <c r="BB507" s="63">
        <v>938.02</v>
      </c>
      <c r="BC507" s="63">
        <v>3031.48</v>
      </c>
      <c r="BD507" s="63">
        <v>76089.61</v>
      </c>
      <c r="BE507" s="63">
        <v>9752.67</v>
      </c>
      <c r="BF507" s="63">
        <v>39529.08</v>
      </c>
      <c r="BG507" s="63">
        <v>26807.86</v>
      </c>
      <c r="BH507" s="63">
        <v>9805.51</v>
      </c>
      <c r="BI507" s="63">
        <v>9363.6299999999992</v>
      </c>
      <c r="BJ507" s="63">
        <v>0</v>
      </c>
      <c r="BK507" s="63">
        <v>0</v>
      </c>
      <c r="BL507" s="63">
        <v>0</v>
      </c>
      <c r="BM507" s="63">
        <v>0</v>
      </c>
      <c r="BN507" s="63">
        <v>441.88</v>
      </c>
      <c r="BO507" s="63">
        <v>4882260.12</v>
      </c>
      <c r="BP507" s="63">
        <v>3657623.94</v>
      </c>
      <c r="BQ507" s="63">
        <v>11003971.75</v>
      </c>
      <c r="BR507" s="63">
        <v>11455.44</v>
      </c>
      <c r="BS507" s="63">
        <v>10992516.310000001</v>
      </c>
      <c r="BT507" s="63">
        <v>6121711.6299999999</v>
      </c>
      <c r="BU507" s="63">
        <v>0</v>
      </c>
      <c r="BV507" s="66">
        <v>20</v>
      </c>
      <c r="BW507" s="63">
        <v>0</v>
      </c>
      <c r="BX507" s="63">
        <v>1392385.98</v>
      </c>
      <c r="BY507" s="63">
        <v>0</v>
      </c>
      <c r="BZ507" s="63">
        <v>11953046.98</v>
      </c>
      <c r="CA507" s="63">
        <v>12396357.73</v>
      </c>
    </row>
    <row r="508" spans="1:79" x14ac:dyDescent="0.25">
      <c r="A508" s="62" t="s">
        <v>1218</v>
      </c>
      <c r="B508" s="62" t="s">
        <v>1219</v>
      </c>
      <c r="C508" s="62" t="s">
        <v>631</v>
      </c>
      <c r="D508" s="63">
        <v>8241.61</v>
      </c>
      <c r="E508" s="63">
        <v>9855.6200000000008</v>
      </c>
      <c r="F508" s="64">
        <v>0.64</v>
      </c>
      <c r="G508" s="65">
        <v>2420.4905119999999</v>
      </c>
      <c r="H508" s="65">
        <v>1193.6315529999999</v>
      </c>
      <c r="I508" s="63">
        <v>7624.48</v>
      </c>
      <c r="J508" s="63">
        <v>8070.05</v>
      </c>
      <c r="K508" s="63">
        <v>807.01</v>
      </c>
      <c r="L508" s="83">
        <v>0.1000006</v>
      </c>
      <c r="M508" s="65">
        <v>239.52104600000001</v>
      </c>
      <c r="N508" s="65">
        <v>45.158140000000003</v>
      </c>
      <c r="O508" s="65">
        <v>144.49065300000001</v>
      </c>
      <c r="P508" s="65">
        <v>6.5339289999999997</v>
      </c>
      <c r="Q508" s="65">
        <v>0</v>
      </c>
      <c r="R508" s="65">
        <v>7.2007519999999996</v>
      </c>
      <c r="S508" s="65">
        <v>36.137571999999999</v>
      </c>
      <c r="T508" s="65">
        <v>196.221507</v>
      </c>
      <c r="U508" s="64">
        <v>8.1066835800000001E-2</v>
      </c>
      <c r="V508" s="66">
        <v>1.6044511399999999E-2</v>
      </c>
      <c r="W508" s="65">
        <v>34.186329000000001</v>
      </c>
      <c r="X508" s="65">
        <v>7.9789110000000001</v>
      </c>
      <c r="Y508" s="65">
        <v>17.216629000000001</v>
      </c>
      <c r="Z508" s="65">
        <v>8.9907889999999995</v>
      </c>
      <c r="AA508" s="65">
        <v>1126.7195240000001</v>
      </c>
      <c r="AB508" s="65">
        <v>633.87852899999996</v>
      </c>
      <c r="AC508" s="65">
        <v>492.84099500000002</v>
      </c>
      <c r="AD508" s="65">
        <v>32.213135999999999</v>
      </c>
      <c r="AE508" s="65">
        <v>8.3040590000000005</v>
      </c>
      <c r="AF508" s="65">
        <v>11.996069</v>
      </c>
      <c r="AG508" s="65">
        <v>0</v>
      </c>
      <c r="AH508" s="65">
        <v>0</v>
      </c>
      <c r="AI508" s="65">
        <v>11.913008</v>
      </c>
      <c r="AJ508" s="65">
        <v>0</v>
      </c>
      <c r="AK508" s="65">
        <v>0</v>
      </c>
      <c r="AL508" s="63">
        <v>1953360.05</v>
      </c>
      <c r="AM508" s="63">
        <v>0</v>
      </c>
      <c r="AN508" s="63">
        <v>224366.45</v>
      </c>
      <c r="AO508" s="63">
        <v>9062.5300000000007</v>
      </c>
      <c r="AP508" s="63">
        <v>73582.17</v>
      </c>
      <c r="AQ508" s="63">
        <v>7994.09</v>
      </c>
      <c r="AR508" s="63">
        <v>0</v>
      </c>
      <c r="AS508" s="63">
        <v>15922.57</v>
      </c>
      <c r="AT508" s="63">
        <v>117805.09</v>
      </c>
      <c r="AU508" s="63">
        <v>1328.57</v>
      </c>
      <c r="AV508" s="63">
        <v>4401.5</v>
      </c>
      <c r="AW508" s="63">
        <v>1383.58</v>
      </c>
      <c r="AX508" s="63">
        <v>2237.66</v>
      </c>
      <c r="AY508" s="63">
        <v>780.26</v>
      </c>
      <c r="AZ508" s="63">
        <v>81889.58</v>
      </c>
      <c r="BA508" s="63">
        <v>2864.73</v>
      </c>
      <c r="BB508" s="63">
        <v>605.13</v>
      </c>
      <c r="BC508" s="63">
        <v>3154.83</v>
      </c>
      <c r="BD508" s="63">
        <v>75264.89</v>
      </c>
      <c r="BE508" s="63">
        <v>6291.55</v>
      </c>
      <c r="BF508" s="63">
        <v>40467.949999999997</v>
      </c>
      <c r="BG508" s="63">
        <v>28505.39</v>
      </c>
      <c r="BH508" s="63">
        <v>14856.97</v>
      </c>
      <c r="BI508" s="63">
        <v>5098.7700000000004</v>
      </c>
      <c r="BJ508" s="63">
        <v>6981.45</v>
      </c>
      <c r="BK508" s="63">
        <v>0</v>
      </c>
      <c r="BL508" s="63">
        <v>0</v>
      </c>
      <c r="BM508" s="63">
        <v>1843.35</v>
      </c>
      <c r="BN508" s="63">
        <v>933.4</v>
      </c>
      <c r="BO508" s="63">
        <v>2824335.75</v>
      </c>
      <c r="BP508" s="63">
        <v>2280203.12</v>
      </c>
      <c r="BQ508" s="63">
        <v>5544346.04</v>
      </c>
      <c r="BR508" s="63">
        <v>357.91</v>
      </c>
      <c r="BS508" s="63">
        <v>5543988.1299999999</v>
      </c>
      <c r="BT508" s="63">
        <v>2720010.29</v>
      </c>
      <c r="BU508" s="63">
        <v>0</v>
      </c>
      <c r="BV508" s="66">
        <v>20</v>
      </c>
      <c r="BW508" s="63">
        <v>0</v>
      </c>
      <c r="BX508" s="63">
        <v>620522.62</v>
      </c>
      <c r="BY508" s="63">
        <v>0</v>
      </c>
      <c r="BZ508" s="63">
        <v>6071853.3799999999</v>
      </c>
      <c r="CA508" s="63">
        <v>6164868.6600000001</v>
      </c>
    </row>
    <row r="509" spans="1:79" x14ac:dyDescent="0.25">
      <c r="A509" s="67" t="s">
        <v>1220</v>
      </c>
      <c r="B509" s="67" t="s">
        <v>1221</v>
      </c>
      <c r="C509" s="67" t="s">
        <v>185</v>
      </c>
      <c r="D509" s="68">
        <v>8241.61</v>
      </c>
      <c r="E509" s="68">
        <v>9855.6200000000008</v>
      </c>
      <c r="F509" s="69">
        <v>0.64</v>
      </c>
      <c r="G509" s="70">
        <v>710.05796399999997</v>
      </c>
      <c r="H509" s="70">
        <v>375.13225199999999</v>
      </c>
      <c r="I509" s="68">
        <v>11642.11</v>
      </c>
      <c r="J509" s="68">
        <v>9073.15</v>
      </c>
      <c r="K509" s="68">
        <v>907.32</v>
      </c>
      <c r="L509" s="83">
        <v>0.1000006</v>
      </c>
      <c r="M509" s="70">
        <v>94.473327999999995</v>
      </c>
      <c r="N509" s="70">
        <v>13.158975</v>
      </c>
      <c r="O509" s="70">
        <v>59.689695999999998</v>
      </c>
      <c r="P509" s="70">
        <v>4.969328</v>
      </c>
      <c r="Q509" s="70">
        <v>0.67692300000000005</v>
      </c>
      <c r="R509" s="70">
        <v>1.830543</v>
      </c>
      <c r="S509" s="70">
        <v>14.147862999999999</v>
      </c>
      <c r="T509" s="70">
        <v>274.95105100000001</v>
      </c>
      <c r="U509" s="69">
        <v>0.3872233887</v>
      </c>
      <c r="V509" s="71">
        <v>0.36606922060000002</v>
      </c>
      <c r="W509" s="70">
        <v>3.5</v>
      </c>
      <c r="X509" s="70">
        <v>0</v>
      </c>
      <c r="Y509" s="70">
        <v>2.5</v>
      </c>
      <c r="Z509" s="70">
        <v>1</v>
      </c>
      <c r="AA509" s="70">
        <v>111.113322</v>
      </c>
      <c r="AB509" s="70">
        <v>67.981392999999997</v>
      </c>
      <c r="AC509" s="70">
        <v>43.131929</v>
      </c>
      <c r="AD509" s="70">
        <v>3.5884360000000002</v>
      </c>
      <c r="AE509" s="70">
        <v>3.5884360000000002</v>
      </c>
      <c r="AF509" s="70">
        <v>0</v>
      </c>
      <c r="AG509" s="70">
        <v>0</v>
      </c>
      <c r="AH509" s="70">
        <v>0</v>
      </c>
      <c r="AI509" s="70">
        <v>0</v>
      </c>
      <c r="AJ509" s="70">
        <v>0</v>
      </c>
      <c r="AK509" s="70">
        <v>0</v>
      </c>
      <c r="AL509" s="68">
        <v>644249.79</v>
      </c>
      <c r="AM509" s="68">
        <v>0</v>
      </c>
      <c r="AN509" s="68">
        <v>90391.53</v>
      </c>
      <c r="AO509" s="68">
        <v>2640.8</v>
      </c>
      <c r="AP509" s="68">
        <v>30397.11</v>
      </c>
      <c r="AQ509" s="68">
        <v>6079.85</v>
      </c>
      <c r="AR509" s="68">
        <v>1105.31</v>
      </c>
      <c r="AS509" s="68">
        <v>4047.76</v>
      </c>
      <c r="AT509" s="68">
        <v>46120.7</v>
      </c>
      <c r="AU509" s="68">
        <v>42474.77</v>
      </c>
      <c r="AV509" s="68">
        <v>411.71</v>
      </c>
      <c r="AW509" s="68">
        <v>0</v>
      </c>
      <c r="AX509" s="68">
        <v>324.93</v>
      </c>
      <c r="AY509" s="68">
        <v>86.78</v>
      </c>
      <c r="AZ509" s="68">
        <v>12512.55</v>
      </c>
      <c r="BA509" s="68">
        <v>900.32</v>
      </c>
      <c r="BB509" s="68">
        <v>177.52</v>
      </c>
      <c r="BC509" s="68">
        <v>311.12</v>
      </c>
      <c r="BD509" s="68">
        <v>11123.59</v>
      </c>
      <c r="BE509" s="68">
        <v>4288.83</v>
      </c>
      <c r="BF509" s="68">
        <v>4340.0600000000004</v>
      </c>
      <c r="BG509" s="68">
        <v>2494.6999999999998</v>
      </c>
      <c r="BH509" s="68">
        <v>2307.31</v>
      </c>
      <c r="BI509" s="68">
        <v>2203.33</v>
      </c>
      <c r="BJ509" s="68">
        <v>0</v>
      </c>
      <c r="BK509" s="68">
        <v>0</v>
      </c>
      <c r="BL509" s="68">
        <v>0</v>
      </c>
      <c r="BM509" s="68">
        <v>0</v>
      </c>
      <c r="BN509" s="68">
        <v>103.98</v>
      </c>
      <c r="BO509" s="68">
        <v>719452.8</v>
      </c>
      <c r="BP509" s="68">
        <v>792347.66</v>
      </c>
      <c r="BQ509" s="68">
        <v>355066.01</v>
      </c>
      <c r="BR509" s="68">
        <v>6909.41</v>
      </c>
      <c r="BS509" s="68">
        <v>348156.6</v>
      </c>
      <c r="BT509" s="68">
        <v>0</v>
      </c>
      <c r="BU509" s="68">
        <v>0</v>
      </c>
      <c r="BV509" s="71">
        <v>20</v>
      </c>
      <c r="BW509" s="68">
        <v>0</v>
      </c>
      <c r="BX509" s="68">
        <v>193032.02</v>
      </c>
      <c r="BY509" s="68">
        <v>0</v>
      </c>
      <c r="BZ509" s="68">
        <v>483950.96</v>
      </c>
      <c r="CA509" s="68">
        <v>912484.82</v>
      </c>
    </row>
    <row r="510" spans="1:79" x14ac:dyDescent="0.25">
      <c r="A510" s="62" t="s">
        <v>1222</v>
      </c>
      <c r="B510" s="62" t="s">
        <v>1223</v>
      </c>
      <c r="C510" s="62" t="s">
        <v>185</v>
      </c>
      <c r="D510" s="63">
        <v>8241.61</v>
      </c>
      <c r="E510" s="63">
        <v>9855.6200000000008</v>
      </c>
      <c r="F510" s="64">
        <v>0.64</v>
      </c>
      <c r="G510" s="65">
        <v>4392.1431759999996</v>
      </c>
      <c r="H510" s="65">
        <v>2132.901065</v>
      </c>
      <c r="I510" s="63">
        <v>8442.68</v>
      </c>
      <c r="J510" s="63">
        <v>8118.75</v>
      </c>
      <c r="K510" s="63">
        <v>811.88</v>
      </c>
      <c r="L510" s="83">
        <v>0.1000006</v>
      </c>
      <c r="M510" s="65">
        <v>413.72626700000001</v>
      </c>
      <c r="N510" s="65">
        <v>24.366516000000001</v>
      </c>
      <c r="O510" s="65">
        <v>262.560948</v>
      </c>
      <c r="P510" s="65">
        <v>24.565902999999999</v>
      </c>
      <c r="Q510" s="65">
        <v>0</v>
      </c>
      <c r="R510" s="65">
        <v>18.585699999999999</v>
      </c>
      <c r="S510" s="65">
        <v>83.647199999999998</v>
      </c>
      <c r="T510" s="65">
        <v>785.19193299999995</v>
      </c>
      <c r="U510" s="64">
        <v>0.1787719347</v>
      </c>
      <c r="V510" s="66">
        <v>7.8025890200000003E-2</v>
      </c>
      <c r="W510" s="65">
        <v>313.73416200000003</v>
      </c>
      <c r="X510" s="65">
        <v>52.451405999999999</v>
      </c>
      <c r="Y510" s="65">
        <v>127.452141</v>
      </c>
      <c r="Z510" s="65">
        <v>133.83061499999999</v>
      </c>
      <c r="AA510" s="65">
        <v>1554.535654</v>
      </c>
      <c r="AB510" s="65">
        <v>925.87163399999997</v>
      </c>
      <c r="AC510" s="65">
        <v>628.66402000000005</v>
      </c>
      <c r="AD510" s="65">
        <v>19.460279</v>
      </c>
      <c r="AE510" s="65">
        <v>11.698194000000001</v>
      </c>
      <c r="AF510" s="65">
        <v>7.7620849999999999</v>
      </c>
      <c r="AG510" s="65">
        <v>0</v>
      </c>
      <c r="AH510" s="65">
        <v>0</v>
      </c>
      <c r="AI510" s="65">
        <v>0</v>
      </c>
      <c r="AJ510" s="65">
        <v>0</v>
      </c>
      <c r="AK510" s="65">
        <v>0</v>
      </c>
      <c r="AL510" s="63">
        <v>3565893.2</v>
      </c>
      <c r="AM510" s="63">
        <v>0</v>
      </c>
      <c r="AN510" s="63">
        <v>482434.85</v>
      </c>
      <c r="AO510" s="63">
        <v>4889.9799999999996</v>
      </c>
      <c r="AP510" s="63">
        <v>133709.72</v>
      </c>
      <c r="AQ510" s="63">
        <v>30055.75</v>
      </c>
      <c r="AR510" s="63">
        <v>0</v>
      </c>
      <c r="AS510" s="63">
        <v>41097.39</v>
      </c>
      <c r="AT510" s="63">
        <v>272682.01</v>
      </c>
      <c r="AU510" s="63">
        <v>25853.96</v>
      </c>
      <c r="AV510" s="63">
        <v>37274.839999999997</v>
      </c>
      <c r="AW510" s="63">
        <v>9095.31</v>
      </c>
      <c r="AX510" s="63">
        <v>16565.080000000002</v>
      </c>
      <c r="AY510" s="63">
        <v>11614.45</v>
      </c>
      <c r="AZ510" s="63">
        <v>117456.78</v>
      </c>
      <c r="BA510" s="63">
        <v>5118.99</v>
      </c>
      <c r="BB510" s="63">
        <v>1098.04</v>
      </c>
      <c r="BC510" s="63">
        <v>4352.7299999999996</v>
      </c>
      <c r="BD510" s="63">
        <v>106887.02</v>
      </c>
      <c r="BE510" s="63">
        <v>11416.45</v>
      </c>
      <c r="BF510" s="63">
        <v>59109.32</v>
      </c>
      <c r="BG510" s="63">
        <v>36361.25</v>
      </c>
      <c r="BH510" s="63">
        <v>12264.03</v>
      </c>
      <c r="BI510" s="63">
        <v>7182.79</v>
      </c>
      <c r="BJ510" s="63">
        <v>4517.3599999999997</v>
      </c>
      <c r="BK510" s="63">
        <v>0</v>
      </c>
      <c r="BL510" s="63">
        <v>0</v>
      </c>
      <c r="BM510" s="63">
        <v>0</v>
      </c>
      <c r="BN510" s="63">
        <v>563.88</v>
      </c>
      <c r="BO510" s="63">
        <v>3932090.42</v>
      </c>
      <c r="BP510" s="63">
        <v>4241177.66</v>
      </c>
      <c r="BQ510" s="63">
        <v>2387025.04</v>
      </c>
      <c r="BR510" s="63">
        <v>5947.1</v>
      </c>
      <c r="BS510" s="63">
        <v>2381077.94</v>
      </c>
      <c r="BT510" s="63">
        <v>0</v>
      </c>
      <c r="BU510" s="63">
        <v>0</v>
      </c>
      <c r="BV510" s="66">
        <v>20</v>
      </c>
      <c r="BW510" s="63">
        <v>0</v>
      </c>
      <c r="BX510" s="63">
        <v>1286641.55</v>
      </c>
      <c r="BY510" s="63">
        <v>0</v>
      </c>
      <c r="BZ510" s="63">
        <v>2983645.19</v>
      </c>
      <c r="CA510" s="63">
        <v>5218731.97</v>
      </c>
    </row>
    <row r="511" spans="1:79" x14ac:dyDescent="0.25">
      <c r="A511" s="67" t="s">
        <v>1224</v>
      </c>
      <c r="B511" s="67" t="s">
        <v>1225</v>
      </c>
      <c r="C511" s="67" t="s">
        <v>1024</v>
      </c>
      <c r="D511" s="68">
        <v>8241.61</v>
      </c>
      <c r="E511" s="68">
        <v>9855.6200000000008</v>
      </c>
      <c r="F511" s="69">
        <v>0.64</v>
      </c>
      <c r="G511" s="70">
        <v>3884.3914110000001</v>
      </c>
      <c r="H511" s="70">
        <v>2112.64572</v>
      </c>
      <c r="I511" s="68">
        <v>9431.25</v>
      </c>
      <c r="J511" s="68">
        <v>8129.25</v>
      </c>
      <c r="K511" s="68">
        <v>812.93</v>
      </c>
      <c r="L511" s="83">
        <v>0.1000006</v>
      </c>
      <c r="M511" s="70">
        <v>430.48990099999997</v>
      </c>
      <c r="N511" s="70">
        <v>54.908166999999999</v>
      </c>
      <c r="O511" s="70">
        <v>275.30469900000003</v>
      </c>
      <c r="P511" s="70">
        <v>18.255742000000001</v>
      </c>
      <c r="Q511" s="70">
        <v>0</v>
      </c>
      <c r="R511" s="70">
        <v>12.11</v>
      </c>
      <c r="S511" s="70">
        <v>69.911293000000001</v>
      </c>
      <c r="T511" s="70">
        <v>661.07180100000005</v>
      </c>
      <c r="U511" s="69">
        <v>0.17018671169999999</v>
      </c>
      <c r="V511" s="71">
        <v>7.0711710999999997E-2</v>
      </c>
      <c r="W511" s="70">
        <v>109.204415</v>
      </c>
      <c r="X511" s="70">
        <v>12.257712</v>
      </c>
      <c r="Y511" s="70">
        <v>69.316479000000001</v>
      </c>
      <c r="Z511" s="70">
        <v>27.630223999999998</v>
      </c>
      <c r="AA511" s="70">
        <v>625.71277999999995</v>
      </c>
      <c r="AB511" s="70">
        <v>426.63014299999998</v>
      </c>
      <c r="AC511" s="70">
        <v>199.08263700000001</v>
      </c>
      <c r="AD511" s="70">
        <v>0</v>
      </c>
      <c r="AE511" s="70">
        <v>0</v>
      </c>
      <c r="AF511" s="70">
        <v>0</v>
      </c>
      <c r="AG511" s="70">
        <v>0</v>
      </c>
      <c r="AH511" s="70">
        <v>0</v>
      </c>
      <c r="AI511" s="70">
        <v>0</v>
      </c>
      <c r="AJ511" s="70">
        <v>0</v>
      </c>
      <c r="AK511" s="70">
        <v>0</v>
      </c>
      <c r="AL511" s="68">
        <v>3157738.31</v>
      </c>
      <c r="AM511" s="68">
        <v>0</v>
      </c>
      <c r="AN511" s="68">
        <v>428236.47</v>
      </c>
      <c r="AO511" s="68">
        <v>11019.21</v>
      </c>
      <c r="AP511" s="68">
        <v>140199.51</v>
      </c>
      <c r="AQ511" s="68">
        <v>22335.43</v>
      </c>
      <c r="AR511" s="68">
        <v>0</v>
      </c>
      <c r="AS511" s="68">
        <v>26778.080000000002</v>
      </c>
      <c r="AT511" s="68">
        <v>227904.24</v>
      </c>
      <c r="AU511" s="68">
        <v>19726.61</v>
      </c>
      <c r="AV511" s="68">
        <v>13532.55</v>
      </c>
      <c r="AW511" s="68">
        <v>2125.54</v>
      </c>
      <c r="AX511" s="68">
        <v>9009.1299999999992</v>
      </c>
      <c r="AY511" s="68">
        <v>2397.88</v>
      </c>
      <c r="AZ511" s="68">
        <v>56641.7</v>
      </c>
      <c r="BA511" s="68">
        <v>5070.38</v>
      </c>
      <c r="BB511" s="68">
        <v>971.1</v>
      </c>
      <c r="BC511" s="68">
        <v>1752.01</v>
      </c>
      <c r="BD511" s="68">
        <v>48848.21</v>
      </c>
      <c r="BE511" s="68">
        <v>10096.65</v>
      </c>
      <c r="BF511" s="68">
        <v>27236.84</v>
      </c>
      <c r="BG511" s="68">
        <v>11514.72</v>
      </c>
      <c r="BH511" s="68">
        <v>0</v>
      </c>
      <c r="BI511" s="68">
        <v>0</v>
      </c>
      <c r="BJ511" s="68">
        <v>0</v>
      </c>
      <c r="BK511" s="68">
        <v>0</v>
      </c>
      <c r="BL511" s="68">
        <v>0</v>
      </c>
      <c r="BM511" s="68">
        <v>0</v>
      </c>
      <c r="BN511" s="68">
        <v>0</v>
      </c>
      <c r="BO511" s="68">
        <v>3868248.06</v>
      </c>
      <c r="BP511" s="68">
        <v>3675875.64</v>
      </c>
      <c r="BQ511" s="68">
        <v>4829879.42</v>
      </c>
      <c r="BR511" s="68">
        <v>13005.38</v>
      </c>
      <c r="BS511" s="68">
        <v>4816874.04</v>
      </c>
      <c r="BT511" s="68">
        <v>961631.36</v>
      </c>
      <c r="BU511" s="68">
        <v>0</v>
      </c>
      <c r="BV511" s="71">
        <v>20</v>
      </c>
      <c r="BW511" s="68">
        <v>0</v>
      </c>
      <c r="BX511" s="68">
        <v>1634949.83</v>
      </c>
      <c r="BY511" s="68">
        <v>0</v>
      </c>
      <c r="BZ511" s="68">
        <v>6107692.25</v>
      </c>
      <c r="CA511" s="68">
        <v>6464829.25</v>
      </c>
    </row>
    <row r="512" spans="1:79" x14ac:dyDescent="0.25">
      <c r="A512" s="62" t="s">
        <v>1226</v>
      </c>
      <c r="B512" s="62" t="s">
        <v>1227</v>
      </c>
      <c r="C512" s="62" t="s">
        <v>170</v>
      </c>
      <c r="D512" s="63">
        <v>8241.61</v>
      </c>
      <c r="E512" s="63">
        <v>9855.6200000000008</v>
      </c>
      <c r="F512" s="64">
        <v>0.64</v>
      </c>
      <c r="G512" s="65">
        <v>15950.018951</v>
      </c>
      <c r="H512" s="65">
        <v>8148.6228689999998</v>
      </c>
      <c r="I512" s="63">
        <v>8109.97</v>
      </c>
      <c r="J512" s="63">
        <v>8046.95</v>
      </c>
      <c r="K512" s="63">
        <v>804.7</v>
      </c>
      <c r="L512" s="83">
        <v>0.1000006</v>
      </c>
      <c r="M512" s="65">
        <v>2171.6343320000001</v>
      </c>
      <c r="N512" s="65">
        <v>110.88909</v>
      </c>
      <c r="O512" s="65">
        <v>1305.97541</v>
      </c>
      <c r="P512" s="65">
        <v>142.43093999999999</v>
      </c>
      <c r="Q512" s="65">
        <v>4.5071099999999999</v>
      </c>
      <c r="R512" s="65">
        <v>85.142105999999998</v>
      </c>
      <c r="S512" s="65">
        <v>522.68967599999996</v>
      </c>
      <c r="T512" s="65">
        <v>3579.0233440000002</v>
      </c>
      <c r="U512" s="64">
        <v>0.2243899117</v>
      </c>
      <c r="V512" s="66">
        <v>0.12292683710000001</v>
      </c>
      <c r="W512" s="65">
        <v>2593.8434510000002</v>
      </c>
      <c r="X512" s="65">
        <v>591.692452</v>
      </c>
      <c r="Y512" s="65">
        <v>1496.067622</v>
      </c>
      <c r="Z512" s="65">
        <v>506.08337699999998</v>
      </c>
      <c r="AA512" s="65">
        <v>4599.180257</v>
      </c>
      <c r="AB512" s="65">
        <v>2712.3849420000001</v>
      </c>
      <c r="AC512" s="65">
        <v>1886.7953150000001</v>
      </c>
      <c r="AD512" s="65">
        <v>27.827708999999999</v>
      </c>
      <c r="AE512" s="65">
        <v>3.055558</v>
      </c>
      <c r="AF512" s="65">
        <v>10.885232</v>
      </c>
      <c r="AG512" s="65">
        <v>0</v>
      </c>
      <c r="AH512" s="65">
        <v>13.886919000000001</v>
      </c>
      <c r="AI512" s="65">
        <v>0</v>
      </c>
      <c r="AJ512" s="65">
        <v>0</v>
      </c>
      <c r="AK512" s="65">
        <v>0</v>
      </c>
      <c r="AL512" s="63">
        <v>12834980.25</v>
      </c>
      <c r="AM512" s="63">
        <v>0</v>
      </c>
      <c r="AN512" s="63">
        <v>2761133.05</v>
      </c>
      <c r="AO512" s="63">
        <v>22253.71</v>
      </c>
      <c r="AP512" s="63">
        <v>665070.77</v>
      </c>
      <c r="AQ512" s="63">
        <v>174260.6</v>
      </c>
      <c r="AR512" s="63">
        <v>7359.38</v>
      </c>
      <c r="AS512" s="63">
        <v>188269.39</v>
      </c>
      <c r="AT512" s="63">
        <v>1703919.2</v>
      </c>
      <c r="AU512" s="63">
        <v>185662.28</v>
      </c>
      <c r="AV512" s="63">
        <v>340967.78</v>
      </c>
      <c r="AW512" s="63">
        <v>102602.14</v>
      </c>
      <c r="AX512" s="63">
        <v>194445.36</v>
      </c>
      <c r="AY512" s="63">
        <v>43920.28</v>
      </c>
      <c r="AZ512" s="63">
        <v>360174.59</v>
      </c>
      <c r="BA512" s="63">
        <v>19556.810000000001</v>
      </c>
      <c r="BB512" s="63">
        <v>3987.53</v>
      </c>
      <c r="BC512" s="63">
        <v>12877.78</v>
      </c>
      <c r="BD512" s="63">
        <v>323752.46999999997</v>
      </c>
      <c r="BE512" s="63">
        <v>41458.699999999997</v>
      </c>
      <c r="BF512" s="63">
        <v>173163.57</v>
      </c>
      <c r="BG512" s="63">
        <v>109130.2</v>
      </c>
      <c r="BH512" s="63">
        <v>11522.06</v>
      </c>
      <c r="BI512" s="63">
        <v>1876.14</v>
      </c>
      <c r="BJ512" s="63">
        <v>6334.96</v>
      </c>
      <c r="BK512" s="63">
        <v>0</v>
      </c>
      <c r="BL512" s="63">
        <v>2504.63</v>
      </c>
      <c r="BM512" s="63">
        <v>0</v>
      </c>
      <c r="BN512" s="63">
        <v>806.33</v>
      </c>
      <c r="BO512" s="63">
        <v>16427069.529999999</v>
      </c>
      <c r="BP512" s="63">
        <v>16494440.01</v>
      </c>
      <c r="BQ512" s="63">
        <v>16090297.98</v>
      </c>
      <c r="BR512" s="63">
        <v>25707.73</v>
      </c>
      <c r="BS512" s="63">
        <v>16064590.25</v>
      </c>
      <c r="BT512" s="63">
        <v>0</v>
      </c>
      <c r="BU512" s="63">
        <v>0</v>
      </c>
      <c r="BV512" s="66">
        <v>20</v>
      </c>
      <c r="BW512" s="63">
        <v>0</v>
      </c>
      <c r="BX512" s="63">
        <v>4843702.01</v>
      </c>
      <c r="BY512" s="63">
        <v>0</v>
      </c>
      <c r="BZ512" s="63">
        <v>19354075.309999999</v>
      </c>
      <c r="CA512" s="63">
        <v>21270771.539999999</v>
      </c>
    </row>
    <row r="513" spans="1:79" x14ac:dyDescent="0.25">
      <c r="A513" s="62" t="s">
        <v>1228</v>
      </c>
      <c r="B513" s="62" t="s">
        <v>1229</v>
      </c>
      <c r="C513" s="62" t="s">
        <v>223</v>
      </c>
      <c r="D513" s="63">
        <v>8241.61</v>
      </c>
      <c r="E513" s="63">
        <v>9855.6200000000008</v>
      </c>
      <c r="F513" s="64">
        <v>0.64</v>
      </c>
      <c r="G513" s="65">
        <v>1804.2147130000001</v>
      </c>
      <c r="H513" s="65">
        <v>936.82761300000004</v>
      </c>
      <c r="I513" s="63">
        <v>7457.74</v>
      </c>
      <c r="J513" s="63">
        <v>8067.55</v>
      </c>
      <c r="K513" s="63">
        <v>806.76</v>
      </c>
      <c r="L513" s="83">
        <v>0.1000006</v>
      </c>
      <c r="M513" s="65">
        <v>319.902466</v>
      </c>
      <c r="N513" s="65">
        <v>42.832433999999999</v>
      </c>
      <c r="O513" s="65">
        <v>209.12736799999999</v>
      </c>
      <c r="P513" s="65">
        <v>17.770889</v>
      </c>
      <c r="Q513" s="65">
        <v>2</v>
      </c>
      <c r="R513" s="65">
        <v>15.925184</v>
      </c>
      <c r="S513" s="65">
        <v>32.246591000000002</v>
      </c>
      <c r="T513" s="65">
        <v>739.60647400000005</v>
      </c>
      <c r="U513" s="64">
        <v>0.40993262539999997</v>
      </c>
      <c r="V513" s="66">
        <v>0.41026552080000001</v>
      </c>
      <c r="W513" s="65">
        <v>5.9699369999999998</v>
      </c>
      <c r="X513" s="65">
        <v>1</v>
      </c>
      <c r="Y513" s="65">
        <v>4</v>
      </c>
      <c r="Z513" s="65">
        <v>0.96993700000000005</v>
      </c>
      <c r="AA513" s="65">
        <v>334.383781</v>
      </c>
      <c r="AB513" s="65">
        <v>193.974412</v>
      </c>
      <c r="AC513" s="65">
        <v>140.409369</v>
      </c>
      <c r="AD513" s="65">
        <v>0</v>
      </c>
      <c r="AE513" s="65">
        <v>0</v>
      </c>
      <c r="AF513" s="65">
        <v>0</v>
      </c>
      <c r="AG513" s="65">
        <v>0</v>
      </c>
      <c r="AH513" s="65">
        <v>0</v>
      </c>
      <c r="AI513" s="65">
        <v>0</v>
      </c>
      <c r="AJ513" s="65">
        <v>165.26150200000001</v>
      </c>
      <c r="AK513" s="65">
        <v>165.26150200000001</v>
      </c>
      <c r="AL513" s="63">
        <v>1455568.26</v>
      </c>
      <c r="AM513" s="63">
        <v>0</v>
      </c>
      <c r="AN513" s="63">
        <v>280437.48</v>
      </c>
      <c r="AO513" s="63">
        <v>8595.7999999999993</v>
      </c>
      <c r="AP513" s="63">
        <v>106498.56</v>
      </c>
      <c r="AQ513" s="63">
        <v>21742.23</v>
      </c>
      <c r="AR513" s="63">
        <v>3265.68</v>
      </c>
      <c r="AS513" s="63">
        <v>35214.36</v>
      </c>
      <c r="AT513" s="63">
        <v>105120.85</v>
      </c>
      <c r="AU513" s="63">
        <v>128049.58</v>
      </c>
      <c r="AV513" s="63">
        <v>777.46</v>
      </c>
      <c r="AW513" s="63">
        <v>173.4</v>
      </c>
      <c r="AX513" s="63">
        <v>519.88</v>
      </c>
      <c r="AY513" s="63">
        <v>84.18</v>
      </c>
      <c r="AZ513" s="63">
        <v>28830.22</v>
      </c>
      <c r="BA513" s="63">
        <v>2248.4</v>
      </c>
      <c r="BB513" s="63">
        <v>451.06</v>
      </c>
      <c r="BC513" s="63">
        <v>936.28</v>
      </c>
      <c r="BD513" s="63">
        <v>25194.48</v>
      </c>
      <c r="BE513" s="63">
        <v>4689.67</v>
      </c>
      <c r="BF513" s="63">
        <v>12383.68</v>
      </c>
      <c r="BG513" s="63">
        <v>8121.13</v>
      </c>
      <c r="BH513" s="63">
        <v>0</v>
      </c>
      <c r="BI513" s="63">
        <v>0</v>
      </c>
      <c r="BJ513" s="63">
        <v>0</v>
      </c>
      <c r="BK513" s="63">
        <v>0</v>
      </c>
      <c r="BL513" s="63">
        <v>0</v>
      </c>
      <c r="BM513" s="63">
        <v>0</v>
      </c>
      <c r="BN513" s="63">
        <v>0</v>
      </c>
      <c r="BO513" s="63">
        <v>2488470.46</v>
      </c>
      <c r="BP513" s="63">
        <v>1893663</v>
      </c>
      <c r="BQ513" s="63">
        <v>5461794.1500000004</v>
      </c>
      <c r="BR513" s="63">
        <v>78085.649999999994</v>
      </c>
      <c r="BS513" s="63">
        <v>5383708.5</v>
      </c>
      <c r="BT513" s="63">
        <v>2973323.69</v>
      </c>
      <c r="BU513" s="63">
        <v>0</v>
      </c>
      <c r="BV513" s="66">
        <v>20</v>
      </c>
      <c r="BW513" s="63">
        <v>0</v>
      </c>
      <c r="BX513" s="63">
        <v>700560.06</v>
      </c>
      <c r="BY513" s="63">
        <v>0</v>
      </c>
      <c r="BZ513" s="63">
        <v>6139518.7300000004</v>
      </c>
      <c r="CA513" s="63">
        <v>6162354.21</v>
      </c>
    </row>
    <row r="514" spans="1:79" x14ac:dyDescent="0.25">
      <c r="A514" s="67" t="s">
        <v>1230</v>
      </c>
      <c r="B514" s="67" t="s">
        <v>1231</v>
      </c>
      <c r="C514" s="67" t="s">
        <v>1131</v>
      </c>
      <c r="D514" s="68">
        <v>8241.61</v>
      </c>
      <c r="E514" s="68">
        <v>9855.6200000000008</v>
      </c>
      <c r="F514" s="69">
        <v>0.64</v>
      </c>
      <c r="G514" s="70">
        <v>1459.766012</v>
      </c>
      <c r="H514" s="70">
        <v>973.43292099999996</v>
      </c>
      <c r="I514" s="68">
        <v>12036.39</v>
      </c>
      <c r="J514" s="68">
        <v>8349.15</v>
      </c>
      <c r="K514" s="68">
        <v>834.92</v>
      </c>
      <c r="L514" s="83">
        <v>0.1000006</v>
      </c>
      <c r="M514" s="70">
        <v>138.97757300000001</v>
      </c>
      <c r="N514" s="70">
        <v>9.9122669999999999</v>
      </c>
      <c r="O514" s="70">
        <v>96.661485999999996</v>
      </c>
      <c r="P514" s="70">
        <v>1</v>
      </c>
      <c r="Q514" s="70">
        <v>1</v>
      </c>
      <c r="R514" s="70">
        <v>21.882847000000002</v>
      </c>
      <c r="S514" s="70">
        <v>8.5209729999999997</v>
      </c>
      <c r="T514" s="70">
        <v>297.344874</v>
      </c>
      <c r="U514" s="69">
        <v>0.20369351769999999</v>
      </c>
      <c r="V514" s="71">
        <v>0.1012965067</v>
      </c>
      <c r="W514" s="70">
        <v>509.432885</v>
      </c>
      <c r="X514" s="70">
        <v>108.24235</v>
      </c>
      <c r="Y514" s="70">
        <v>251.21975</v>
      </c>
      <c r="Z514" s="70">
        <v>149.97078500000001</v>
      </c>
      <c r="AA514" s="70">
        <v>274.30483500000003</v>
      </c>
      <c r="AB514" s="70">
        <v>185.39196899999999</v>
      </c>
      <c r="AC514" s="70">
        <v>88.912865999999994</v>
      </c>
      <c r="AD514" s="70">
        <v>4.4999820000000001</v>
      </c>
      <c r="AE514" s="70">
        <v>0</v>
      </c>
      <c r="AF514" s="70">
        <v>0</v>
      </c>
      <c r="AG514" s="70">
        <v>0</v>
      </c>
      <c r="AH514" s="70">
        <v>0</v>
      </c>
      <c r="AI514" s="70">
        <v>4.4999820000000001</v>
      </c>
      <c r="AJ514" s="70">
        <v>211.645197</v>
      </c>
      <c r="AK514" s="70">
        <v>211.645197</v>
      </c>
      <c r="AL514" s="68">
        <v>1218787.8400000001</v>
      </c>
      <c r="AM514" s="68">
        <v>0</v>
      </c>
      <c r="AN514" s="68">
        <v>130236.36</v>
      </c>
      <c r="AO514" s="68">
        <v>1989.24</v>
      </c>
      <c r="AP514" s="68">
        <v>49225.07</v>
      </c>
      <c r="AQ514" s="68">
        <v>1223.47</v>
      </c>
      <c r="AR514" s="68">
        <v>1632.84</v>
      </c>
      <c r="AS514" s="68">
        <v>48388.17</v>
      </c>
      <c r="AT514" s="68">
        <v>27777.57</v>
      </c>
      <c r="AU514" s="68">
        <v>12710.64</v>
      </c>
      <c r="AV514" s="68">
        <v>64436.15</v>
      </c>
      <c r="AW514" s="68">
        <v>18769.71</v>
      </c>
      <c r="AX514" s="68">
        <v>32651.27</v>
      </c>
      <c r="AY514" s="68">
        <v>13015.17</v>
      </c>
      <c r="AZ514" s="68">
        <v>24736.46</v>
      </c>
      <c r="BA514" s="68">
        <v>2336.25</v>
      </c>
      <c r="BB514" s="68">
        <v>364.94</v>
      </c>
      <c r="BC514" s="68">
        <v>768.06</v>
      </c>
      <c r="BD514" s="68">
        <v>21267.21</v>
      </c>
      <c r="BE514" s="68">
        <v>4288.83</v>
      </c>
      <c r="BF514" s="68">
        <v>11835.76</v>
      </c>
      <c r="BG514" s="68">
        <v>5142.62</v>
      </c>
      <c r="BH514" s="68">
        <v>826.69</v>
      </c>
      <c r="BI514" s="68">
        <v>0</v>
      </c>
      <c r="BJ514" s="68">
        <v>0</v>
      </c>
      <c r="BK514" s="68">
        <v>0</v>
      </c>
      <c r="BL514" s="68">
        <v>0</v>
      </c>
      <c r="BM514" s="68">
        <v>696.3</v>
      </c>
      <c r="BN514" s="68">
        <v>130.38999999999999</v>
      </c>
      <c r="BO514" s="68">
        <v>1930501.38</v>
      </c>
      <c r="BP514" s="68">
        <v>1451734.14</v>
      </c>
      <c r="BQ514" s="68">
        <v>4323763.2</v>
      </c>
      <c r="BR514" s="68">
        <v>17672.63</v>
      </c>
      <c r="BS514" s="68">
        <v>4306090.57</v>
      </c>
      <c r="BT514" s="68">
        <v>2393261.8199999998</v>
      </c>
      <c r="BU514" s="68">
        <v>0</v>
      </c>
      <c r="BV514" s="71">
        <v>21.16452</v>
      </c>
      <c r="BW514" s="68">
        <v>0</v>
      </c>
      <c r="BX514" s="68">
        <v>1277114.17</v>
      </c>
      <c r="BY514" s="68">
        <v>0</v>
      </c>
      <c r="BZ514" s="68">
        <v>5524401.5300000003</v>
      </c>
      <c r="CA514" s="68">
        <v>5600877.3700000001</v>
      </c>
    </row>
    <row r="515" spans="1:79" x14ac:dyDescent="0.25">
      <c r="A515" s="62" t="s">
        <v>1232</v>
      </c>
      <c r="B515" s="62" t="s">
        <v>1233</v>
      </c>
      <c r="C515" s="62" t="s">
        <v>152</v>
      </c>
      <c r="D515" s="63">
        <v>8241.61</v>
      </c>
      <c r="E515" s="63">
        <v>9855.6200000000008</v>
      </c>
      <c r="F515" s="64">
        <v>0.64</v>
      </c>
      <c r="G515" s="65">
        <v>1245.2753540000001</v>
      </c>
      <c r="H515" s="65">
        <v>669.73007299999995</v>
      </c>
      <c r="I515" s="63">
        <v>8443.57</v>
      </c>
      <c r="J515" s="63">
        <v>8314.65</v>
      </c>
      <c r="K515" s="63">
        <v>831.47</v>
      </c>
      <c r="L515" s="83">
        <v>0.1000006</v>
      </c>
      <c r="M515" s="65">
        <v>255.186465</v>
      </c>
      <c r="N515" s="65">
        <v>31.600669</v>
      </c>
      <c r="O515" s="65">
        <v>171.61287899999999</v>
      </c>
      <c r="P515" s="65">
        <v>17.682001</v>
      </c>
      <c r="Q515" s="65">
        <v>6.0081309999999997</v>
      </c>
      <c r="R515" s="65">
        <v>4.9140379999999997</v>
      </c>
      <c r="S515" s="65">
        <v>23.368746999999999</v>
      </c>
      <c r="T515" s="65">
        <v>1214.667925</v>
      </c>
      <c r="U515" s="64">
        <v>0.97542115569999999</v>
      </c>
      <c r="V515" s="66">
        <v>2.3228672633</v>
      </c>
      <c r="W515" s="65">
        <v>0</v>
      </c>
      <c r="X515" s="65">
        <v>0</v>
      </c>
      <c r="Y515" s="65">
        <v>0</v>
      </c>
      <c r="Z515" s="65">
        <v>0</v>
      </c>
      <c r="AA515" s="65">
        <v>108.075715</v>
      </c>
      <c r="AB515" s="65">
        <v>50.920468999999997</v>
      </c>
      <c r="AC515" s="65">
        <v>57.155245999999998</v>
      </c>
      <c r="AD515" s="65">
        <v>45.650537</v>
      </c>
      <c r="AE515" s="65">
        <v>16.17408</v>
      </c>
      <c r="AF515" s="65">
        <v>11.995699</v>
      </c>
      <c r="AG515" s="65">
        <v>2.4493230000000001</v>
      </c>
      <c r="AH515" s="65">
        <v>2.5583070000000001</v>
      </c>
      <c r="AI515" s="65">
        <v>12.473128000000001</v>
      </c>
      <c r="AJ515" s="65">
        <v>49.434901000000004</v>
      </c>
      <c r="AK515" s="65">
        <v>49.434901000000004</v>
      </c>
      <c r="AL515" s="63">
        <v>1035409.1</v>
      </c>
      <c r="AM515" s="63">
        <v>0</v>
      </c>
      <c r="AN515" s="63">
        <v>212225.78</v>
      </c>
      <c r="AO515" s="63">
        <v>6341.76</v>
      </c>
      <c r="AP515" s="63">
        <v>87394.23</v>
      </c>
      <c r="AQ515" s="63">
        <v>21633.47</v>
      </c>
      <c r="AR515" s="63">
        <v>9810.2999999999993</v>
      </c>
      <c r="AS515" s="63">
        <v>10866.1</v>
      </c>
      <c r="AT515" s="63">
        <v>76179.92</v>
      </c>
      <c r="AU515" s="63">
        <v>1190678.22</v>
      </c>
      <c r="AV515" s="63">
        <v>0</v>
      </c>
      <c r="AW515" s="63">
        <v>0</v>
      </c>
      <c r="AX515" s="63">
        <v>0</v>
      </c>
      <c r="AY515" s="63">
        <v>0</v>
      </c>
      <c r="AZ515" s="63">
        <v>13112.84</v>
      </c>
      <c r="BA515" s="63">
        <v>1607.36</v>
      </c>
      <c r="BB515" s="63">
        <v>311.32</v>
      </c>
      <c r="BC515" s="63">
        <v>348.68</v>
      </c>
      <c r="BD515" s="63">
        <v>10845.48</v>
      </c>
      <c r="BE515" s="63">
        <v>4288.83</v>
      </c>
      <c r="BF515" s="63">
        <v>3250.85</v>
      </c>
      <c r="BG515" s="63">
        <v>3305.8</v>
      </c>
      <c r="BH515" s="63">
        <v>21146.42</v>
      </c>
      <c r="BI515" s="63">
        <v>9931.0300000000007</v>
      </c>
      <c r="BJ515" s="63">
        <v>6981.23</v>
      </c>
      <c r="BK515" s="63">
        <v>519.97</v>
      </c>
      <c r="BL515" s="63">
        <v>461.41</v>
      </c>
      <c r="BM515" s="63">
        <v>1930.02</v>
      </c>
      <c r="BN515" s="63">
        <v>1322.76</v>
      </c>
      <c r="BO515" s="63">
        <v>3151659.74</v>
      </c>
      <c r="BP515" s="63">
        <v>2472572.36</v>
      </c>
      <c r="BQ515" s="63">
        <v>6546281.9299999997</v>
      </c>
      <c r="BR515" s="63">
        <v>301306.84000000003</v>
      </c>
      <c r="BS515" s="63">
        <v>6244975.0899999999</v>
      </c>
      <c r="BT515" s="63">
        <v>3394622.19</v>
      </c>
      <c r="BU515" s="63">
        <v>0</v>
      </c>
      <c r="BV515" s="66">
        <v>20</v>
      </c>
      <c r="BW515" s="63">
        <v>0</v>
      </c>
      <c r="BX515" s="63">
        <v>1308296.02</v>
      </c>
      <c r="BY515" s="63">
        <v>0</v>
      </c>
      <c r="BZ515" s="63">
        <v>7679590.1699999999</v>
      </c>
      <c r="CA515" s="63">
        <v>7854577.9500000002</v>
      </c>
    </row>
    <row r="516" spans="1:79" x14ac:dyDescent="0.25">
      <c r="A516" s="67" t="s">
        <v>1234</v>
      </c>
      <c r="B516" s="67" t="s">
        <v>1235</v>
      </c>
      <c r="C516" s="67" t="s">
        <v>152</v>
      </c>
      <c r="D516" s="68">
        <v>8241.61</v>
      </c>
      <c r="E516" s="68">
        <v>9855.6200000000008</v>
      </c>
      <c r="F516" s="69">
        <v>0.64</v>
      </c>
      <c r="G516" s="70">
        <v>1242.8111530000001</v>
      </c>
      <c r="H516" s="70">
        <v>651.411922</v>
      </c>
      <c r="I516" s="68">
        <v>8896.34</v>
      </c>
      <c r="J516" s="68">
        <v>8247.35</v>
      </c>
      <c r="K516" s="68">
        <v>824.74</v>
      </c>
      <c r="L516" s="83">
        <v>0.1000006</v>
      </c>
      <c r="M516" s="70">
        <v>188.692374</v>
      </c>
      <c r="N516" s="70">
        <v>22.082681000000001</v>
      </c>
      <c r="O516" s="70">
        <v>121.361664</v>
      </c>
      <c r="P516" s="70">
        <v>6.6392720000000001</v>
      </c>
      <c r="Q516" s="70">
        <v>3.5541079999999998</v>
      </c>
      <c r="R516" s="70">
        <v>10.310694</v>
      </c>
      <c r="S516" s="70">
        <v>24.743955</v>
      </c>
      <c r="T516" s="70">
        <v>604.02256799999998</v>
      </c>
      <c r="U516" s="69">
        <v>0.48601315379999999</v>
      </c>
      <c r="V516" s="71">
        <v>0.57668160550000003</v>
      </c>
      <c r="W516" s="70">
        <v>1</v>
      </c>
      <c r="X516" s="70">
        <v>0</v>
      </c>
      <c r="Y516" s="70">
        <v>1</v>
      </c>
      <c r="Z516" s="70">
        <v>0</v>
      </c>
      <c r="AA516" s="70">
        <v>169.00230999999999</v>
      </c>
      <c r="AB516" s="70">
        <v>107.07070299999999</v>
      </c>
      <c r="AC516" s="70">
        <v>61.931607</v>
      </c>
      <c r="AD516" s="70">
        <v>48.650547000000003</v>
      </c>
      <c r="AE516" s="70">
        <v>42.601937999999997</v>
      </c>
      <c r="AF516" s="70">
        <v>0</v>
      </c>
      <c r="AG516" s="70">
        <v>0</v>
      </c>
      <c r="AH516" s="70">
        <v>6.0486089999999999</v>
      </c>
      <c r="AI516" s="70">
        <v>0</v>
      </c>
      <c r="AJ516" s="70">
        <v>73.021208000000001</v>
      </c>
      <c r="AK516" s="70">
        <v>73.021208000000001</v>
      </c>
      <c r="AL516" s="68">
        <v>1024996.07</v>
      </c>
      <c r="AM516" s="68">
        <v>0</v>
      </c>
      <c r="AN516" s="68">
        <v>183623.96</v>
      </c>
      <c r="AO516" s="68">
        <v>4431.6499999999996</v>
      </c>
      <c r="AP516" s="68">
        <v>61803.69</v>
      </c>
      <c r="AQ516" s="68">
        <v>8122.98</v>
      </c>
      <c r="AR516" s="68">
        <v>5803.28</v>
      </c>
      <c r="AS516" s="68">
        <v>22799.39</v>
      </c>
      <c r="AT516" s="68">
        <v>80662.97</v>
      </c>
      <c r="AU516" s="68">
        <v>146994.71</v>
      </c>
      <c r="AV516" s="68">
        <v>129.97</v>
      </c>
      <c r="AW516" s="68">
        <v>0</v>
      </c>
      <c r="AX516" s="68">
        <v>129.97</v>
      </c>
      <c r="AY516" s="68">
        <v>0</v>
      </c>
      <c r="AZ516" s="68">
        <v>17053.79</v>
      </c>
      <c r="BA516" s="68">
        <v>1563.4</v>
      </c>
      <c r="BB516" s="68">
        <v>310.7</v>
      </c>
      <c r="BC516" s="68">
        <v>473.21</v>
      </c>
      <c r="BD516" s="68">
        <v>14706.48</v>
      </c>
      <c r="BE516" s="68">
        <v>4288.83</v>
      </c>
      <c r="BF516" s="68">
        <v>6835.59</v>
      </c>
      <c r="BG516" s="68">
        <v>3582.06</v>
      </c>
      <c r="BH516" s="68">
        <v>28658.57</v>
      </c>
      <c r="BI516" s="68">
        <v>26157.97</v>
      </c>
      <c r="BJ516" s="68">
        <v>0</v>
      </c>
      <c r="BK516" s="68">
        <v>0</v>
      </c>
      <c r="BL516" s="68">
        <v>1090.92</v>
      </c>
      <c r="BM516" s="68">
        <v>0</v>
      </c>
      <c r="BN516" s="68">
        <v>1409.68</v>
      </c>
      <c r="BO516" s="68">
        <v>1908426.58</v>
      </c>
      <c r="BP516" s="68">
        <v>1401457.07</v>
      </c>
      <c r="BQ516" s="68">
        <v>4442665.92</v>
      </c>
      <c r="BR516" s="68">
        <v>301782</v>
      </c>
      <c r="BS516" s="68">
        <v>4140883.92</v>
      </c>
      <c r="BT516" s="68">
        <v>2534239.34</v>
      </c>
      <c r="BU516" s="68">
        <v>0</v>
      </c>
      <c r="BV516" s="71">
        <v>20</v>
      </c>
      <c r="BW516" s="68">
        <v>0</v>
      </c>
      <c r="BX516" s="68">
        <v>1480869.46</v>
      </c>
      <c r="BY516" s="68">
        <v>0</v>
      </c>
      <c r="BZ516" s="68">
        <v>5700309.0499999998</v>
      </c>
      <c r="CA516" s="68">
        <v>5923535.3799999999</v>
      </c>
    </row>
    <row r="517" spans="1:79" x14ac:dyDescent="0.25">
      <c r="A517" s="62" t="s">
        <v>1236</v>
      </c>
      <c r="B517" s="62" t="s">
        <v>1237</v>
      </c>
      <c r="C517" s="62" t="s">
        <v>491</v>
      </c>
      <c r="D517" s="63">
        <v>8241.61</v>
      </c>
      <c r="E517" s="63">
        <v>9855.6200000000008</v>
      </c>
      <c r="F517" s="64">
        <v>0.64</v>
      </c>
      <c r="G517" s="65">
        <v>1291.8679729999999</v>
      </c>
      <c r="H517" s="65">
        <v>691.26001799999995</v>
      </c>
      <c r="I517" s="63">
        <v>8520.0499999999993</v>
      </c>
      <c r="J517" s="63">
        <v>8152.15</v>
      </c>
      <c r="K517" s="63">
        <v>815.22</v>
      </c>
      <c r="L517" s="83">
        <v>0.1000006</v>
      </c>
      <c r="M517" s="65">
        <v>213.25957099999999</v>
      </c>
      <c r="N517" s="65">
        <v>15.455519000000001</v>
      </c>
      <c r="O517" s="65">
        <v>142.12820400000001</v>
      </c>
      <c r="P517" s="65">
        <v>3.9324089999999998</v>
      </c>
      <c r="Q517" s="65">
        <v>2.5020660000000001</v>
      </c>
      <c r="R517" s="65">
        <v>13.772175000000001</v>
      </c>
      <c r="S517" s="65">
        <v>35.469197999999999</v>
      </c>
      <c r="T517" s="65">
        <v>667.03281500000003</v>
      </c>
      <c r="U517" s="64">
        <v>0.51633203159999996</v>
      </c>
      <c r="V517" s="66">
        <v>0.65087589550000002</v>
      </c>
      <c r="W517" s="65">
        <v>2.3781349999999999</v>
      </c>
      <c r="X517" s="65">
        <v>1.4355359999999999</v>
      </c>
      <c r="Y517" s="65">
        <v>0.94259899999999996</v>
      </c>
      <c r="Z517" s="65">
        <v>0</v>
      </c>
      <c r="AA517" s="65">
        <v>195.890477</v>
      </c>
      <c r="AB517" s="65">
        <v>110.09369599999999</v>
      </c>
      <c r="AC517" s="65">
        <v>85.796780999999996</v>
      </c>
      <c r="AD517" s="65">
        <v>0</v>
      </c>
      <c r="AE517" s="65">
        <v>0</v>
      </c>
      <c r="AF517" s="65">
        <v>0</v>
      </c>
      <c r="AG517" s="65">
        <v>0</v>
      </c>
      <c r="AH517" s="65">
        <v>0</v>
      </c>
      <c r="AI517" s="65">
        <v>0</v>
      </c>
      <c r="AJ517" s="65">
        <v>219.10802899999999</v>
      </c>
      <c r="AK517" s="65">
        <v>219.10802899999999</v>
      </c>
      <c r="AL517" s="63">
        <v>1053156.6100000001</v>
      </c>
      <c r="AM517" s="63">
        <v>0</v>
      </c>
      <c r="AN517" s="63">
        <v>230457.24</v>
      </c>
      <c r="AO517" s="63">
        <v>3101.68</v>
      </c>
      <c r="AP517" s="63">
        <v>72379.09</v>
      </c>
      <c r="AQ517" s="63">
        <v>4811.2</v>
      </c>
      <c r="AR517" s="63">
        <v>4085.47</v>
      </c>
      <c r="AS517" s="63">
        <v>30453.55</v>
      </c>
      <c r="AT517" s="63">
        <v>115626.25</v>
      </c>
      <c r="AU517" s="63">
        <v>183213.66</v>
      </c>
      <c r="AV517" s="63">
        <v>371.44</v>
      </c>
      <c r="AW517" s="63">
        <v>248.93</v>
      </c>
      <c r="AX517" s="63">
        <v>122.51</v>
      </c>
      <c r="AY517" s="63">
        <v>0</v>
      </c>
      <c r="AZ517" s="63">
        <v>18810.3</v>
      </c>
      <c r="BA517" s="63">
        <v>1659.03</v>
      </c>
      <c r="BB517" s="63">
        <v>322.97000000000003</v>
      </c>
      <c r="BC517" s="63">
        <v>548.5</v>
      </c>
      <c r="BD517" s="63">
        <v>16279.8</v>
      </c>
      <c r="BE517" s="63">
        <v>4288.83</v>
      </c>
      <c r="BF517" s="63">
        <v>7028.58</v>
      </c>
      <c r="BG517" s="63">
        <v>4962.3900000000003</v>
      </c>
      <c r="BH517" s="63">
        <v>0</v>
      </c>
      <c r="BI517" s="63">
        <v>0</v>
      </c>
      <c r="BJ517" s="63">
        <v>0</v>
      </c>
      <c r="BK517" s="63">
        <v>0</v>
      </c>
      <c r="BL517" s="63">
        <v>0</v>
      </c>
      <c r="BM517" s="63">
        <v>0</v>
      </c>
      <c r="BN517" s="63">
        <v>0</v>
      </c>
      <c r="BO517" s="63">
        <v>1965200.54</v>
      </c>
      <c r="BP517" s="63">
        <v>1486009.25</v>
      </c>
      <c r="BQ517" s="63">
        <v>4360582.07</v>
      </c>
      <c r="BR517" s="63">
        <v>127908.9</v>
      </c>
      <c r="BS517" s="63">
        <v>4232673.17</v>
      </c>
      <c r="BT517" s="63">
        <v>2395381.5299999998</v>
      </c>
      <c r="BU517" s="63">
        <v>0</v>
      </c>
      <c r="BV517" s="66">
        <v>21.910803000000001</v>
      </c>
      <c r="BW517" s="63">
        <v>0</v>
      </c>
      <c r="BX517" s="63">
        <v>536155.28</v>
      </c>
      <c r="BY517" s="63">
        <v>567036.48</v>
      </c>
      <c r="BZ517" s="63">
        <v>5463773.8300000001</v>
      </c>
      <c r="CA517" s="63">
        <v>5463773.8300000001</v>
      </c>
    </row>
    <row r="518" spans="1:79" x14ac:dyDescent="0.25">
      <c r="A518" s="67" t="s">
        <v>1238</v>
      </c>
      <c r="B518" s="67" t="s">
        <v>1239</v>
      </c>
      <c r="C518" s="67" t="s">
        <v>149</v>
      </c>
      <c r="D518" s="68">
        <v>8241.61</v>
      </c>
      <c r="E518" s="68">
        <v>9855.6200000000008</v>
      </c>
      <c r="F518" s="69">
        <v>0.64</v>
      </c>
      <c r="G518" s="70">
        <v>977.71058100000005</v>
      </c>
      <c r="H518" s="70">
        <v>563.212176</v>
      </c>
      <c r="I518" s="68">
        <v>8696.7199999999993</v>
      </c>
      <c r="J518" s="68">
        <v>8483.0499999999993</v>
      </c>
      <c r="K518" s="68">
        <v>848.31</v>
      </c>
      <c r="L518" s="83">
        <v>0.1000006</v>
      </c>
      <c r="M518" s="70">
        <v>102.086973</v>
      </c>
      <c r="N518" s="70">
        <v>17.553118999999999</v>
      </c>
      <c r="O518" s="70">
        <v>68.661026000000007</v>
      </c>
      <c r="P518" s="70">
        <v>1.7902439999999999</v>
      </c>
      <c r="Q518" s="70">
        <v>0</v>
      </c>
      <c r="R518" s="70">
        <v>0</v>
      </c>
      <c r="S518" s="70">
        <v>14.082584000000001</v>
      </c>
      <c r="T518" s="70">
        <v>277.58730400000002</v>
      </c>
      <c r="U518" s="69">
        <v>0.2839156182</v>
      </c>
      <c r="V518" s="71">
        <v>0.19679706599999999</v>
      </c>
      <c r="W518" s="70">
        <v>58.319625000000002</v>
      </c>
      <c r="X518" s="70">
        <v>9.7576859999999996</v>
      </c>
      <c r="Y518" s="70">
        <v>37.279499999999999</v>
      </c>
      <c r="Z518" s="70">
        <v>11.282439</v>
      </c>
      <c r="AA518" s="70">
        <v>220.33722900000001</v>
      </c>
      <c r="AB518" s="70">
        <v>153.263982</v>
      </c>
      <c r="AC518" s="70">
        <v>67.073246999999995</v>
      </c>
      <c r="AD518" s="70">
        <v>3.665648</v>
      </c>
      <c r="AE518" s="70">
        <v>3.665648</v>
      </c>
      <c r="AF518" s="70">
        <v>0</v>
      </c>
      <c r="AG518" s="70">
        <v>0</v>
      </c>
      <c r="AH518" s="70">
        <v>0</v>
      </c>
      <c r="AI518" s="70">
        <v>0</v>
      </c>
      <c r="AJ518" s="70">
        <v>77.926817999999997</v>
      </c>
      <c r="AK518" s="70">
        <v>77.926817999999997</v>
      </c>
      <c r="AL518" s="68">
        <v>829401.66</v>
      </c>
      <c r="AM518" s="68">
        <v>0</v>
      </c>
      <c r="AN518" s="68">
        <v>86586.63</v>
      </c>
      <c r="AO518" s="68">
        <v>3522.64</v>
      </c>
      <c r="AP518" s="68">
        <v>34965.769999999997</v>
      </c>
      <c r="AQ518" s="68">
        <v>2190.3200000000002</v>
      </c>
      <c r="AR518" s="68">
        <v>0</v>
      </c>
      <c r="AS518" s="68">
        <v>0</v>
      </c>
      <c r="AT518" s="68">
        <v>45907.9</v>
      </c>
      <c r="AU518" s="68">
        <v>23053.17</v>
      </c>
      <c r="AV518" s="68">
        <v>7516.42</v>
      </c>
      <c r="AW518" s="68">
        <v>1692.03</v>
      </c>
      <c r="AX518" s="68">
        <v>4845.25</v>
      </c>
      <c r="AY518" s="68">
        <v>979.14</v>
      </c>
      <c r="AZ518" s="68">
        <v>20166.02</v>
      </c>
      <c r="BA518" s="68">
        <v>1351.72</v>
      </c>
      <c r="BB518" s="68">
        <v>244.43</v>
      </c>
      <c r="BC518" s="68">
        <v>616.95000000000005</v>
      </c>
      <c r="BD518" s="68">
        <v>17952.919999999998</v>
      </c>
      <c r="BE518" s="68">
        <v>4288.83</v>
      </c>
      <c r="BF518" s="68">
        <v>9784.65</v>
      </c>
      <c r="BG518" s="68">
        <v>3879.44</v>
      </c>
      <c r="BH518" s="68">
        <v>2356.9499999999998</v>
      </c>
      <c r="BI518" s="68">
        <v>2250.7399999999998</v>
      </c>
      <c r="BJ518" s="68">
        <v>0</v>
      </c>
      <c r="BK518" s="68">
        <v>0</v>
      </c>
      <c r="BL518" s="68">
        <v>0</v>
      </c>
      <c r="BM518" s="68">
        <v>0</v>
      </c>
      <c r="BN518" s="68">
        <v>106.21</v>
      </c>
      <c r="BO518" s="68">
        <v>1167091.3600000001</v>
      </c>
      <c r="BP518" s="68">
        <v>969080.85</v>
      </c>
      <c r="BQ518" s="68">
        <v>2156906.33</v>
      </c>
      <c r="BR518" s="68">
        <v>15612.62</v>
      </c>
      <c r="BS518" s="68">
        <v>2141293.71</v>
      </c>
      <c r="BT518" s="68">
        <v>989814.97</v>
      </c>
      <c r="BU518" s="68">
        <v>0</v>
      </c>
      <c r="BV518" s="71">
        <v>20</v>
      </c>
      <c r="BW518" s="68">
        <v>0</v>
      </c>
      <c r="BX518" s="68">
        <v>335893.87</v>
      </c>
      <c r="BY518" s="68">
        <v>0</v>
      </c>
      <c r="BZ518" s="68">
        <v>2482663.98</v>
      </c>
      <c r="CA518" s="68">
        <v>2492800.2000000002</v>
      </c>
    </row>
    <row r="519" spans="1:79" x14ac:dyDescent="0.25">
      <c r="A519" s="67" t="s">
        <v>1240</v>
      </c>
      <c r="B519" s="67" t="s">
        <v>1241</v>
      </c>
      <c r="C519" s="67" t="s">
        <v>1242</v>
      </c>
      <c r="D519" s="68">
        <v>8241.61</v>
      </c>
      <c r="E519" s="68">
        <v>9855.6200000000008</v>
      </c>
      <c r="F519" s="69">
        <v>0.64</v>
      </c>
      <c r="G519" s="70">
        <v>1846.2829750000001</v>
      </c>
      <c r="H519" s="70">
        <v>935.12478099999998</v>
      </c>
      <c r="I519" s="68">
        <v>11067.42</v>
      </c>
      <c r="J519" s="68">
        <v>8296.35</v>
      </c>
      <c r="K519" s="68">
        <v>829.64</v>
      </c>
      <c r="L519" s="83">
        <v>0.1000006</v>
      </c>
      <c r="M519" s="70">
        <v>346.682118</v>
      </c>
      <c r="N519" s="70">
        <v>27.678968000000001</v>
      </c>
      <c r="O519" s="70">
        <v>279.70794000000001</v>
      </c>
      <c r="P519" s="70">
        <v>4.0933219999999997</v>
      </c>
      <c r="Q519" s="70">
        <v>3.4140959999999998</v>
      </c>
      <c r="R519" s="70">
        <v>4</v>
      </c>
      <c r="S519" s="70">
        <v>27.787792</v>
      </c>
      <c r="T519" s="70">
        <v>1048.2348930000001</v>
      </c>
      <c r="U519" s="69">
        <v>0.56775418889999996</v>
      </c>
      <c r="V519" s="71">
        <v>0.78697465590000004</v>
      </c>
      <c r="W519" s="70">
        <v>11.563834999999999</v>
      </c>
      <c r="X519" s="70">
        <v>6.670439</v>
      </c>
      <c r="Y519" s="70">
        <v>4.8933960000000001</v>
      </c>
      <c r="Z519" s="70">
        <v>0</v>
      </c>
      <c r="AA519" s="70">
        <v>497.57514600000002</v>
      </c>
      <c r="AB519" s="70">
        <v>272.26409799999999</v>
      </c>
      <c r="AC519" s="70">
        <v>225.311048</v>
      </c>
      <c r="AD519" s="70">
        <v>98.107444999999998</v>
      </c>
      <c r="AE519" s="70">
        <v>53.548251</v>
      </c>
      <c r="AF519" s="70">
        <v>29.043852000000001</v>
      </c>
      <c r="AG519" s="70">
        <v>1.5262789999999999</v>
      </c>
      <c r="AH519" s="70">
        <v>1.781779</v>
      </c>
      <c r="AI519" s="70">
        <v>12.207284</v>
      </c>
      <c r="AJ519" s="70">
        <v>50.237290000000002</v>
      </c>
      <c r="AK519" s="70">
        <v>50.237290000000002</v>
      </c>
      <c r="AL519" s="68">
        <v>1531750.21</v>
      </c>
      <c r="AM519" s="68">
        <v>0</v>
      </c>
      <c r="AN519" s="68">
        <v>258009.88</v>
      </c>
      <c r="AO519" s="68">
        <v>5554.74</v>
      </c>
      <c r="AP519" s="68">
        <v>142441.87</v>
      </c>
      <c r="AQ519" s="68">
        <v>5008.07</v>
      </c>
      <c r="AR519" s="68">
        <v>5574.66</v>
      </c>
      <c r="AS519" s="68">
        <v>8844.9500000000007</v>
      </c>
      <c r="AT519" s="68">
        <v>90585.59</v>
      </c>
      <c r="AU519" s="68">
        <v>348122.27</v>
      </c>
      <c r="AV519" s="68">
        <v>1792.68</v>
      </c>
      <c r="AW519" s="68">
        <v>1156.68</v>
      </c>
      <c r="AX519" s="68">
        <v>636</v>
      </c>
      <c r="AY519" s="68">
        <v>0</v>
      </c>
      <c r="AZ519" s="68">
        <v>39311.699999999997</v>
      </c>
      <c r="BA519" s="68">
        <v>2244.31</v>
      </c>
      <c r="BB519" s="68">
        <v>461.57</v>
      </c>
      <c r="BC519" s="68">
        <v>1393.22</v>
      </c>
      <c r="BD519" s="68">
        <v>35212.6</v>
      </c>
      <c r="BE519" s="68">
        <v>4799.0200000000004</v>
      </c>
      <c r="BF519" s="68">
        <v>17381.830000000002</v>
      </c>
      <c r="BG519" s="68">
        <v>13031.75</v>
      </c>
      <c r="BH519" s="68">
        <v>55158.97</v>
      </c>
      <c r="BI519" s="68">
        <v>32879.1</v>
      </c>
      <c r="BJ519" s="68">
        <v>16902.88</v>
      </c>
      <c r="BK519" s="68">
        <v>324.02</v>
      </c>
      <c r="BL519" s="68">
        <v>321.36</v>
      </c>
      <c r="BM519" s="68">
        <v>1888.88</v>
      </c>
      <c r="BN519" s="68">
        <v>2842.73</v>
      </c>
      <c r="BO519" s="68">
        <v>3670652.41</v>
      </c>
      <c r="BP519" s="68">
        <v>2234145.71</v>
      </c>
      <c r="BQ519" s="68">
        <v>10851462.41</v>
      </c>
      <c r="BR519" s="68">
        <v>381260.7</v>
      </c>
      <c r="BS519" s="68">
        <v>10470201.710000001</v>
      </c>
      <c r="BT519" s="68">
        <v>7180810</v>
      </c>
      <c r="BU519" s="68">
        <v>0</v>
      </c>
      <c r="BV519" s="71">
        <v>20</v>
      </c>
      <c r="BW519" s="68">
        <v>0</v>
      </c>
      <c r="BX519" s="68">
        <v>2331641.7400000002</v>
      </c>
      <c r="BY519" s="68">
        <v>59144.990000000202</v>
      </c>
      <c r="BZ519" s="68">
        <v>13242249.140000001</v>
      </c>
      <c r="CA519" s="68">
        <v>13242249.140000001</v>
      </c>
    </row>
    <row r="520" spans="1:79" x14ac:dyDescent="0.25">
      <c r="A520" s="62" t="s">
        <v>1243</v>
      </c>
      <c r="B520" s="62" t="s">
        <v>1244</v>
      </c>
      <c r="C520" s="62" t="s">
        <v>185</v>
      </c>
      <c r="D520" s="63">
        <v>8241.61</v>
      </c>
      <c r="E520" s="63">
        <v>9855.6200000000008</v>
      </c>
      <c r="F520" s="64">
        <v>0.64</v>
      </c>
      <c r="G520" s="65">
        <v>4675.8172750000003</v>
      </c>
      <c r="H520" s="65">
        <v>2371.9948060000002</v>
      </c>
      <c r="I520" s="63">
        <v>7778.76</v>
      </c>
      <c r="J520" s="63">
        <v>8178.56</v>
      </c>
      <c r="K520" s="63">
        <v>817.86</v>
      </c>
      <c r="L520" s="83">
        <v>0.10000050000000001</v>
      </c>
      <c r="M520" s="65">
        <v>935.081323</v>
      </c>
      <c r="N520" s="65">
        <v>49.063012999999998</v>
      </c>
      <c r="O520" s="65">
        <v>633.84510899999998</v>
      </c>
      <c r="P520" s="65">
        <v>56.513409000000003</v>
      </c>
      <c r="Q520" s="65">
        <v>1.2675730000000001</v>
      </c>
      <c r="R520" s="65">
        <v>43.248694999999998</v>
      </c>
      <c r="S520" s="65">
        <v>151.14352400000001</v>
      </c>
      <c r="T520" s="65">
        <v>4665.8655689999996</v>
      </c>
      <c r="U520" s="64">
        <v>0.99787166490000001</v>
      </c>
      <c r="V520" s="66">
        <v>2.4310250479</v>
      </c>
      <c r="W520" s="65">
        <v>126.670502</v>
      </c>
      <c r="X520" s="65">
        <v>27.299104</v>
      </c>
      <c r="Y520" s="65">
        <v>85.371397999999999</v>
      </c>
      <c r="Z520" s="65">
        <v>14</v>
      </c>
      <c r="AA520" s="65">
        <v>804.99953100000005</v>
      </c>
      <c r="AB520" s="65">
        <v>539.79236800000001</v>
      </c>
      <c r="AC520" s="65">
        <v>265.20716299999998</v>
      </c>
      <c r="AD520" s="65">
        <v>126.21005599999999</v>
      </c>
      <c r="AE520" s="65">
        <v>53.242533000000002</v>
      </c>
      <c r="AF520" s="65">
        <v>33.370393</v>
      </c>
      <c r="AG520" s="65">
        <v>8.2180619999999998</v>
      </c>
      <c r="AH520" s="65">
        <v>0.66666599999999998</v>
      </c>
      <c r="AI520" s="65">
        <v>30.712402000000001</v>
      </c>
      <c r="AJ520" s="65">
        <v>0</v>
      </c>
      <c r="AK520" s="65">
        <v>0</v>
      </c>
      <c r="AL520" s="63">
        <v>3824163.92</v>
      </c>
      <c r="AM520" s="63">
        <v>0</v>
      </c>
      <c r="AN520" s="63">
        <v>992191.41</v>
      </c>
      <c r="AO520" s="63">
        <v>9846.17</v>
      </c>
      <c r="AP520" s="63">
        <v>322786.65000000002</v>
      </c>
      <c r="AQ520" s="63">
        <v>69142.64</v>
      </c>
      <c r="AR520" s="63">
        <v>2069.7399999999998</v>
      </c>
      <c r="AS520" s="63">
        <v>95633.03</v>
      </c>
      <c r="AT520" s="63">
        <v>492713.18</v>
      </c>
      <c r="AU520" s="63">
        <v>4786676.82</v>
      </c>
      <c r="AV520" s="63">
        <v>17044.55</v>
      </c>
      <c r="AW520" s="63">
        <v>4733.78</v>
      </c>
      <c r="AX520" s="63">
        <v>11095.79</v>
      </c>
      <c r="AY520" s="63">
        <v>1214.98</v>
      </c>
      <c r="AZ520" s="63">
        <v>71070.149999999994</v>
      </c>
      <c r="BA520" s="63">
        <v>5692.82</v>
      </c>
      <c r="BB520" s="63">
        <v>1168.96</v>
      </c>
      <c r="BC520" s="63">
        <v>2254.0100000000002</v>
      </c>
      <c r="BD520" s="63">
        <v>61954.36</v>
      </c>
      <c r="BE520" s="63">
        <v>12153.79</v>
      </c>
      <c r="BF520" s="63">
        <v>34461.29</v>
      </c>
      <c r="BG520" s="63">
        <v>15339.28</v>
      </c>
      <c r="BH520" s="63">
        <v>62386.29</v>
      </c>
      <c r="BI520" s="63">
        <v>32691.35</v>
      </c>
      <c r="BJ520" s="63">
        <v>19420.810000000001</v>
      </c>
      <c r="BK520" s="63">
        <v>1744.62</v>
      </c>
      <c r="BL520" s="63">
        <v>120.24</v>
      </c>
      <c r="BM520" s="63">
        <v>4752.25</v>
      </c>
      <c r="BN520" s="63">
        <v>3657.02</v>
      </c>
      <c r="BO520" s="63">
        <v>9330135.3000000007</v>
      </c>
      <c r="BP520" s="63">
        <v>9753533.1400000006</v>
      </c>
      <c r="BQ520" s="63">
        <v>7213654.1500000004</v>
      </c>
      <c r="BR520" s="63">
        <v>3449752.07</v>
      </c>
      <c r="BS520" s="63">
        <v>3763902.08</v>
      </c>
      <c r="BT520" s="63">
        <v>0</v>
      </c>
      <c r="BU520" s="63">
        <v>0</v>
      </c>
      <c r="BV520" s="66">
        <v>20</v>
      </c>
      <c r="BW520" s="63">
        <v>0</v>
      </c>
      <c r="BX520" s="63">
        <v>1647035.32</v>
      </c>
      <c r="BY520" s="63">
        <v>0</v>
      </c>
      <c r="BZ520" s="63">
        <v>6615581.2699999996</v>
      </c>
      <c r="CA520" s="63">
        <v>10977170.619999999</v>
      </c>
    </row>
    <row r="521" spans="1:79" x14ac:dyDescent="0.25">
      <c r="A521" s="62" t="s">
        <v>1245</v>
      </c>
      <c r="B521" s="62" t="s">
        <v>1246</v>
      </c>
      <c r="C521" s="62" t="s">
        <v>185</v>
      </c>
      <c r="D521" s="63">
        <v>8241.61</v>
      </c>
      <c r="E521" s="63">
        <v>9855.6200000000008</v>
      </c>
      <c r="F521" s="64">
        <v>0.64</v>
      </c>
      <c r="G521" s="65">
        <v>4070.6354540000002</v>
      </c>
      <c r="H521" s="65">
        <v>2106.8583659999999</v>
      </c>
      <c r="I521" s="63">
        <v>9322.5400000000009</v>
      </c>
      <c r="J521" s="63">
        <v>8250.66</v>
      </c>
      <c r="K521" s="63">
        <v>825.07</v>
      </c>
      <c r="L521" s="83">
        <v>0.10000050000000001</v>
      </c>
      <c r="M521" s="65">
        <v>640.65513199999998</v>
      </c>
      <c r="N521" s="65">
        <v>40.331609</v>
      </c>
      <c r="O521" s="65">
        <v>440.30445900000001</v>
      </c>
      <c r="P521" s="65">
        <v>41.422879000000002</v>
      </c>
      <c r="Q521" s="65">
        <v>6</v>
      </c>
      <c r="R521" s="65">
        <v>16.449735</v>
      </c>
      <c r="S521" s="65">
        <v>96.146450000000002</v>
      </c>
      <c r="T521" s="65">
        <v>1742.6987509999999</v>
      </c>
      <c r="U521" s="64">
        <v>0.42811466920000002</v>
      </c>
      <c r="V521" s="66">
        <v>0.44746623540000002</v>
      </c>
      <c r="W521" s="65">
        <v>308.07045199999999</v>
      </c>
      <c r="X521" s="65">
        <v>81.693567999999999</v>
      </c>
      <c r="Y521" s="65">
        <v>186.42921000000001</v>
      </c>
      <c r="Z521" s="65">
        <v>39.947673999999999</v>
      </c>
      <c r="AA521" s="65">
        <v>1113.30078</v>
      </c>
      <c r="AB521" s="65">
        <v>712.903053</v>
      </c>
      <c r="AC521" s="65">
        <v>400.39772699999997</v>
      </c>
      <c r="AD521" s="65">
        <v>144.50358600000001</v>
      </c>
      <c r="AE521" s="65">
        <v>68.676883000000004</v>
      </c>
      <c r="AF521" s="65">
        <v>35.021487999999998</v>
      </c>
      <c r="AG521" s="65">
        <v>0</v>
      </c>
      <c r="AH521" s="65">
        <v>4.7122529999999996</v>
      </c>
      <c r="AI521" s="65">
        <v>36.092962</v>
      </c>
      <c r="AJ521" s="65">
        <v>0</v>
      </c>
      <c r="AK521" s="65">
        <v>0</v>
      </c>
      <c r="AL521" s="63">
        <v>3358559.19</v>
      </c>
      <c r="AM521" s="63">
        <v>0</v>
      </c>
      <c r="AN521" s="63">
        <v>642598.78</v>
      </c>
      <c r="AO521" s="63">
        <v>8093.92</v>
      </c>
      <c r="AP521" s="63">
        <v>224225.76</v>
      </c>
      <c r="AQ521" s="63">
        <v>50679.78</v>
      </c>
      <c r="AR521" s="63">
        <v>9797.02</v>
      </c>
      <c r="AS521" s="63">
        <v>36374.230000000003</v>
      </c>
      <c r="AT521" s="63">
        <v>313428.07</v>
      </c>
      <c r="AU521" s="63">
        <v>329075.11</v>
      </c>
      <c r="AV521" s="63">
        <v>41863.22</v>
      </c>
      <c r="AW521" s="63">
        <v>14166.02</v>
      </c>
      <c r="AX521" s="63">
        <v>24230.36</v>
      </c>
      <c r="AY521" s="63">
        <v>3466.84</v>
      </c>
      <c r="AZ521" s="63">
        <v>88443.68</v>
      </c>
      <c r="BA521" s="63">
        <v>5056.49</v>
      </c>
      <c r="BB521" s="63">
        <v>1017.66</v>
      </c>
      <c r="BC521" s="63">
        <v>3117.26</v>
      </c>
      <c r="BD521" s="63">
        <v>79252.27</v>
      </c>
      <c r="BE521" s="63">
        <v>10580.74</v>
      </c>
      <c r="BF521" s="63">
        <v>45512.98</v>
      </c>
      <c r="BG521" s="63">
        <v>23158.55</v>
      </c>
      <c r="BH521" s="63">
        <v>73171.679999999993</v>
      </c>
      <c r="BI521" s="63">
        <v>42168.17</v>
      </c>
      <c r="BJ521" s="63">
        <v>20381.71</v>
      </c>
      <c r="BK521" s="63">
        <v>0</v>
      </c>
      <c r="BL521" s="63">
        <v>849.9</v>
      </c>
      <c r="BM521" s="63">
        <v>5584.81</v>
      </c>
      <c r="BN521" s="63">
        <v>4187.09</v>
      </c>
      <c r="BO521" s="63">
        <v>6342853.2599999998</v>
      </c>
      <c r="BP521" s="63">
        <v>4533711.66</v>
      </c>
      <c r="BQ521" s="63">
        <v>15386390.710000001</v>
      </c>
      <c r="BR521" s="63">
        <v>421913.51</v>
      </c>
      <c r="BS521" s="63">
        <v>14964477.199999999</v>
      </c>
      <c r="BT521" s="63">
        <v>9043537.4499999993</v>
      </c>
      <c r="BU521" s="63">
        <v>0</v>
      </c>
      <c r="BV521" s="66">
        <v>20</v>
      </c>
      <c r="BW521" s="63">
        <v>0</v>
      </c>
      <c r="BX521" s="63">
        <v>43756.51</v>
      </c>
      <c r="BY521" s="63">
        <v>1414061.18</v>
      </c>
      <c r="BZ521" s="63">
        <v>16844208.399999999</v>
      </c>
      <c r="CA521" s="63">
        <v>16844208.399999999</v>
      </c>
    </row>
    <row r="522" spans="1:79" x14ac:dyDescent="0.25">
      <c r="A522" s="67" t="s">
        <v>1247</v>
      </c>
      <c r="B522" s="67" t="s">
        <v>1248</v>
      </c>
      <c r="C522" s="67" t="s">
        <v>185</v>
      </c>
      <c r="D522" s="68">
        <v>8241.61</v>
      </c>
      <c r="E522" s="68">
        <v>9855.6200000000008</v>
      </c>
      <c r="F522" s="69">
        <v>0.64</v>
      </c>
      <c r="G522" s="70">
        <v>2451.0352809999999</v>
      </c>
      <c r="H522" s="70">
        <v>1284.4353100000001</v>
      </c>
      <c r="I522" s="68">
        <v>12510.81</v>
      </c>
      <c r="J522" s="68">
        <v>8068.76</v>
      </c>
      <c r="K522" s="68">
        <v>806.88</v>
      </c>
      <c r="L522" s="83">
        <v>0.10000050000000001</v>
      </c>
      <c r="M522" s="70">
        <v>278.30189300000001</v>
      </c>
      <c r="N522" s="70">
        <v>15.35821</v>
      </c>
      <c r="O522" s="70">
        <v>189.99271200000001</v>
      </c>
      <c r="P522" s="70">
        <v>7.3295469999999998</v>
      </c>
      <c r="Q522" s="70">
        <v>1.8343510000000001</v>
      </c>
      <c r="R522" s="70">
        <v>11.449401999999999</v>
      </c>
      <c r="S522" s="70">
        <v>52.337671</v>
      </c>
      <c r="T522" s="70">
        <v>322.776006</v>
      </c>
      <c r="U522" s="69">
        <v>0.13168966130000001</v>
      </c>
      <c r="V522" s="71">
        <v>4.2339274599999997E-2</v>
      </c>
      <c r="W522" s="70">
        <v>115.934425</v>
      </c>
      <c r="X522" s="70">
        <v>30.509219000000002</v>
      </c>
      <c r="Y522" s="70">
        <v>45.362515999999999</v>
      </c>
      <c r="Z522" s="70">
        <v>40.062690000000003</v>
      </c>
      <c r="AA522" s="70">
        <v>707.6961</v>
      </c>
      <c r="AB522" s="70">
        <v>434.733768</v>
      </c>
      <c r="AC522" s="70">
        <v>272.962332</v>
      </c>
      <c r="AD522" s="70">
        <v>17.234461</v>
      </c>
      <c r="AE522" s="70">
        <v>8.0136059999999993</v>
      </c>
      <c r="AF522" s="70">
        <v>5.3181909999999997</v>
      </c>
      <c r="AG522" s="70">
        <v>0</v>
      </c>
      <c r="AH522" s="70">
        <v>3.9026640000000001</v>
      </c>
      <c r="AI522" s="70">
        <v>0</v>
      </c>
      <c r="AJ522" s="70">
        <v>0</v>
      </c>
      <c r="AK522" s="70">
        <v>0</v>
      </c>
      <c r="AL522" s="68">
        <v>1977691.35</v>
      </c>
      <c r="AM522" s="68">
        <v>0</v>
      </c>
      <c r="AN522" s="68">
        <v>307731.98</v>
      </c>
      <c r="AO522" s="68">
        <v>3082.15</v>
      </c>
      <c r="AP522" s="68">
        <v>96754.1</v>
      </c>
      <c r="AQ522" s="68">
        <v>8967.5</v>
      </c>
      <c r="AR522" s="68">
        <v>2995.19</v>
      </c>
      <c r="AS522" s="68">
        <v>25317.32</v>
      </c>
      <c r="AT522" s="68">
        <v>170615.72</v>
      </c>
      <c r="AU522" s="68">
        <v>5767.1</v>
      </c>
      <c r="AV522" s="68">
        <v>14663.05</v>
      </c>
      <c r="AW522" s="68">
        <v>5290.43</v>
      </c>
      <c r="AX522" s="68">
        <v>5895.8</v>
      </c>
      <c r="AY522" s="68">
        <v>3476.82</v>
      </c>
      <c r="AZ522" s="68">
        <v>55589.91</v>
      </c>
      <c r="BA522" s="68">
        <v>3082.66</v>
      </c>
      <c r="BB522" s="68">
        <v>612.76</v>
      </c>
      <c r="BC522" s="68">
        <v>1981.56</v>
      </c>
      <c r="BD522" s="68">
        <v>49912.93</v>
      </c>
      <c r="BE522" s="68">
        <v>6370.94</v>
      </c>
      <c r="BF522" s="68">
        <v>27754.16</v>
      </c>
      <c r="BG522" s="68">
        <v>15787.83</v>
      </c>
      <c r="BH522" s="68">
        <v>9218.75</v>
      </c>
      <c r="BI522" s="68">
        <v>4920.42</v>
      </c>
      <c r="BJ522" s="68">
        <v>3095.07</v>
      </c>
      <c r="BK522" s="68">
        <v>0</v>
      </c>
      <c r="BL522" s="68">
        <v>703.88</v>
      </c>
      <c r="BM522" s="68">
        <v>0</v>
      </c>
      <c r="BN522" s="68">
        <v>499.38</v>
      </c>
      <c r="BO522" s="68">
        <v>2120415.85</v>
      </c>
      <c r="BP522" s="68">
        <v>2370662.14</v>
      </c>
      <c r="BQ522" s="68">
        <v>869484.65</v>
      </c>
      <c r="BR522" s="68">
        <v>4663.07</v>
      </c>
      <c r="BS522" s="68">
        <v>864821.58</v>
      </c>
      <c r="BT522" s="68">
        <v>0</v>
      </c>
      <c r="BU522" s="68">
        <v>0</v>
      </c>
      <c r="BV522" s="71">
        <v>20</v>
      </c>
      <c r="BW522" s="68">
        <v>0</v>
      </c>
      <c r="BX522" s="68">
        <v>600061.68999999994</v>
      </c>
      <c r="BY522" s="68">
        <v>0</v>
      </c>
      <c r="BZ522" s="68">
        <v>1172183.6100000001</v>
      </c>
      <c r="CA522" s="68">
        <v>2720477.54</v>
      </c>
    </row>
    <row r="523" spans="1:79" x14ac:dyDescent="0.25">
      <c r="A523" s="67" t="s">
        <v>1249</v>
      </c>
      <c r="B523" s="67" t="s">
        <v>1250</v>
      </c>
      <c r="C523" s="67" t="s">
        <v>223</v>
      </c>
      <c r="D523" s="68">
        <v>8241.61</v>
      </c>
      <c r="E523" s="68">
        <v>9855.6200000000008</v>
      </c>
      <c r="F523" s="69">
        <v>0.64</v>
      </c>
      <c r="G523" s="70">
        <v>5633.5634319999999</v>
      </c>
      <c r="H523" s="70">
        <v>3099.2369410000001</v>
      </c>
      <c r="I523" s="68">
        <v>10744.16</v>
      </c>
      <c r="J523" s="68">
        <v>8101.66</v>
      </c>
      <c r="K523" s="68">
        <v>810.17</v>
      </c>
      <c r="L523" s="83">
        <v>0.10000050000000001</v>
      </c>
      <c r="M523" s="70">
        <v>524.91093799999999</v>
      </c>
      <c r="N523" s="70">
        <v>38.110695999999997</v>
      </c>
      <c r="O523" s="70">
        <v>281.92213400000003</v>
      </c>
      <c r="P523" s="70">
        <v>42.430660000000003</v>
      </c>
      <c r="Q523" s="70">
        <v>6.8905329999999996</v>
      </c>
      <c r="R523" s="70">
        <v>33.056266000000001</v>
      </c>
      <c r="S523" s="70">
        <v>122.500649</v>
      </c>
      <c r="T523" s="70">
        <v>992.99554699999999</v>
      </c>
      <c r="U523" s="69">
        <v>0.1762641992</v>
      </c>
      <c r="V523" s="71">
        <v>7.5852216599999994E-2</v>
      </c>
      <c r="W523" s="70">
        <v>637.32052399999998</v>
      </c>
      <c r="X523" s="70">
        <v>139.97416899999999</v>
      </c>
      <c r="Y523" s="70">
        <v>316.392966</v>
      </c>
      <c r="Z523" s="70">
        <v>180.95338899999999</v>
      </c>
      <c r="AA523" s="70">
        <v>2302.9572389999998</v>
      </c>
      <c r="AB523" s="70">
        <v>1514.297902</v>
      </c>
      <c r="AC523" s="70">
        <v>788.65933700000005</v>
      </c>
      <c r="AD523" s="70">
        <v>0</v>
      </c>
      <c r="AE523" s="70">
        <v>0</v>
      </c>
      <c r="AF523" s="70">
        <v>0</v>
      </c>
      <c r="AG523" s="70">
        <v>0</v>
      </c>
      <c r="AH523" s="70">
        <v>0</v>
      </c>
      <c r="AI523" s="70">
        <v>0</v>
      </c>
      <c r="AJ523" s="70">
        <v>0</v>
      </c>
      <c r="AK523" s="70">
        <v>0</v>
      </c>
      <c r="AL523" s="68">
        <v>4564144.09</v>
      </c>
      <c r="AM523" s="68">
        <v>0</v>
      </c>
      <c r="AN523" s="68">
        <v>686816.77</v>
      </c>
      <c r="AO523" s="68">
        <v>7648.21</v>
      </c>
      <c r="AP523" s="68">
        <v>143569.31</v>
      </c>
      <c r="AQ523" s="68">
        <v>51912.77</v>
      </c>
      <c r="AR523" s="68">
        <v>11251.11</v>
      </c>
      <c r="AS523" s="68">
        <v>73095.17</v>
      </c>
      <c r="AT523" s="68">
        <v>399340.2</v>
      </c>
      <c r="AU523" s="68">
        <v>31785.43</v>
      </c>
      <c r="AV523" s="68">
        <v>81097.960000000006</v>
      </c>
      <c r="AW523" s="68">
        <v>24272.13</v>
      </c>
      <c r="AX523" s="68">
        <v>41121.86</v>
      </c>
      <c r="AY523" s="68">
        <v>15703.97</v>
      </c>
      <c r="AZ523" s="68">
        <v>172228.74</v>
      </c>
      <c r="BA523" s="68">
        <v>7438.21</v>
      </c>
      <c r="BB523" s="68">
        <v>1408.4</v>
      </c>
      <c r="BC523" s="68">
        <v>6448.31</v>
      </c>
      <c r="BD523" s="68">
        <v>156933.82</v>
      </c>
      <c r="BE523" s="68">
        <v>14643.24</v>
      </c>
      <c r="BF523" s="68">
        <v>96675.42</v>
      </c>
      <c r="BG523" s="68">
        <v>45615.16</v>
      </c>
      <c r="BH523" s="68">
        <v>0</v>
      </c>
      <c r="BI523" s="68">
        <v>0</v>
      </c>
      <c r="BJ523" s="68">
        <v>0</v>
      </c>
      <c r="BK523" s="68">
        <v>0</v>
      </c>
      <c r="BL523" s="68">
        <v>0</v>
      </c>
      <c r="BM523" s="68">
        <v>0</v>
      </c>
      <c r="BN523" s="68">
        <v>0</v>
      </c>
      <c r="BO523" s="68">
        <v>4904429.53</v>
      </c>
      <c r="BP523" s="68">
        <v>5536072.9900000002</v>
      </c>
      <c r="BQ523" s="68">
        <v>1746970.1</v>
      </c>
      <c r="BR523" s="68">
        <v>16737.330000000002</v>
      </c>
      <c r="BS523" s="68">
        <v>1730232.77</v>
      </c>
      <c r="BT523" s="68">
        <v>0</v>
      </c>
      <c r="BU523" s="68">
        <v>0</v>
      </c>
      <c r="BV523" s="71">
        <v>20</v>
      </c>
      <c r="BW523" s="68">
        <v>0</v>
      </c>
      <c r="BX523" s="68">
        <v>2392433.67</v>
      </c>
      <c r="BY523" s="68">
        <v>0</v>
      </c>
      <c r="BZ523" s="68">
        <v>2909971.9</v>
      </c>
      <c r="CA523" s="68">
        <v>7296863.2000000002</v>
      </c>
    </row>
    <row r="524" spans="1:79" x14ac:dyDescent="0.25">
      <c r="A524" s="62" t="s">
        <v>1251</v>
      </c>
      <c r="B524" s="62" t="s">
        <v>1252</v>
      </c>
      <c r="C524" s="62" t="s">
        <v>223</v>
      </c>
      <c r="D524" s="63">
        <v>8241.61</v>
      </c>
      <c r="E524" s="63">
        <v>9855.6200000000008</v>
      </c>
      <c r="F524" s="64">
        <v>0.64</v>
      </c>
      <c r="G524" s="65">
        <v>2132.7487820000001</v>
      </c>
      <c r="H524" s="65">
        <v>1155.349205</v>
      </c>
      <c r="I524" s="63">
        <v>21852.9</v>
      </c>
      <c r="J524" s="63">
        <v>8064.66</v>
      </c>
      <c r="K524" s="63">
        <v>806.47</v>
      </c>
      <c r="L524" s="83">
        <v>0.10000050000000001</v>
      </c>
      <c r="M524" s="65">
        <v>184.37240199999999</v>
      </c>
      <c r="N524" s="65">
        <v>21.317513999999999</v>
      </c>
      <c r="O524" s="65">
        <v>125.850308</v>
      </c>
      <c r="P524" s="65">
        <v>5.8469160000000002</v>
      </c>
      <c r="Q524" s="65">
        <v>0.43452400000000002</v>
      </c>
      <c r="R524" s="65">
        <v>7.1663110000000003</v>
      </c>
      <c r="S524" s="65">
        <v>23.756829</v>
      </c>
      <c r="T524" s="65">
        <v>179.88566599999999</v>
      </c>
      <c r="U524" s="64">
        <v>8.4344516999999994E-2</v>
      </c>
      <c r="V524" s="66">
        <v>1.7368158099999999E-2</v>
      </c>
      <c r="W524" s="65">
        <v>87.252256000000003</v>
      </c>
      <c r="X524" s="65">
        <v>18.437296</v>
      </c>
      <c r="Y524" s="65">
        <v>45.181019999999997</v>
      </c>
      <c r="Z524" s="65">
        <v>23.633939999999999</v>
      </c>
      <c r="AA524" s="65">
        <v>772.32770200000004</v>
      </c>
      <c r="AB524" s="65">
        <v>477.56793299999998</v>
      </c>
      <c r="AC524" s="65">
        <v>294.75976900000001</v>
      </c>
      <c r="AD524" s="65">
        <v>0</v>
      </c>
      <c r="AE524" s="65">
        <v>0</v>
      </c>
      <c r="AF524" s="65">
        <v>0</v>
      </c>
      <c r="AG524" s="65">
        <v>0</v>
      </c>
      <c r="AH524" s="65">
        <v>0</v>
      </c>
      <c r="AI524" s="65">
        <v>0</v>
      </c>
      <c r="AJ524" s="65">
        <v>0</v>
      </c>
      <c r="AK524" s="65">
        <v>0</v>
      </c>
      <c r="AL524" s="63">
        <v>1719997.91</v>
      </c>
      <c r="AM524" s="63">
        <v>0</v>
      </c>
      <c r="AN524" s="63">
        <v>169521.96</v>
      </c>
      <c r="AO524" s="63">
        <v>4278.09</v>
      </c>
      <c r="AP524" s="63">
        <v>64089.47</v>
      </c>
      <c r="AQ524" s="63">
        <v>7153.54</v>
      </c>
      <c r="AR524" s="63">
        <v>709.51</v>
      </c>
      <c r="AS524" s="63">
        <v>15846.4</v>
      </c>
      <c r="AT524" s="63">
        <v>77444.95</v>
      </c>
      <c r="AU524" s="63">
        <v>1318.45</v>
      </c>
      <c r="AV524" s="63">
        <v>11120.39</v>
      </c>
      <c r="AW524" s="63">
        <v>3197.11</v>
      </c>
      <c r="AX524" s="63">
        <v>5872.22</v>
      </c>
      <c r="AY524" s="63">
        <v>2051.06</v>
      </c>
      <c r="AZ524" s="63">
        <v>58549.53</v>
      </c>
      <c r="BA524" s="63">
        <v>2772.85</v>
      </c>
      <c r="BB524" s="63">
        <v>533.19000000000005</v>
      </c>
      <c r="BC524" s="63">
        <v>2162.5300000000002</v>
      </c>
      <c r="BD524" s="63">
        <v>53080.959999999999</v>
      </c>
      <c r="BE524" s="63">
        <v>5543.62</v>
      </c>
      <c r="BF524" s="63">
        <v>30488.77</v>
      </c>
      <c r="BG524" s="63">
        <v>17048.57</v>
      </c>
      <c r="BH524" s="63">
        <v>0</v>
      </c>
      <c r="BI524" s="63">
        <v>0</v>
      </c>
      <c r="BJ524" s="63">
        <v>0</v>
      </c>
      <c r="BK524" s="63">
        <v>0</v>
      </c>
      <c r="BL524" s="63">
        <v>0</v>
      </c>
      <c r="BM524" s="63">
        <v>0</v>
      </c>
      <c r="BN524" s="63">
        <v>0</v>
      </c>
      <c r="BO524" s="63">
        <v>1737766.73</v>
      </c>
      <c r="BP524" s="63">
        <v>1960508.24</v>
      </c>
      <c r="BQ524" s="63">
        <v>624326.34</v>
      </c>
      <c r="BR524" s="63">
        <v>261.02999999999997</v>
      </c>
      <c r="BS524" s="63">
        <v>624065.31000000006</v>
      </c>
      <c r="BT524" s="63">
        <v>0</v>
      </c>
      <c r="BU524" s="63">
        <v>0</v>
      </c>
      <c r="BV524" s="66">
        <v>20</v>
      </c>
      <c r="BW524" s="63">
        <v>0</v>
      </c>
      <c r="BX524" s="63">
        <v>689472.06</v>
      </c>
      <c r="BY524" s="63">
        <v>0</v>
      </c>
      <c r="BZ524" s="63">
        <v>1160411.73</v>
      </c>
      <c r="CA524" s="63">
        <v>2427238.79</v>
      </c>
    </row>
    <row r="525" spans="1:79" x14ac:dyDescent="0.25">
      <c r="A525" s="62" t="s">
        <v>1253</v>
      </c>
      <c r="B525" s="62" t="s">
        <v>1254</v>
      </c>
      <c r="C525" s="62" t="s">
        <v>406</v>
      </c>
      <c r="D525" s="63">
        <v>8241.61</v>
      </c>
      <c r="E525" s="63">
        <v>9855.6200000000008</v>
      </c>
      <c r="F525" s="64">
        <v>0.64</v>
      </c>
      <c r="G525" s="65">
        <v>1189.5827859999999</v>
      </c>
      <c r="H525" s="65">
        <v>612.38015399999995</v>
      </c>
      <c r="I525" s="63">
        <v>7456.32</v>
      </c>
      <c r="J525" s="63">
        <v>8166.26</v>
      </c>
      <c r="K525" s="63">
        <v>816.63</v>
      </c>
      <c r="L525" s="83">
        <v>0.10000050000000001</v>
      </c>
      <c r="M525" s="65">
        <v>165.83214599999999</v>
      </c>
      <c r="N525" s="65">
        <v>19.815535000000001</v>
      </c>
      <c r="O525" s="65">
        <v>110.177561</v>
      </c>
      <c r="P525" s="65">
        <v>10.674160000000001</v>
      </c>
      <c r="Q525" s="65">
        <v>1</v>
      </c>
      <c r="R525" s="65">
        <v>6.1468509999999998</v>
      </c>
      <c r="S525" s="65">
        <v>18.018039000000002</v>
      </c>
      <c r="T525" s="65">
        <v>587.48661300000003</v>
      </c>
      <c r="U525" s="64">
        <v>0.4938593765</v>
      </c>
      <c r="V525" s="66">
        <v>0.5954518647</v>
      </c>
      <c r="W525" s="65">
        <v>2.0961789999999998</v>
      </c>
      <c r="X525" s="65">
        <v>2</v>
      </c>
      <c r="Y525" s="65">
        <v>9.6179000000000001E-2</v>
      </c>
      <c r="Z525" s="65">
        <v>0</v>
      </c>
      <c r="AA525" s="65">
        <v>114.923535</v>
      </c>
      <c r="AB525" s="65">
        <v>68.044315999999995</v>
      </c>
      <c r="AC525" s="65">
        <v>46.879218999999999</v>
      </c>
      <c r="AD525" s="65">
        <v>12.229649</v>
      </c>
      <c r="AE525" s="65">
        <v>11.544516</v>
      </c>
      <c r="AF525" s="65">
        <v>0.5</v>
      </c>
      <c r="AG525" s="65">
        <v>0</v>
      </c>
      <c r="AH525" s="65">
        <v>0.18513299999999999</v>
      </c>
      <c r="AI525" s="65">
        <v>0</v>
      </c>
      <c r="AJ525" s="65">
        <v>103.56548100000001</v>
      </c>
      <c r="AK525" s="65">
        <v>103.56548100000001</v>
      </c>
      <c r="AL525" s="63">
        <v>971448.99</v>
      </c>
      <c r="AM525" s="63">
        <v>0</v>
      </c>
      <c r="AN525" s="63">
        <v>147106.32999999999</v>
      </c>
      <c r="AO525" s="63">
        <v>3976.66</v>
      </c>
      <c r="AP525" s="63">
        <v>56108.1</v>
      </c>
      <c r="AQ525" s="63">
        <v>13059.55</v>
      </c>
      <c r="AR525" s="63">
        <v>1632.84</v>
      </c>
      <c r="AS525" s="63">
        <v>13592.13</v>
      </c>
      <c r="AT525" s="63">
        <v>58737.05</v>
      </c>
      <c r="AU525" s="63">
        <v>147624.04</v>
      </c>
      <c r="AV525" s="63">
        <v>359.31</v>
      </c>
      <c r="AW525" s="63">
        <v>346.81</v>
      </c>
      <c r="AX525" s="63">
        <v>12.5</v>
      </c>
      <c r="AY525" s="63">
        <v>0</v>
      </c>
      <c r="AZ525" s="63">
        <v>13444.53</v>
      </c>
      <c r="BA525" s="63">
        <v>1469.72</v>
      </c>
      <c r="BB525" s="63">
        <v>297.39999999999998</v>
      </c>
      <c r="BC525" s="63">
        <v>333.08</v>
      </c>
      <c r="BD525" s="63">
        <v>11344.33</v>
      </c>
      <c r="BE525" s="63">
        <v>4288.82</v>
      </c>
      <c r="BF525" s="63">
        <v>4344.07</v>
      </c>
      <c r="BG525" s="63">
        <v>2711.44</v>
      </c>
      <c r="BH525" s="63">
        <v>7767.17</v>
      </c>
      <c r="BI525" s="63">
        <v>7088.43</v>
      </c>
      <c r="BJ525" s="63">
        <v>290.99</v>
      </c>
      <c r="BK525" s="63">
        <v>0</v>
      </c>
      <c r="BL525" s="63">
        <v>33.39</v>
      </c>
      <c r="BM525" s="63">
        <v>0</v>
      </c>
      <c r="BN525" s="63">
        <v>354.36</v>
      </c>
      <c r="BO525" s="63">
        <v>1689949.26</v>
      </c>
      <c r="BP525" s="63">
        <v>1287750.3700000001</v>
      </c>
      <c r="BQ525" s="63">
        <v>3700461.14</v>
      </c>
      <c r="BR525" s="63">
        <v>89290.54</v>
      </c>
      <c r="BS525" s="63">
        <v>3611170.6</v>
      </c>
      <c r="BT525" s="63">
        <v>2010511.88</v>
      </c>
      <c r="BU525" s="63">
        <v>0</v>
      </c>
      <c r="BV525" s="66">
        <v>20</v>
      </c>
      <c r="BW525" s="63">
        <v>0</v>
      </c>
      <c r="BX525" s="63">
        <v>1060900.28</v>
      </c>
      <c r="BY525" s="63">
        <v>249270.39999999999</v>
      </c>
      <c r="BZ525" s="63">
        <v>5010631.82</v>
      </c>
      <c r="CA525" s="63">
        <v>5010631.82</v>
      </c>
    </row>
    <row r="526" spans="1:79" x14ac:dyDescent="0.25">
      <c r="A526" s="62" t="s">
        <v>1255</v>
      </c>
      <c r="B526" s="62" t="s">
        <v>1256</v>
      </c>
      <c r="C526" s="62" t="s">
        <v>185</v>
      </c>
      <c r="D526" s="63">
        <v>8241.61</v>
      </c>
      <c r="E526" s="63">
        <v>9855.6200000000008</v>
      </c>
      <c r="F526" s="64">
        <v>0.64</v>
      </c>
      <c r="G526" s="65">
        <v>956.25769400000001</v>
      </c>
      <c r="H526" s="65">
        <v>515.60339499999998</v>
      </c>
      <c r="I526" s="63">
        <v>13035.05</v>
      </c>
      <c r="J526" s="63">
        <v>8470.56</v>
      </c>
      <c r="K526" s="63">
        <v>847.06</v>
      </c>
      <c r="L526" s="83">
        <v>0.10000050000000001</v>
      </c>
      <c r="M526" s="65">
        <v>107.77725599999999</v>
      </c>
      <c r="N526" s="65">
        <v>26.763083999999999</v>
      </c>
      <c r="O526" s="65">
        <v>56.384756000000003</v>
      </c>
      <c r="P526" s="65">
        <v>5.8098960000000002</v>
      </c>
      <c r="Q526" s="65">
        <v>0</v>
      </c>
      <c r="R526" s="65">
        <v>4.0803739999999999</v>
      </c>
      <c r="S526" s="65">
        <v>14.739146</v>
      </c>
      <c r="T526" s="65">
        <v>121.287863</v>
      </c>
      <c r="U526" s="64">
        <v>0.1268359604</v>
      </c>
      <c r="V526" s="66">
        <v>3.9275783299999999E-2</v>
      </c>
      <c r="W526" s="65">
        <v>23.562218000000001</v>
      </c>
      <c r="X526" s="65">
        <v>2.7544339999999998</v>
      </c>
      <c r="Y526" s="65">
        <v>8.8077839999999998</v>
      </c>
      <c r="Z526" s="65">
        <v>12</v>
      </c>
      <c r="AA526" s="65">
        <v>255.54676000000001</v>
      </c>
      <c r="AB526" s="65">
        <v>181.54676000000001</v>
      </c>
      <c r="AC526" s="65">
        <v>74</v>
      </c>
      <c r="AD526" s="65">
        <v>2.8703500000000002</v>
      </c>
      <c r="AE526" s="65">
        <v>0</v>
      </c>
      <c r="AF526" s="65">
        <v>0</v>
      </c>
      <c r="AG526" s="65">
        <v>0</v>
      </c>
      <c r="AH526" s="65">
        <v>0</v>
      </c>
      <c r="AI526" s="65">
        <v>2.8703500000000002</v>
      </c>
      <c r="AJ526" s="65">
        <v>0</v>
      </c>
      <c r="AK526" s="65">
        <v>0</v>
      </c>
      <c r="AL526" s="63">
        <v>810007.64</v>
      </c>
      <c r="AM526" s="63">
        <v>0</v>
      </c>
      <c r="AN526" s="63">
        <v>98264.06</v>
      </c>
      <c r="AO526" s="63">
        <v>5370.93</v>
      </c>
      <c r="AP526" s="63">
        <v>28714.03</v>
      </c>
      <c r="AQ526" s="63">
        <v>7108.25</v>
      </c>
      <c r="AR526" s="63">
        <v>0</v>
      </c>
      <c r="AS526" s="63">
        <v>9022.67</v>
      </c>
      <c r="AT526" s="63">
        <v>48048.18</v>
      </c>
      <c r="AU526" s="63">
        <v>2010.27</v>
      </c>
      <c r="AV526" s="63">
        <v>2663.81</v>
      </c>
      <c r="AW526" s="63">
        <v>477.63</v>
      </c>
      <c r="AX526" s="63">
        <v>1144.76</v>
      </c>
      <c r="AY526" s="63">
        <v>1041.42</v>
      </c>
      <c r="AZ526" s="63">
        <v>22351.21</v>
      </c>
      <c r="BA526" s="63">
        <v>1237.45</v>
      </c>
      <c r="BB526" s="63">
        <v>239.07</v>
      </c>
      <c r="BC526" s="63">
        <v>715.53</v>
      </c>
      <c r="BD526" s="63">
        <v>20159.16</v>
      </c>
      <c r="BE526" s="63">
        <v>4288.82</v>
      </c>
      <c r="BF526" s="63">
        <v>11590.26</v>
      </c>
      <c r="BG526" s="63">
        <v>4280.08</v>
      </c>
      <c r="BH526" s="63">
        <v>527.30999999999995</v>
      </c>
      <c r="BI526" s="63">
        <v>0</v>
      </c>
      <c r="BJ526" s="63">
        <v>0</v>
      </c>
      <c r="BK526" s="63">
        <v>0</v>
      </c>
      <c r="BL526" s="63">
        <v>0</v>
      </c>
      <c r="BM526" s="63">
        <v>444.14</v>
      </c>
      <c r="BN526" s="63">
        <v>83.17</v>
      </c>
      <c r="BO526" s="63">
        <v>829027.41</v>
      </c>
      <c r="BP526" s="63">
        <v>935824.3</v>
      </c>
      <c r="BQ526" s="63">
        <v>295171.11</v>
      </c>
      <c r="BR526" s="63">
        <v>678.19</v>
      </c>
      <c r="BS526" s="63">
        <v>294492.92</v>
      </c>
      <c r="BT526" s="63">
        <v>0</v>
      </c>
      <c r="BU526" s="63">
        <v>0</v>
      </c>
      <c r="BV526" s="66">
        <v>20</v>
      </c>
      <c r="BW526" s="63">
        <v>0</v>
      </c>
      <c r="BX526" s="63">
        <v>327302.32</v>
      </c>
      <c r="BY526" s="63">
        <v>0</v>
      </c>
      <c r="BZ526" s="63">
        <v>492038.64</v>
      </c>
      <c r="CA526" s="63">
        <v>1156329.73</v>
      </c>
    </row>
    <row r="527" spans="1:79" x14ac:dyDescent="0.25">
      <c r="A527" s="62" t="s">
        <v>1257</v>
      </c>
      <c r="B527" s="62" t="s">
        <v>1258</v>
      </c>
      <c r="C527" s="62" t="s">
        <v>185</v>
      </c>
      <c r="D527" s="63">
        <v>8241.61</v>
      </c>
      <c r="E527" s="63">
        <v>9855.6200000000008</v>
      </c>
      <c r="F527" s="64">
        <v>0.64</v>
      </c>
      <c r="G527" s="65">
        <v>1970.060864</v>
      </c>
      <c r="H527" s="65">
        <v>1106.7171430000001</v>
      </c>
      <c r="I527" s="63">
        <v>19076.669999999998</v>
      </c>
      <c r="J527" s="63">
        <v>8087.26</v>
      </c>
      <c r="K527" s="63">
        <v>808.73</v>
      </c>
      <c r="L527" s="83">
        <v>0.10000050000000001</v>
      </c>
      <c r="M527" s="65">
        <v>252.554789</v>
      </c>
      <c r="N527" s="65">
        <v>26.248348</v>
      </c>
      <c r="O527" s="65">
        <v>148.39300299999999</v>
      </c>
      <c r="P527" s="65">
        <v>5.4336529999999996</v>
      </c>
      <c r="Q527" s="65">
        <v>0</v>
      </c>
      <c r="R527" s="65">
        <v>20.488486000000002</v>
      </c>
      <c r="S527" s="65">
        <v>51.991298999999998</v>
      </c>
      <c r="T527" s="65">
        <v>249.50940900000001</v>
      </c>
      <c r="U527" s="64">
        <v>0.1266506094</v>
      </c>
      <c r="V527" s="66">
        <v>3.91610763E-2</v>
      </c>
      <c r="W527" s="65">
        <v>83.792282999999998</v>
      </c>
      <c r="X527" s="65">
        <v>11.833945999999999</v>
      </c>
      <c r="Y527" s="65">
        <v>42.035701000000003</v>
      </c>
      <c r="Z527" s="65">
        <v>29.922636000000001</v>
      </c>
      <c r="AA527" s="65">
        <v>730.75359700000001</v>
      </c>
      <c r="AB527" s="65">
        <v>479.27629899999999</v>
      </c>
      <c r="AC527" s="65">
        <v>251.47729799999999</v>
      </c>
      <c r="AD527" s="65">
        <v>10.435581000000001</v>
      </c>
      <c r="AE527" s="65">
        <v>6.6889279999999998</v>
      </c>
      <c r="AF527" s="65">
        <v>3.7466529999999998</v>
      </c>
      <c r="AG527" s="65">
        <v>0</v>
      </c>
      <c r="AH527" s="65">
        <v>0</v>
      </c>
      <c r="AI527" s="65">
        <v>0</v>
      </c>
      <c r="AJ527" s="65">
        <v>0</v>
      </c>
      <c r="AK527" s="65">
        <v>0</v>
      </c>
      <c r="AL527" s="63">
        <v>1593247.32</v>
      </c>
      <c r="AM527" s="63">
        <v>0</v>
      </c>
      <c r="AN527" s="63">
        <v>302276.38</v>
      </c>
      <c r="AO527" s="63">
        <v>5267.63</v>
      </c>
      <c r="AP527" s="63">
        <v>75569.38</v>
      </c>
      <c r="AQ527" s="63">
        <v>6647.93</v>
      </c>
      <c r="AR527" s="63">
        <v>0</v>
      </c>
      <c r="AS527" s="63">
        <v>45304.86</v>
      </c>
      <c r="AT527" s="63">
        <v>169486.58</v>
      </c>
      <c r="AU527" s="63">
        <v>4123.3900000000003</v>
      </c>
      <c r="AV527" s="63">
        <v>10112.299999999999</v>
      </c>
      <c r="AW527" s="63">
        <v>2052.06</v>
      </c>
      <c r="AX527" s="63">
        <v>5463.42</v>
      </c>
      <c r="AY527" s="63">
        <v>2596.8200000000002</v>
      </c>
      <c r="AZ527" s="63">
        <v>55458.52</v>
      </c>
      <c r="BA527" s="63">
        <v>2656.13</v>
      </c>
      <c r="BB527" s="63">
        <v>492.52</v>
      </c>
      <c r="BC527" s="63">
        <v>2046.12</v>
      </c>
      <c r="BD527" s="63">
        <v>50263.75</v>
      </c>
      <c r="BE527" s="63">
        <v>5120.75</v>
      </c>
      <c r="BF527" s="63">
        <v>30597.84</v>
      </c>
      <c r="BG527" s="63">
        <v>14545.16</v>
      </c>
      <c r="BH527" s="63">
        <v>6589.91</v>
      </c>
      <c r="BI527" s="63">
        <v>4107.0600000000004</v>
      </c>
      <c r="BJ527" s="63">
        <v>2180.4699999999998</v>
      </c>
      <c r="BK527" s="63">
        <v>0</v>
      </c>
      <c r="BL527" s="63">
        <v>0</v>
      </c>
      <c r="BM527" s="63">
        <v>0</v>
      </c>
      <c r="BN527" s="63">
        <v>302.38</v>
      </c>
      <c r="BO527" s="63">
        <v>1753161.67</v>
      </c>
      <c r="BP527" s="63">
        <v>1971807.82</v>
      </c>
      <c r="BQ527" s="63">
        <v>660193.21</v>
      </c>
      <c r="BR527" s="63">
        <v>3163.86</v>
      </c>
      <c r="BS527" s="63">
        <v>657029.35</v>
      </c>
      <c r="BT527" s="63">
        <v>0</v>
      </c>
      <c r="BU527" s="63">
        <v>0</v>
      </c>
      <c r="BV527" s="66">
        <v>20</v>
      </c>
      <c r="BW527" s="63">
        <v>0</v>
      </c>
      <c r="BX527" s="63">
        <v>946214.37</v>
      </c>
      <c r="BY527" s="63">
        <v>0</v>
      </c>
      <c r="BZ527" s="63">
        <v>1100194.32</v>
      </c>
      <c r="CA527" s="63">
        <v>2699376.04</v>
      </c>
    </row>
    <row r="528" spans="1:79" x14ac:dyDescent="0.25">
      <c r="A528" s="62" t="s">
        <v>1259</v>
      </c>
      <c r="B528" s="62" t="s">
        <v>1233</v>
      </c>
      <c r="C528" s="62" t="s">
        <v>999</v>
      </c>
      <c r="D528" s="63">
        <v>8241.61</v>
      </c>
      <c r="E528" s="63">
        <v>9855.6200000000008</v>
      </c>
      <c r="F528" s="64">
        <v>0.64</v>
      </c>
      <c r="G528" s="65">
        <v>1927.839107</v>
      </c>
      <c r="H528" s="65">
        <v>1062.640815</v>
      </c>
      <c r="I528" s="63">
        <v>9048.67</v>
      </c>
      <c r="J528" s="63">
        <v>8101.86</v>
      </c>
      <c r="K528" s="63">
        <v>810.19</v>
      </c>
      <c r="L528" s="83">
        <v>0.10000050000000001</v>
      </c>
      <c r="M528" s="65">
        <v>195.06628699999999</v>
      </c>
      <c r="N528" s="65">
        <v>23.155384999999999</v>
      </c>
      <c r="O528" s="65">
        <v>132.350223</v>
      </c>
      <c r="P528" s="65">
        <v>10.046932999999999</v>
      </c>
      <c r="Q528" s="65">
        <v>1.9394750000000001</v>
      </c>
      <c r="R528" s="65">
        <v>5.9394749999999998</v>
      </c>
      <c r="S528" s="65">
        <v>21.634796000000001</v>
      </c>
      <c r="T528" s="65">
        <v>419.47350799999998</v>
      </c>
      <c r="U528" s="64">
        <v>0.21758740469999999</v>
      </c>
      <c r="V528" s="66">
        <v>0.11558661789999999</v>
      </c>
      <c r="W528" s="65">
        <v>7.5925789999999997</v>
      </c>
      <c r="X528" s="65">
        <v>1</v>
      </c>
      <c r="Y528" s="65">
        <v>5.5925789999999997</v>
      </c>
      <c r="Z528" s="65">
        <v>1</v>
      </c>
      <c r="AA528" s="65">
        <v>298.641345</v>
      </c>
      <c r="AB528" s="65">
        <v>190.34065000000001</v>
      </c>
      <c r="AC528" s="65">
        <v>108.300695</v>
      </c>
      <c r="AD528" s="65">
        <v>33.499913999999997</v>
      </c>
      <c r="AE528" s="65">
        <v>21.928909000000001</v>
      </c>
      <c r="AF528" s="65">
        <v>0</v>
      </c>
      <c r="AG528" s="65">
        <v>0</v>
      </c>
      <c r="AH528" s="65">
        <v>0</v>
      </c>
      <c r="AI528" s="65">
        <v>11.571005</v>
      </c>
      <c r="AJ528" s="65">
        <v>136.363496</v>
      </c>
      <c r="AK528" s="65">
        <v>136.363496</v>
      </c>
      <c r="AL528" s="63">
        <v>1561915.97</v>
      </c>
      <c r="AM528" s="63">
        <v>0</v>
      </c>
      <c r="AN528" s="63">
        <v>171166.39</v>
      </c>
      <c r="AO528" s="63">
        <v>4646.92</v>
      </c>
      <c r="AP528" s="63">
        <v>67399.570000000007</v>
      </c>
      <c r="AQ528" s="63">
        <v>12292.15</v>
      </c>
      <c r="AR528" s="63">
        <v>3166.84</v>
      </c>
      <c r="AS528" s="63">
        <v>13133.58</v>
      </c>
      <c r="AT528" s="63">
        <v>70527.33</v>
      </c>
      <c r="AU528" s="63">
        <v>20460.89</v>
      </c>
      <c r="AV528" s="63">
        <v>987.05</v>
      </c>
      <c r="AW528" s="63">
        <v>173.4</v>
      </c>
      <c r="AX528" s="63">
        <v>726.87</v>
      </c>
      <c r="AY528" s="63">
        <v>86.78</v>
      </c>
      <c r="AZ528" s="63">
        <v>27295.18</v>
      </c>
      <c r="BA528" s="63">
        <v>2550.35</v>
      </c>
      <c r="BB528" s="63">
        <v>481.96</v>
      </c>
      <c r="BC528" s="63">
        <v>836.2</v>
      </c>
      <c r="BD528" s="63">
        <v>23426.67</v>
      </c>
      <c r="BE528" s="63">
        <v>5011</v>
      </c>
      <c r="BF528" s="63">
        <v>12151.68</v>
      </c>
      <c r="BG528" s="63">
        <v>6263.99</v>
      </c>
      <c r="BH528" s="63">
        <v>16225.64</v>
      </c>
      <c r="BI528" s="63">
        <v>13464.53</v>
      </c>
      <c r="BJ528" s="63">
        <v>0</v>
      </c>
      <c r="BK528" s="63">
        <v>0</v>
      </c>
      <c r="BL528" s="63">
        <v>0</v>
      </c>
      <c r="BM528" s="63">
        <v>1790.43</v>
      </c>
      <c r="BN528" s="63">
        <v>970.68</v>
      </c>
      <c r="BO528" s="63">
        <v>2307529.56</v>
      </c>
      <c r="BP528" s="63">
        <v>1798051.12</v>
      </c>
      <c r="BQ528" s="63">
        <v>4854310.5199999996</v>
      </c>
      <c r="BR528" s="63">
        <v>20244.79</v>
      </c>
      <c r="BS528" s="63">
        <v>4834065.7300000004</v>
      </c>
      <c r="BT528" s="63">
        <v>2546780.96</v>
      </c>
      <c r="BU528" s="63">
        <v>0</v>
      </c>
      <c r="BV528" s="66">
        <v>20</v>
      </c>
      <c r="BW528" s="63">
        <v>0</v>
      </c>
      <c r="BX528" s="63">
        <v>804959.06</v>
      </c>
      <c r="BY528" s="63">
        <v>0</v>
      </c>
      <c r="BZ528" s="63">
        <v>5440462.1600000001</v>
      </c>
      <c r="CA528" s="63">
        <v>5659269.5800000001</v>
      </c>
    </row>
    <row r="529" spans="1:79" x14ac:dyDescent="0.25">
      <c r="A529" s="62" t="s">
        <v>1260</v>
      </c>
      <c r="B529" s="62" t="s">
        <v>1261</v>
      </c>
      <c r="C529" s="62" t="s">
        <v>228</v>
      </c>
      <c r="D529" s="63">
        <v>8241.61</v>
      </c>
      <c r="E529" s="63">
        <v>9855.6200000000008</v>
      </c>
      <c r="F529" s="64">
        <v>0.64</v>
      </c>
      <c r="G529" s="65">
        <v>1858.1570360000001</v>
      </c>
      <c r="H529" s="65">
        <v>978.68405499999994</v>
      </c>
      <c r="I529" s="63">
        <v>7490.72</v>
      </c>
      <c r="J529" s="63">
        <v>8080.56</v>
      </c>
      <c r="K529" s="63">
        <v>808.06</v>
      </c>
      <c r="L529" s="83">
        <v>0.10000050000000001</v>
      </c>
      <c r="M529" s="65">
        <v>243.82637800000001</v>
      </c>
      <c r="N529" s="65">
        <v>23.258807999999998</v>
      </c>
      <c r="O529" s="65">
        <v>156.42129499999999</v>
      </c>
      <c r="P529" s="65">
        <v>10.564354</v>
      </c>
      <c r="Q529" s="65">
        <v>1</v>
      </c>
      <c r="R529" s="65">
        <v>13.670622</v>
      </c>
      <c r="S529" s="65">
        <v>38.911299</v>
      </c>
      <c r="T529" s="65">
        <v>751.66827899999998</v>
      </c>
      <c r="U529" s="64">
        <v>0.40452354909999999</v>
      </c>
      <c r="V529" s="66">
        <v>0.39951001409999998</v>
      </c>
      <c r="W529" s="65">
        <v>52.298425999999999</v>
      </c>
      <c r="X529" s="65">
        <v>10.646886</v>
      </c>
      <c r="Y529" s="65">
        <v>34.597323000000003</v>
      </c>
      <c r="Z529" s="65">
        <v>7.0542170000000004</v>
      </c>
      <c r="AA529" s="65">
        <v>127</v>
      </c>
      <c r="AB529" s="65">
        <v>70</v>
      </c>
      <c r="AC529" s="65">
        <v>57</v>
      </c>
      <c r="AD529" s="65">
        <v>13.847545999999999</v>
      </c>
      <c r="AE529" s="65">
        <v>13.847545999999999</v>
      </c>
      <c r="AF529" s="65">
        <v>0</v>
      </c>
      <c r="AG529" s="65">
        <v>0</v>
      </c>
      <c r="AH529" s="65">
        <v>0</v>
      </c>
      <c r="AI529" s="65">
        <v>0</v>
      </c>
      <c r="AJ529" s="65">
        <v>64.560023999999999</v>
      </c>
      <c r="AK529" s="65">
        <v>64.560023999999999</v>
      </c>
      <c r="AL529" s="63">
        <v>1501502.37</v>
      </c>
      <c r="AM529" s="63">
        <v>0</v>
      </c>
      <c r="AN529" s="63">
        <v>255959.53</v>
      </c>
      <c r="AO529" s="63">
        <v>4667.68</v>
      </c>
      <c r="AP529" s="63">
        <v>79657.8</v>
      </c>
      <c r="AQ529" s="63">
        <v>12925.2</v>
      </c>
      <c r="AR529" s="63">
        <v>1632.84</v>
      </c>
      <c r="AS529" s="63">
        <v>30228.959999999999</v>
      </c>
      <c r="AT529" s="63">
        <v>126847.05</v>
      </c>
      <c r="AU529" s="63">
        <v>126726.18</v>
      </c>
      <c r="AV529" s="63">
        <v>6955.06</v>
      </c>
      <c r="AW529" s="63">
        <v>1846.22</v>
      </c>
      <c r="AX529" s="63">
        <v>4496.6400000000003</v>
      </c>
      <c r="AY529" s="63">
        <v>612.20000000000005</v>
      </c>
      <c r="AZ529" s="63">
        <v>15929.3</v>
      </c>
      <c r="BA529" s="63">
        <v>2348.85</v>
      </c>
      <c r="BB529" s="63">
        <v>464.54</v>
      </c>
      <c r="BC529" s="63">
        <v>520.29</v>
      </c>
      <c r="BD529" s="63">
        <v>12595.62</v>
      </c>
      <c r="BE529" s="63">
        <v>4829.88</v>
      </c>
      <c r="BF529" s="63">
        <v>4468.92</v>
      </c>
      <c r="BG529" s="63">
        <v>3296.82</v>
      </c>
      <c r="BH529" s="63">
        <v>8903.75</v>
      </c>
      <c r="BI529" s="63">
        <v>8502.51</v>
      </c>
      <c r="BJ529" s="63">
        <v>0</v>
      </c>
      <c r="BK529" s="63">
        <v>0</v>
      </c>
      <c r="BL529" s="63">
        <v>0</v>
      </c>
      <c r="BM529" s="63">
        <v>0</v>
      </c>
      <c r="BN529" s="63">
        <v>401.24</v>
      </c>
      <c r="BO529" s="63">
        <v>2351065.73</v>
      </c>
      <c r="BP529" s="63">
        <v>1915976.19</v>
      </c>
      <c r="BQ529" s="63">
        <v>4525991.37</v>
      </c>
      <c r="BR529" s="63">
        <v>129365.46</v>
      </c>
      <c r="BS529" s="63">
        <v>4396625.91</v>
      </c>
      <c r="BT529" s="63">
        <v>2174925.64</v>
      </c>
      <c r="BU529" s="63">
        <v>0</v>
      </c>
      <c r="BV529" s="66">
        <v>20</v>
      </c>
      <c r="BW529" s="63">
        <v>0</v>
      </c>
      <c r="BX529" s="63">
        <v>644301.35</v>
      </c>
      <c r="BY529" s="63">
        <v>0</v>
      </c>
      <c r="BZ529" s="63">
        <v>4951504.72</v>
      </c>
      <c r="CA529" s="63">
        <v>5170292.72</v>
      </c>
    </row>
    <row r="530" spans="1:79" x14ac:dyDescent="0.25">
      <c r="A530" s="67" t="s">
        <v>1262</v>
      </c>
      <c r="B530" s="67" t="s">
        <v>1263</v>
      </c>
      <c r="C530" s="67" t="s">
        <v>680</v>
      </c>
      <c r="D530" s="68">
        <v>8241.61</v>
      </c>
      <c r="E530" s="68">
        <v>9855.6200000000008</v>
      </c>
      <c r="F530" s="69">
        <v>0.64</v>
      </c>
      <c r="G530" s="70">
        <v>5279.8694050000004</v>
      </c>
      <c r="H530" s="70">
        <v>2875.6129559999999</v>
      </c>
      <c r="I530" s="68">
        <v>7532.96</v>
      </c>
      <c r="J530" s="68">
        <v>8107.46</v>
      </c>
      <c r="K530" s="68">
        <v>810.75</v>
      </c>
      <c r="L530" s="83">
        <v>0.10000050000000001</v>
      </c>
      <c r="M530" s="70">
        <v>538.36143400000003</v>
      </c>
      <c r="N530" s="70">
        <v>68.141284999999996</v>
      </c>
      <c r="O530" s="70">
        <v>329.507114</v>
      </c>
      <c r="P530" s="70">
        <v>22.687529000000001</v>
      </c>
      <c r="Q530" s="70">
        <v>2</v>
      </c>
      <c r="R530" s="70">
        <v>26.442974</v>
      </c>
      <c r="S530" s="70">
        <v>89.582532</v>
      </c>
      <c r="T530" s="70">
        <v>1372.2247359999999</v>
      </c>
      <c r="U530" s="69">
        <v>0.25989747680000003</v>
      </c>
      <c r="V530" s="71">
        <v>0.16490893170000001</v>
      </c>
      <c r="W530" s="70">
        <v>363.48305699999997</v>
      </c>
      <c r="X530" s="70">
        <v>62.066375999999998</v>
      </c>
      <c r="Y530" s="70">
        <v>222.45423199999999</v>
      </c>
      <c r="Z530" s="70">
        <v>78.962449000000007</v>
      </c>
      <c r="AA530" s="70">
        <v>1007.056854</v>
      </c>
      <c r="AB530" s="70">
        <v>592.19379300000003</v>
      </c>
      <c r="AC530" s="70">
        <v>414.86306100000002</v>
      </c>
      <c r="AD530" s="70">
        <v>0</v>
      </c>
      <c r="AE530" s="70">
        <v>0</v>
      </c>
      <c r="AF530" s="70">
        <v>0</v>
      </c>
      <c r="AG530" s="70">
        <v>0</v>
      </c>
      <c r="AH530" s="70">
        <v>0</v>
      </c>
      <c r="AI530" s="70">
        <v>0</v>
      </c>
      <c r="AJ530" s="70">
        <v>16.134281000000001</v>
      </c>
      <c r="AK530" s="70">
        <v>16.134281000000001</v>
      </c>
      <c r="AL530" s="68">
        <v>4280654.12</v>
      </c>
      <c r="AM530" s="68">
        <v>408074.14</v>
      </c>
      <c r="AN530" s="68">
        <v>563002.13</v>
      </c>
      <c r="AO530" s="68">
        <v>13674.88</v>
      </c>
      <c r="AP530" s="68">
        <v>167802.03</v>
      </c>
      <c r="AQ530" s="68">
        <v>27757.58</v>
      </c>
      <c r="AR530" s="68">
        <v>3265.67</v>
      </c>
      <c r="AS530" s="68">
        <v>58471.63</v>
      </c>
      <c r="AT530" s="68">
        <v>292030.34000000003</v>
      </c>
      <c r="AU530" s="68">
        <v>95495.27</v>
      </c>
      <c r="AV530" s="68">
        <v>46527.86</v>
      </c>
      <c r="AW530" s="68">
        <v>10762.58</v>
      </c>
      <c r="AX530" s="68">
        <v>28912.560000000001</v>
      </c>
      <c r="AY530" s="68">
        <v>6852.72</v>
      </c>
      <c r="AZ530" s="68">
        <v>86567.039999999994</v>
      </c>
      <c r="BA530" s="68">
        <v>6901.51</v>
      </c>
      <c r="BB530" s="68">
        <v>1319.97</v>
      </c>
      <c r="BC530" s="68">
        <v>2819.77</v>
      </c>
      <c r="BD530" s="68">
        <v>75525.789999999994</v>
      </c>
      <c r="BE530" s="68">
        <v>13723.89</v>
      </c>
      <c r="BF530" s="68">
        <v>37806.69</v>
      </c>
      <c r="BG530" s="68">
        <v>23995.21</v>
      </c>
      <c r="BH530" s="68">
        <v>0</v>
      </c>
      <c r="BI530" s="68">
        <v>0</v>
      </c>
      <c r="BJ530" s="68">
        <v>0</v>
      </c>
      <c r="BK530" s="68">
        <v>0</v>
      </c>
      <c r="BL530" s="68">
        <v>0</v>
      </c>
      <c r="BM530" s="68">
        <v>0</v>
      </c>
      <c r="BN530" s="68">
        <v>0</v>
      </c>
      <c r="BO530" s="68">
        <v>6148304.3099999996</v>
      </c>
      <c r="BP530" s="68">
        <v>5480320.5599999996</v>
      </c>
      <c r="BQ530" s="68">
        <v>9487421.6600000001</v>
      </c>
      <c r="BR530" s="68">
        <v>26676.7</v>
      </c>
      <c r="BS530" s="68">
        <v>9460744.9600000009</v>
      </c>
      <c r="BT530" s="68">
        <v>3339117.35</v>
      </c>
      <c r="BU530" s="68">
        <v>0</v>
      </c>
      <c r="BV530" s="71">
        <v>20</v>
      </c>
      <c r="BW530" s="68">
        <v>0</v>
      </c>
      <c r="BX530" s="68">
        <v>3603337.07</v>
      </c>
      <c r="BY530" s="68">
        <v>0</v>
      </c>
      <c r="BZ530" s="68">
        <v>10928040.359999999</v>
      </c>
      <c r="CA530" s="68">
        <v>13090758.73</v>
      </c>
    </row>
    <row r="531" spans="1:79" x14ac:dyDescent="0.25">
      <c r="A531" s="62" t="s">
        <v>1264</v>
      </c>
      <c r="B531" s="62" t="s">
        <v>1265</v>
      </c>
      <c r="C531" s="62" t="s">
        <v>185</v>
      </c>
      <c r="D531" s="63">
        <v>8241.61</v>
      </c>
      <c r="E531" s="63">
        <v>9855.6200000000008</v>
      </c>
      <c r="F531" s="64">
        <v>0.64</v>
      </c>
      <c r="G531" s="65">
        <v>4828.522935</v>
      </c>
      <c r="H531" s="65">
        <v>2604.0256530000001</v>
      </c>
      <c r="I531" s="63">
        <v>7890.02</v>
      </c>
      <c r="J531" s="63">
        <v>8157.07</v>
      </c>
      <c r="K531" s="63">
        <v>815.71</v>
      </c>
      <c r="L531" s="83">
        <v>0.1000004</v>
      </c>
      <c r="M531" s="65">
        <v>776.76741100000004</v>
      </c>
      <c r="N531" s="65">
        <v>95.050014000000004</v>
      </c>
      <c r="O531" s="65">
        <v>469.08065699999997</v>
      </c>
      <c r="P531" s="65">
        <v>55.007736000000001</v>
      </c>
      <c r="Q531" s="65">
        <v>4.6647059999999998</v>
      </c>
      <c r="R531" s="65">
        <v>15.611618999999999</v>
      </c>
      <c r="S531" s="65">
        <v>137.35267899999999</v>
      </c>
      <c r="T531" s="65">
        <v>4784.4797939999999</v>
      </c>
      <c r="U531" s="64">
        <v>0.99087854779999995</v>
      </c>
      <c r="V531" s="66">
        <v>2.3970710364999999</v>
      </c>
      <c r="W531" s="65">
        <v>222.69633400000001</v>
      </c>
      <c r="X531" s="65">
        <v>57.029133999999999</v>
      </c>
      <c r="Y531" s="65">
        <v>117.651554</v>
      </c>
      <c r="Z531" s="65">
        <v>48.015645999999997</v>
      </c>
      <c r="AA531" s="65">
        <v>740.76781300000005</v>
      </c>
      <c r="AB531" s="65">
        <v>480.05490200000003</v>
      </c>
      <c r="AC531" s="65">
        <v>260.71291100000002</v>
      </c>
      <c r="AD531" s="65">
        <v>51.430917999999998</v>
      </c>
      <c r="AE531" s="65">
        <v>0</v>
      </c>
      <c r="AF531" s="65">
        <v>0</v>
      </c>
      <c r="AG531" s="65">
        <v>18.377481</v>
      </c>
      <c r="AH531" s="65">
        <v>0</v>
      </c>
      <c r="AI531" s="65">
        <v>33.053437000000002</v>
      </c>
      <c r="AJ531" s="65">
        <v>0</v>
      </c>
      <c r="AK531" s="65">
        <v>0</v>
      </c>
      <c r="AL531" s="63">
        <v>3938674.44</v>
      </c>
      <c r="AM531" s="63">
        <v>0</v>
      </c>
      <c r="AN531" s="63">
        <v>815148.82</v>
      </c>
      <c r="AO531" s="63">
        <v>19075.02</v>
      </c>
      <c r="AP531" s="63">
        <v>238879.85</v>
      </c>
      <c r="AQ531" s="63">
        <v>67300.42</v>
      </c>
      <c r="AR531" s="63">
        <v>7616.69</v>
      </c>
      <c r="AS531" s="63">
        <v>34520.92</v>
      </c>
      <c r="AT531" s="63">
        <v>447755.92</v>
      </c>
      <c r="AU531" s="63">
        <v>4839807.41</v>
      </c>
      <c r="AV531" s="63">
        <v>29347.360000000001</v>
      </c>
      <c r="AW531" s="63">
        <v>9889.09</v>
      </c>
      <c r="AX531" s="63">
        <v>15291.26</v>
      </c>
      <c r="AY531" s="63">
        <v>4167.01</v>
      </c>
      <c r="AZ531" s="63">
        <v>67808.52</v>
      </c>
      <c r="BA531" s="63">
        <v>6249.69</v>
      </c>
      <c r="BB531" s="63">
        <v>1207.1400000000001</v>
      </c>
      <c r="BC531" s="63">
        <v>2074.16</v>
      </c>
      <c r="BD531" s="63">
        <v>58277.53</v>
      </c>
      <c r="BE531" s="63">
        <v>12550.7</v>
      </c>
      <c r="BF531" s="63">
        <v>30647.51</v>
      </c>
      <c r="BG531" s="63">
        <v>15079.32</v>
      </c>
      <c r="BH531" s="63">
        <v>10506.1</v>
      </c>
      <c r="BI531" s="63">
        <v>0</v>
      </c>
      <c r="BJ531" s="63">
        <v>0</v>
      </c>
      <c r="BK531" s="63">
        <v>3901.37</v>
      </c>
      <c r="BL531" s="63">
        <v>0</v>
      </c>
      <c r="BM531" s="63">
        <v>5114.49</v>
      </c>
      <c r="BN531" s="63">
        <v>1490.24</v>
      </c>
      <c r="BO531" s="63">
        <v>9179385.8699999992</v>
      </c>
      <c r="BP531" s="63">
        <v>9701292.6500000004</v>
      </c>
      <c r="BQ531" s="63">
        <v>6570478.1699999999</v>
      </c>
      <c r="BR531" s="63">
        <v>133365.67000000001</v>
      </c>
      <c r="BS531" s="63">
        <v>6437112.5</v>
      </c>
      <c r="BT531" s="63">
        <v>0</v>
      </c>
      <c r="BU531" s="63">
        <v>0</v>
      </c>
      <c r="BV531" s="66">
        <v>20</v>
      </c>
      <c r="BW531" s="63">
        <v>0</v>
      </c>
      <c r="BX531" s="63">
        <v>1816416.15</v>
      </c>
      <c r="BY531" s="63">
        <v>0</v>
      </c>
      <c r="BZ531" s="63">
        <v>7863569.8799999999</v>
      </c>
      <c r="CA531" s="63">
        <v>10995802.02</v>
      </c>
    </row>
    <row r="532" spans="1:79" x14ac:dyDescent="0.25">
      <c r="A532" s="62" t="s">
        <v>1266</v>
      </c>
      <c r="B532" s="62" t="s">
        <v>1267</v>
      </c>
      <c r="C532" s="62" t="s">
        <v>185</v>
      </c>
      <c r="D532" s="63">
        <v>8241.61</v>
      </c>
      <c r="E532" s="63">
        <v>9855.6200000000008</v>
      </c>
      <c r="F532" s="64">
        <v>0.64</v>
      </c>
      <c r="G532" s="65">
        <v>1352.290336</v>
      </c>
      <c r="H532" s="65">
        <v>718.53969900000004</v>
      </c>
      <c r="I532" s="63">
        <v>9850.14</v>
      </c>
      <c r="J532" s="63">
        <v>8118.27</v>
      </c>
      <c r="K532" s="63">
        <v>811.83</v>
      </c>
      <c r="L532" s="83">
        <v>0.1000004</v>
      </c>
      <c r="M532" s="65">
        <v>210.87051199999999</v>
      </c>
      <c r="N532" s="65">
        <v>13.380380000000001</v>
      </c>
      <c r="O532" s="65">
        <v>142.87106299999999</v>
      </c>
      <c r="P532" s="65">
        <v>2.7627259999999998</v>
      </c>
      <c r="Q532" s="65">
        <v>0</v>
      </c>
      <c r="R532" s="65">
        <v>14.695402</v>
      </c>
      <c r="S532" s="65">
        <v>37.160941000000001</v>
      </c>
      <c r="T532" s="65">
        <v>374.93951800000002</v>
      </c>
      <c r="U532" s="64">
        <v>0.27726258780000002</v>
      </c>
      <c r="V532" s="66">
        <v>0.1876819887</v>
      </c>
      <c r="W532" s="65">
        <v>60.093775999999998</v>
      </c>
      <c r="X532" s="65">
        <v>13.517167000000001</v>
      </c>
      <c r="Y532" s="65">
        <v>36.084651999999998</v>
      </c>
      <c r="Z532" s="65">
        <v>10.491956999999999</v>
      </c>
      <c r="AA532" s="65">
        <v>316.57316500000002</v>
      </c>
      <c r="AB532" s="65">
        <v>209.05677399999999</v>
      </c>
      <c r="AC532" s="65">
        <v>107.516391</v>
      </c>
      <c r="AD532" s="65">
        <v>0</v>
      </c>
      <c r="AE532" s="65">
        <v>0</v>
      </c>
      <c r="AF532" s="65">
        <v>0</v>
      </c>
      <c r="AG532" s="65">
        <v>0</v>
      </c>
      <c r="AH532" s="65">
        <v>0</v>
      </c>
      <c r="AI532" s="65">
        <v>0</v>
      </c>
      <c r="AJ532" s="65">
        <v>0</v>
      </c>
      <c r="AK532" s="65">
        <v>0</v>
      </c>
      <c r="AL532" s="63">
        <v>1097829.8600000001</v>
      </c>
      <c r="AM532" s="63">
        <v>0</v>
      </c>
      <c r="AN532" s="63">
        <v>232458.49</v>
      </c>
      <c r="AO532" s="63">
        <v>2685.23</v>
      </c>
      <c r="AP532" s="63">
        <v>72757.25</v>
      </c>
      <c r="AQ532" s="63">
        <v>3380.12</v>
      </c>
      <c r="AR532" s="63">
        <v>0</v>
      </c>
      <c r="AS532" s="63">
        <v>32494.959999999999</v>
      </c>
      <c r="AT532" s="63">
        <v>121140.93</v>
      </c>
      <c r="AU532" s="63">
        <v>29695.88</v>
      </c>
      <c r="AV532" s="63">
        <v>7944.42</v>
      </c>
      <c r="AW532" s="63">
        <v>2343.9299999999998</v>
      </c>
      <c r="AX532" s="63">
        <v>4689.95</v>
      </c>
      <c r="AY532" s="63">
        <v>910.54</v>
      </c>
      <c r="AZ532" s="63">
        <v>26802.959999999999</v>
      </c>
      <c r="BA532" s="63">
        <v>1724.5</v>
      </c>
      <c r="BB532" s="63">
        <v>338.07</v>
      </c>
      <c r="BC532" s="63">
        <v>886.41</v>
      </c>
      <c r="BD532" s="63">
        <v>23853.98</v>
      </c>
      <c r="BE532" s="63">
        <v>4288.82</v>
      </c>
      <c r="BF532" s="63">
        <v>13346.54</v>
      </c>
      <c r="BG532" s="63">
        <v>6218.62</v>
      </c>
      <c r="BH532" s="63">
        <v>0</v>
      </c>
      <c r="BI532" s="63">
        <v>0</v>
      </c>
      <c r="BJ532" s="63">
        <v>0</v>
      </c>
      <c r="BK532" s="63">
        <v>0</v>
      </c>
      <c r="BL532" s="63">
        <v>0</v>
      </c>
      <c r="BM532" s="63">
        <v>0</v>
      </c>
      <c r="BN532" s="63">
        <v>0</v>
      </c>
      <c r="BO532" s="63">
        <v>1498277.3</v>
      </c>
      <c r="BP532" s="63">
        <v>1394731.61</v>
      </c>
      <c r="BQ532" s="63">
        <v>2015881.48</v>
      </c>
      <c r="BR532" s="63">
        <v>17373.22</v>
      </c>
      <c r="BS532" s="63">
        <v>1998508.26</v>
      </c>
      <c r="BT532" s="63">
        <v>517604.18</v>
      </c>
      <c r="BU532" s="63">
        <v>0</v>
      </c>
      <c r="BV532" s="66">
        <v>20</v>
      </c>
      <c r="BW532" s="63">
        <v>0</v>
      </c>
      <c r="BX532" s="63">
        <v>375923.98</v>
      </c>
      <c r="BY532" s="63">
        <v>0</v>
      </c>
      <c r="BZ532" s="63">
        <v>2372283.6800000002</v>
      </c>
      <c r="CA532" s="63">
        <v>2391805.46</v>
      </c>
    </row>
    <row r="533" spans="1:79" x14ac:dyDescent="0.25">
      <c r="A533" s="62" t="s">
        <v>1268</v>
      </c>
      <c r="B533" s="62" t="s">
        <v>1269</v>
      </c>
      <c r="C533" s="62" t="s">
        <v>223</v>
      </c>
      <c r="D533" s="63">
        <v>8241.61</v>
      </c>
      <c r="E533" s="63">
        <v>9855.6200000000008</v>
      </c>
      <c r="F533" s="64">
        <v>0.64</v>
      </c>
      <c r="G533" s="65">
        <v>1501.2921100000001</v>
      </c>
      <c r="H533" s="65">
        <v>843.411025</v>
      </c>
      <c r="I533" s="63">
        <v>9020.09</v>
      </c>
      <c r="J533" s="63">
        <v>8113.57</v>
      </c>
      <c r="K533" s="63">
        <v>811.36</v>
      </c>
      <c r="L533" s="83">
        <v>0.1000004</v>
      </c>
      <c r="M533" s="65">
        <v>129.05219500000001</v>
      </c>
      <c r="N533" s="65">
        <v>20.432100999999999</v>
      </c>
      <c r="O533" s="65">
        <v>82.175871000000001</v>
      </c>
      <c r="P533" s="65">
        <v>5.0220739999999999</v>
      </c>
      <c r="Q533" s="65">
        <v>1</v>
      </c>
      <c r="R533" s="65">
        <v>1.2870250000000001</v>
      </c>
      <c r="S533" s="65">
        <v>19.135124000000001</v>
      </c>
      <c r="T533" s="65">
        <v>182.47740300000001</v>
      </c>
      <c r="U533" s="64">
        <v>0.1215469007</v>
      </c>
      <c r="V533" s="66">
        <v>3.6068479200000003E-2</v>
      </c>
      <c r="W533" s="65">
        <v>10.71753</v>
      </c>
      <c r="X533" s="65">
        <v>2.6409609999999999</v>
      </c>
      <c r="Y533" s="65">
        <v>6.0765690000000001</v>
      </c>
      <c r="Z533" s="65">
        <v>2</v>
      </c>
      <c r="AA533" s="65">
        <v>316.058222</v>
      </c>
      <c r="AB533" s="65">
        <v>184.58560399999999</v>
      </c>
      <c r="AC533" s="65">
        <v>131.47261800000001</v>
      </c>
      <c r="AD533" s="65">
        <v>0</v>
      </c>
      <c r="AE533" s="65">
        <v>0</v>
      </c>
      <c r="AF533" s="65">
        <v>0</v>
      </c>
      <c r="AG533" s="65">
        <v>0</v>
      </c>
      <c r="AH533" s="65">
        <v>0</v>
      </c>
      <c r="AI533" s="65">
        <v>0</v>
      </c>
      <c r="AJ533" s="65">
        <v>0</v>
      </c>
      <c r="AK533" s="65">
        <v>0</v>
      </c>
      <c r="AL533" s="63">
        <v>1218088.3700000001</v>
      </c>
      <c r="AM533" s="63">
        <v>0</v>
      </c>
      <c r="AN533" s="63">
        <v>118950.24</v>
      </c>
      <c r="AO533" s="63">
        <v>4100.3999999999996</v>
      </c>
      <c r="AP533" s="63">
        <v>41848.15</v>
      </c>
      <c r="AQ533" s="63">
        <v>6144.37</v>
      </c>
      <c r="AR533" s="63">
        <v>1632.83</v>
      </c>
      <c r="AS533" s="63">
        <v>2845.91</v>
      </c>
      <c r="AT533" s="63">
        <v>62378.58</v>
      </c>
      <c r="AU533" s="63">
        <v>2777.47</v>
      </c>
      <c r="AV533" s="63">
        <v>1421.3</v>
      </c>
      <c r="AW533" s="63">
        <v>457.95</v>
      </c>
      <c r="AX533" s="63">
        <v>789.78</v>
      </c>
      <c r="AY533" s="63">
        <v>173.57</v>
      </c>
      <c r="AZ533" s="63">
        <v>26961.78</v>
      </c>
      <c r="BA533" s="63">
        <v>2024.19</v>
      </c>
      <c r="BB533" s="63">
        <v>375.32</v>
      </c>
      <c r="BC533" s="63">
        <v>884.97</v>
      </c>
      <c r="BD533" s="63">
        <v>23677.3</v>
      </c>
      <c r="BE533" s="63">
        <v>4288.82</v>
      </c>
      <c r="BF533" s="63">
        <v>11784.26</v>
      </c>
      <c r="BG533" s="63">
        <v>7604.22</v>
      </c>
      <c r="BH533" s="63">
        <v>0</v>
      </c>
      <c r="BI533" s="63">
        <v>0</v>
      </c>
      <c r="BJ533" s="63">
        <v>0</v>
      </c>
      <c r="BK533" s="63">
        <v>0</v>
      </c>
      <c r="BL533" s="63">
        <v>0</v>
      </c>
      <c r="BM533" s="63">
        <v>0</v>
      </c>
      <c r="BN533" s="63">
        <v>0</v>
      </c>
      <c r="BO533" s="63">
        <v>1598052.85</v>
      </c>
      <c r="BP533" s="63">
        <v>1368199.16</v>
      </c>
      <c r="BQ533" s="63">
        <v>2747045.51</v>
      </c>
      <c r="BR533" s="63">
        <v>2316.23</v>
      </c>
      <c r="BS533" s="63">
        <v>2744729.28</v>
      </c>
      <c r="BT533" s="63">
        <v>1148992.6599999999</v>
      </c>
      <c r="BU533" s="63">
        <v>0</v>
      </c>
      <c r="BV533" s="66">
        <v>20</v>
      </c>
      <c r="BW533" s="63">
        <v>0</v>
      </c>
      <c r="BX533" s="63">
        <v>255631.17</v>
      </c>
      <c r="BY533" s="63">
        <v>0</v>
      </c>
      <c r="BZ533" s="63">
        <v>2861719.53</v>
      </c>
      <c r="CA533" s="63">
        <v>3002676.68</v>
      </c>
    </row>
    <row r="534" spans="1:79" x14ac:dyDescent="0.25">
      <c r="A534" s="62" t="s">
        <v>1270</v>
      </c>
      <c r="B534" s="62" t="s">
        <v>1271</v>
      </c>
      <c r="C534" s="62" t="s">
        <v>149</v>
      </c>
      <c r="D534" s="63">
        <v>8241.61</v>
      </c>
      <c r="E534" s="63">
        <v>9855.6200000000008</v>
      </c>
      <c r="F534" s="64">
        <v>0.64</v>
      </c>
      <c r="G534" s="65">
        <v>4162.1100999999999</v>
      </c>
      <c r="H534" s="65">
        <v>2155.0921250000001</v>
      </c>
      <c r="I534" s="63">
        <v>7831.54</v>
      </c>
      <c r="J534" s="63">
        <v>8130.97</v>
      </c>
      <c r="K534" s="63">
        <v>813.1</v>
      </c>
      <c r="L534" s="83">
        <v>0.1000004</v>
      </c>
      <c r="M534" s="65">
        <v>530.69878600000004</v>
      </c>
      <c r="N534" s="65">
        <v>34.339261</v>
      </c>
      <c r="O534" s="65">
        <v>379.202718</v>
      </c>
      <c r="P534" s="65">
        <v>16.563514000000001</v>
      </c>
      <c r="Q534" s="65">
        <v>0</v>
      </c>
      <c r="R534" s="65">
        <v>17</v>
      </c>
      <c r="S534" s="65">
        <v>83.593293000000003</v>
      </c>
      <c r="T534" s="65">
        <v>1203.7673219999999</v>
      </c>
      <c r="U534" s="64">
        <v>0.28922044180000001</v>
      </c>
      <c r="V534" s="66">
        <v>0.20421988269999999</v>
      </c>
      <c r="W534" s="65">
        <v>80.814046000000005</v>
      </c>
      <c r="X534" s="65">
        <v>6.841615</v>
      </c>
      <c r="Y534" s="65">
        <v>60.386223999999999</v>
      </c>
      <c r="Z534" s="65">
        <v>13.586207</v>
      </c>
      <c r="AA534" s="65">
        <v>538.10756600000002</v>
      </c>
      <c r="AB534" s="65">
        <v>320.02167600000001</v>
      </c>
      <c r="AC534" s="65">
        <v>218.08589000000001</v>
      </c>
      <c r="AD534" s="65">
        <v>63.740141000000001</v>
      </c>
      <c r="AE534" s="65">
        <v>25.064861000000001</v>
      </c>
      <c r="AF534" s="65">
        <v>0</v>
      </c>
      <c r="AG534" s="65">
        <v>18.68009</v>
      </c>
      <c r="AH534" s="65">
        <v>0</v>
      </c>
      <c r="AI534" s="65">
        <v>19.995190000000001</v>
      </c>
      <c r="AJ534" s="65">
        <v>36.167233000000003</v>
      </c>
      <c r="AK534" s="65">
        <v>36.167233000000003</v>
      </c>
      <c r="AL534" s="63">
        <v>3384211.72</v>
      </c>
      <c r="AM534" s="63">
        <v>0</v>
      </c>
      <c r="AN534" s="63">
        <v>530362.43000000005</v>
      </c>
      <c r="AO534" s="63">
        <v>6891.34</v>
      </c>
      <c r="AP534" s="63">
        <v>193109.41</v>
      </c>
      <c r="AQ534" s="63">
        <v>20264.990000000002</v>
      </c>
      <c r="AR534" s="63">
        <v>0</v>
      </c>
      <c r="AS534" s="63">
        <v>37590.959999999999</v>
      </c>
      <c r="AT534" s="63">
        <v>272505.73</v>
      </c>
      <c r="AU534" s="63">
        <v>103741.62</v>
      </c>
      <c r="AV534" s="63">
        <v>10213.870000000001</v>
      </c>
      <c r="AW534" s="63">
        <v>1186.3599999999999</v>
      </c>
      <c r="AX534" s="63">
        <v>7848.44</v>
      </c>
      <c r="AY534" s="63">
        <v>1179.07</v>
      </c>
      <c r="AZ534" s="63">
        <v>51582.53</v>
      </c>
      <c r="BA534" s="63">
        <v>5172.24</v>
      </c>
      <c r="BB534" s="63">
        <v>1040.53</v>
      </c>
      <c r="BC534" s="63">
        <v>1506.71</v>
      </c>
      <c r="BD534" s="63">
        <v>43863.05</v>
      </c>
      <c r="BE534" s="63">
        <v>10818.5</v>
      </c>
      <c r="BF534" s="63">
        <v>20430.72</v>
      </c>
      <c r="BG534" s="63">
        <v>12613.83</v>
      </c>
      <c r="BH534" s="63">
        <v>24296.46</v>
      </c>
      <c r="BI534" s="63">
        <v>15390.01</v>
      </c>
      <c r="BJ534" s="63">
        <v>0</v>
      </c>
      <c r="BK534" s="63">
        <v>3965.61</v>
      </c>
      <c r="BL534" s="63">
        <v>0</v>
      </c>
      <c r="BM534" s="63">
        <v>3093.93</v>
      </c>
      <c r="BN534" s="63">
        <v>1846.91</v>
      </c>
      <c r="BO534" s="63">
        <v>5044113.22</v>
      </c>
      <c r="BP534" s="63">
        <v>4104408.63</v>
      </c>
      <c r="BQ534" s="63">
        <v>9741508.7300000004</v>
      </c>
      <c r="BR534" s="63">
        <v>44728.72</v>
      </c>
      <c r="BS534" s="63">
        <v>9696780.0099999998</v>
      </c>
      <c r="BT534" s="63">
        <v>4697395.51</v>
      </c>
      <c r="BU534" s="63">
        <v>0</v>
      </c>
      <c r="BV534" s="66">
        <v>20</v>
      </c>
      <c r="BW534" s="63">
        <v>0</v>
      </c>
      <c r="BX534" s="63">
        <v>1149624.0900000001</v>
      </c>
      <c r="BY534" s="63">
        <v>0</v>
      </c>
      <c r="BZ534" s="63">
        <v>10815591.74</v>
      </c>
      <c r="CA534" s="63">
        <v>10891132.82</v>
      </c>
    </row>
    <row r="535" spans="1:79" x14ac:dyDescent="0.25">
      <c r="A535" s="62" t="s">
        <v>1272</v>
      </c>
      <c r="B535" s="62" t="s">
        <v>1273</v>
      </c>
      <c r="C535" s="62" t="s">
        <v>846</v>
      </c>
      <c r="D535" s="63">
        <v>8241.61</v>
      </c>
      <c r="E535" s="63">
        <v>9855.6200000000008</v>
      </c>
      <c r="F535" s="64">
        <v>0.64</v>
      </c>
      <c r="G535" s="65">
        <v>1290.9987289999999</v>
      </c>
      <c r="H535" s="65">
        <v>667.03877199999999</v>
      </c>
      <c r="I535" s="63">
        <v>11860.3</v>
      </c>
      <c r="J535" s="63">
        <v>8164.17</v>
      </c>
      <c r="K535" s="63">
        <v>816.42</v>
      </c>
      <c r="L535" s="83">
        <v>0.1000004</v>
      </c>
      <c r="M535" s="65">
        <v>230.623289</v>
      </c>
      <c r="N535" s="65">
        <v>26.742602999999999</v>
      </c>
      <c r="O535" s="65">
        <v>157.112392</v>
      </c>
      <c r="P535" s="65">
        <v>6.9055419999999996</v>
      </c>
      <c r="Q535" s="65">
        <v>0.92319600000000002</v>
      </c>
      <c r="R535" s="65">
        <v>19.660112000000002</v>
      </c>
      <c r="S535" s="65">
        <v>19.279444000000002</v>
      </c>
      <c r="T535" s="65">
        <v>1268.9276219999999</v>
      </c>
      <c r="U535" s="64">
        <v>0.98290385069999997</v>
      </c>
      <c r="V535" s="66">
        <v>2.3586425286999999</v>
      </c>
      <c r="W535" s="65">
        <v>5.0790259999999998</v>
      </c>
      <c r="X535" s="65">
        <v>0</v>
      </c>
      <c r="Y535" s="65">
        <v>4.0790259999999998</v>
      </c>
      <c r="Z535" s="65">
        <v>1</v>
      </c>
      <c r="AA535" s="65">
        <v>112.58337899999999</v>
      </c>
      <c r="AB535" s="65">
        <v>77.856718999999998</v>
      </c>
      <c r="AC535" s="65">
        <v>34.726660000000003</v>
      </c>
      <c r="AD535" s="65">
        <v>0</v>
      </c>
      <c r="AE535" s="65">
        <v>0</v>
      </c>
      <c r="AF535" s="65">
        <v>0</v>
      </c>
      <c r="AG535" s="65">
        <v>0</v>
      </c>
      <c r="AH535" s="65">
        <v>0</v>
      </c>
      <c r="AI535" s="65">
        <v>0</v>
      </c>
      <c r="AJ535" s="65">
        <v>125.360456</v>
      </c>
      <c r="AK535" s="65">
        <v>125.360456</v>
      </c>
      <c r="AL535" s="63">
        <v>1053997.18</v>
      </c>
      <c r="AM535" s="63">
        <v>0</v>
      </c>
      <c r="AN535" s="63">
        <v>201654.77</v>
      </c>
      <c r="AO535" s="63">
        <v>5366.81</v>
      </c>
      <c r="AP535" s="63">
        <v>80009.66</v>
      </c>
      <c r="AQ535" s="63">
        <v>8448.74</v>
      </c>
      <c r="AR535" s="63">
        <v>1507.43</v>
      </c>
      <c r="AS535" s="63">
        <v>43473.08</v>
      </c>
      <c r="AT535" s="63">
        <v>62849.05</v>
      </c>
      <c r="AU535" s="63">
        <v>1263023.49</v>
      </c>
      <c r="AV535" s="63">
        <v>616.92999999999995</v>
      </c>
      <c r="AW535" s="63">
        <v>0</v>
      </c>
      <c r="AX535" s="63">
        <v>530.15</v>
      </c>
      <c r="AY535" s="63">
        <v>86.78</v>
      </c>
      <c r="AZ535" s="63">
        <v>13973.68</v>
      </c>
      <c r="BA535" s="63">
        <v>1600.9</v>
      </c>
      <c r="BB535" s="63">
        <v>322.75</v>
      </c>
      <c r="BC535" s="63">
        <v>361.48</v>
      </c>
      <c r="BD535" s="63">
        <v>11688.55</v>
      </c>
      <c r="BE535" s="63">
        <v>4288.82</v>
      </c>
      <c r="BF535" s="63">
        <v>4970.5</v>
      </c>
      <c r="BG535" s="63">
        <v>2429.23</v>
      </c>
      <c r="BH535" s="63">
        <v>0</v>
      </c>
      <c r="BI535" s="63">
        <v>0</v>
      </c>
      <c r="BJ535" s="63">
        <v>0</v>
      </c>
      <c r="BK535" s="63">
        <v>0</v>
      </c>
      <c r="BL535" s="63">
        <v>0</v>
      </c>
      <c r="BM535" s="63">
        <v>0</v>
      </c>
      <c r="BN535" s="63">
        <v>0</v>
      </c>
      <c r="BO535" s="63">
        <v>2503079.62</v>
      </c>
      <c r="BP535" s="63">
        <v>2533266.0499999998</v>
      </c>
      <c r="BQ535" s="63">
        <v>2352183.65</v>
      </c>
      <c r="BR535" s="63">
        <v>169178.42</v>
      </c>
      <c r="BS535" s="63">
        <v>2183005.23</v>
      </c>
      <c r="BT535" s="63">
        <v>0</v>
      </c>
      <c r="BU535" s="63">
        <v>0</v>
      </c>
      <c r="BV535" s="66">
        <v>20</v>
      </c>
      <c r="BW535" s="63">
        <v>0</v>
      </c>
      <c r="BX535" s="63">
        <v>455387.21</v>
      </c>
      <c r="BY535" s="63">
        <v>0</v>
      </c>
      <c r="BZ535" s="63">
        <v>2917074.45</v>
      </c>
      <c r="CA535" s="63">
        <v>2958466.83</v>
      </c>
    </row>
    <row r="536" spans="1:79" x14ac:dyDescent="0.25">
      <c r="A536" s="67" t="s">
        <v>1274</v>
      </c>
      <c r="B536" s="67" t="s">
        <v>1275</v>
      </c>
      <c r="C536" s="67" t="s">
        <v>185</v>
      </c>
      <c r="D536" s="68">
        <v>8241.61</v>
      </c>
      <c r="E536" s="68">
        <v>9855.6200000000008</v>
      </c>
      <c r="F536" s="69">
        <v>0.64</v>
      </c>
      <c r="G536" s="70">
        <v>2983.9733219999998</v>
      </c>
      <c r="H536" s="70">
        <v>1491.843844</v>
      </c>
      <c r="I536" s="68">
        <v>15811.77</v>
      </c>
      <c r="J536" s="68">
        <v>8082.47</v>
      </c>
      <c r="K536" s="68">
        <v>808.25</v>
      </c>
      <c r="L536" s="83">
        <v>0.1000004</v>
      </c>
      <c r="M536" s="70">
        <v>339.08802100000003</v>
      </c>
      <c r="N536" s="70">
        <v>26.417120000000001</v>
      </c>
      <c r="O536" s="70">
        <v>199.85234500000001</v>
      </c>
      <c r="P536" s="70">
        <v>12.104638</v>
      </c>
      <c r="Q536" s="70">
        <v>3</v>
      </c>
      <c r="R536" s="70">
        <v>13.435295</v>
      </c>
      <c r="S536" s="70">
        <v>84.278622999999996</v>
      </c>
      <c r="T536" s="70">
        <v>674.90733299999999</v>
      </c>
      <c r="U536" s="69">
        <v>0.22617740180000001</v>
      </c>
      <c r="V536" s="71">
        <v>0.1248931081</v>
      </c>
      <c r="W536" s="70">
        <v>198.938861</v>
      </c>
      <c r="X536" s="70">
        <v>23.768840000000001</v>
      </c>
      <c r="Y536" s="70">
        <v>124.581785</v>
      </c>
      <c r="Z536" s="70">
        <v>50.588236000000002</v>
      </c>
      <c r="AA536" s="70">
        <v>858.65758800000003</v>
      </c>
      <c r="AB536" s="70">
        <v>550.953935</v>
      </c>
      <c r="AC536" s="70">
        <v>307.70365299999997</v>
      </c>
      <c r="AD536" s="70">
        <v>11.466163</v>
      </c>
      <c r="AE536" s="70">
        <v>4.4015120000000003</v>
      </c>
      <c r="AF536" s="70">
        <v>6.4022990000000002</v>
      </c>
      <c r="AG536" s="70">
        <v>0</v>
      </c>
      <c r="AH536" s="70">
        <v>0.33333299999999999</v>
      </c>
      <c r="AI536" s="70">
        <v>0.32901900000000001</v>
      </c>
      <c r="AJ536" s="70">
        <v>0</v>
      </c>
      <c r="AK536" s="70">
        <v>0</v>
      </c>
      <c r="AL536" s="68">
        <v>2411796.44</v>
      </c>
      <c r="AM536" s="68">
        <v>0</v>
      </c>
      <c r="AN536" s="68">
        <v>431233.11</v>
      </c>
      <c r="AO536" s="68">
        <v>5301.49</v>
      </c>
      <c r="AP536" s="68">
        <v>101775.03</v>
      </c>
      <c r="AQ536" s="68">
        <v>14809.68</v>
      </c>
      <c r="AR536" s="68">
        <v>4898.5</v>
      </c>
      <c r="AS536" s="68">
        <v>29708.57</v>
      </c>
      <c r="AT536" s="68">
        <v>274739.84000000003</v>
      </c>
      <c r="AU536" s="68">
        <v>35570.92</v>
      </c>
      <c r="AV536" s="68">
        <v>24703.87</v>
      </c>
      <c r="AW536" s="68">
        <v>4121.62</v>
      </c>
      <c r="AX536" s="68">
        <v>16191.98</v>
      </c>
      <c r="AY536" s="68">
        <v>4390.2700000000004</v>
      </c>
      <c r="AZ536" s="68">
        <v>67457.919999999998</v>
      </c>
      <c r="BA536" s="68">
        <v>3580.44</v>
      </c>
      <c r="BB536" s="68">
        <v>746</v>
      </c>
      <c r="BC536" s="68">
        <v>2404.25</v>
      </c>
      <c r="BD536" s="68">
        <v>60727.23</v>
      </c>
      <c r="BE536" s="68">
        <v>7756.19</v>
      </c>
      <c r="BF536" s="68">
        <v>35173.83</v>
      </c>
      <c r="BG536" s="68">
        <v>17797.21</v>
      </c>
      <c r="BH536" s="68">
        <v>6871.82</v>
      </c>
      <c r="BI536" s="68">
        <v>2702.56</v>
      </c>
      <c r="BJ536" s="68">
        <v>3725.99</v>
      </c>
      <c r="BK536" s="68">
        <v>0</v>
      </c>
      <c r="BL536" s="68">
        <v>60.12</v>
      </c>
      <c r="BM536" s="68">
        <v>50.91</v>
      </c>
      <c r="BN536" s="68">
        <v>332.24</v>
      </c>
      <c r="BO536" s="68">
        <v>2697928.68</v>
      </c>
      <c r="BP536" s="68">
        <v>2977634.08</v>
      </c>
      <c r="BQ536" s="68">
        <v>1299737.21</v>
      </c>
      <c r="BR536" s="68">
        <v>19497.169999999998</v>
      </c>
      <c r="BS536" s="68">
        <v>1280240.04</v>
      </c>
      <c r="BT536" s="68">
        <v>0</v>
      </c>
      <c r="BU536" s="68">
        <v>0</v>
      </c>
      <c r="BV536" s="71">
        <v>20</v>
      </c>
      <c r="BW536" s="68">
        <v>0</v>
      </c>
      <c r="BX536" s="68">
        <v>998928.08</v>
      </c>
      <c r="BY536" s="68">
        <v>0</v>
      </c>
      <c r="BZ536" s="68">
        <v>1900498.26</v>
      </c>
      <c r="CA536" s="68">
        <v>3696856.76</v>
      </c>
    </row>
    <row r="537" spans="1:79" x14ac:dyDescent="0.25">
      <c r="A537" s="62" t="s">
        <v>1276</v>
      </c>
      <c r="B537" s="62" t="s">
        <v>1277</v>
      </c>
      <c r="C537" s="62" t="s">
        <v>1024</v>
      </c>
      <c r="D537" s="63">
        <v>8241.61</v>
      </c>
      <c r="E537" s="63">
        <v>9855.6200000000008</v>
      </c>
      <c r="F537" s="64">
        <v>0.64</v>
      </c>
      <c r="G537" s="65">
        <v>2164.735146</v>
      </c>
      <c r="H537" s="65">
        <v>1270.3484900000001</v>
      </c>
      <c r="I537" s="63">
        <v>11407.75</v>
      </c>
      <c r="J537" s="63">
        <v>8099.77</v>
      </c>
      <c r="K537" s="63">
        <v>809.98</v>
      </c>
      <c r="L537" s="83">
        <v>0.1000004</v>
      </c>
      <c r="M537" s="65">
        <v>271.260672</v>
      </c>
      <c r="N537" s="65">
        <v>28.353477000000002</v>
      </c>
      <c r="O537" s="65">
        <v>180.346104</v>
      </c>
      <c r="P537" s="65">
        <v>7.5933039999999998</v>
      </c>
      <c r="Q537" s="65">
        <v>0</v>
      </c>
      <c r="R537" s="65">
        <v>15</v>
      </c>
      <c r="S537" s="65">
        <v>39.967787000000001</v>
      </c>
      <c r="T537" s="65">
        <v>483.434057</v>
      </c>
      <c r="U537" s="64">
        <v>0.2233224965</v>
      </c>
      <c r="V537" s="66">
        <v>0.1217601011</v>
      </c>
      <c r="W537" s="65">
        <v>31.005872</v>
      </c>
      <c r="X537" s="65">
        <v>8.6888489999999994</v>
      </c>
      <c r="Y537" s="65">
        <v>14.317023000000001</v>
      </c>
      <c r="Z537" s="65">
        <v>8</v>
      </c>
      <c r="AA537" s="65">
        <v>503.59817299999997</v>
      </c>
      <c r="AB537" s="65">
        <v>327.319343</v>
      </c>
      <c r="AC537" s="65">
        <v>176.27883</v>
      </c>
      <c r="AD537" s="65">
        <v>0.64341599999999999</v>
      </c>
      <c r="AE537" s="65">
        <v>0</v>
      </c>
      <c r="AF537" s="65">
        <v>0</v>
      </c>
      <c r="AG537" s="65">
        <v>0.64341599999999999</v>
      </c>
      <c r="AH537" s="65">
        <v>0</v>
      </c>
      <c r="AI537" s="65">
        <v>0</v>
      </c>
      <c r="AJ537" s="65">
        <v>59.752777000000002</v>
      </c>
      <c r="AK537" s="65">
        <v>59.752777000000002</v>
      </c>
      <c r="AL537" s="63">
        <v>1753392.17</v>
      </c>
      <c r="AM537" s="63">
        <v>0</v>
      </c>
      <c r="AN537" s="63">
        <v>270281.2</v>
      </c>
      <c r="AO537" s="63">
        <v>5690.09</v>
      </c>
      <c r="AP537" s="63">
        <v>91841.46</v>
      </c>
      <c r="AQ537" s="63">
        <v>9290.19</v>
      </c>
      <c r="AR537" s="63">
        <v>0</v>
      </c>
      <c r="AS537" s="63">
        <v>33168.49</v>
      </c>
      <c r="AT537" s="63">
        <v>130290.97</v>
      </c>
      <c r="AU537" s="63">
        <v>24840.18</v>
      </c>
      <c r="AV537" s="63">
        <v>4061.75</v>
      </c>
      <c r="AW537" s="63">
        <v>1506.68</v>
      </c>
      <c r="AX537" s="63">
        <v>1860.79</v>
      </c>
      <c r="AY537" s="63">
        <v>694.28</v>
      </c>
      <c r="AZ537" s="63">
        <v>41719.26</v>
      </c>
      <c r="BA537" s="63">
        <v>3048.85</v>
      </c>
      <c r="BB537" s="63">
        <v>541.19000000000005</v>
      </c>
      <c r="BC537" s="63">
        <v>1410.08</v>
      </c>
      <c r="BD537" s="63">
        <v>36719.14</v>
      </c>
      <c r="BE537" s="63">
        <v>5626.76</v>
      </c>
      <c r="BF537" s="63">
        <v>20896.62</v>
      </c>
      <c r="BG537" s="63">
        <v>10195.76</v>
      </c>
      <c r="BH537" s="63">
        <v>155.22999999999999</v>
      </c>
      <c r="BI537" s="63">
        <v>0</v>
      </c>
      <c r="BJ537" s="63">
        <v>0</v>
      </c>
      <c r="BK537" s="63">
        <v>136.59</v>
      </c>
      <c r="BL537" s="63">
        <v>0</v>
      </c>
      <c r="BM537" s="63">
        <v>0</v>
      </c>
      <c r="BN537" s="63">
        <v>18.64</v>
      </c>
      <c r="BO537" s="63">
        <v>2208267.8199999998</v>
      </c>
      <c r="BP537" s="63">
        <v>2094449.79</v>
      </c>
      <c r="BQ537" s="63">
        <v>2777221.48</v>
      </c>
      <c r="BR537" s="63">
        <v>18580.61</v>
      </c>
      <c r="BS537" s="63">
        <v>2758640.87</v>
      </c>
      <c r="BT537" s="63">
        <v>568953.66</v>
      </c>
      <c r="BU537" s="63">
        <v>0</v>
      </c>
      <c r="BV537" s="66">
        <v>20</v>
      </c>
      <c r="BW537" s="63">
        <v>0</v>
      </c>
      <c r="BX537" s="63">
        <v>2144738.94</v>
      </c>
      <c r="BY537" s="63">
        <v>0</v>
      </c>
      <c r="BZ537" s="63">
        <v>3756706.53</v>
      </c>
      <c r="CA537" s="63">
        <v>4921960.42</v>
      </c>
    </row>
    <row r="538" spans="1:79" x14ac:dyDescent="0.25">
      <c r="A538" s="62" t="s">
        <v>1278</v>
      </c>
      <c r="B538" s="62" t="s">
        <v>1279</v>
      </c>
      <c r="C538" s="62" t="s">
        <v>149</v>
      </c>
      <c r="D538" s="63">
        <v>8241.61</v>
      </c>
      <c r="E538" s="63">
        <v>9855.6200000000008</v>
      </c>
      <c r="F538" s="64">
        <v>0.64</v>
      </c>
      <c r="G538" s="65">
        <v>3961.0640640000001</v>
      </c>
      <c r="H538" s="65">
        <v>1928.8337180000001</v>
      </c>
      <c r="I538" s="63">
        <v>7698.29</v>
      </c>
      <c r="J538" s="63">
        <v>8114.47</v>
      </c>
      <c r="K538" s="63">
        <v>811.45</v>
      </c>
      <c r="L538" s="83">
        <v>0.1000004</v>
      </c>
      <c r="M538" s="65">
        <v>382.59508799999998</v>
      </c>
      <c r="N538" s="65">
        <v>54.389749000000002</v>
      </c>
      <c r="O538" s="65">
        <v>213.260761</v>
      </c>
      <c r="P538" s="65">
        <v>10.362360000000001</v>
      </c>
      <c r="Q538" s="65">
        <v>4.4335259999999996</v>
      </c>
      <c r="R538" s="65">
        <v>10.601156</v>
      </c>
      <c r="S538" s="65">
        <v>89.547535999999994</v>
      </c>
      <c r="T538" s="65">
        <v>613.53382299999998</v>
      </c>
      <c r="U538" s="64">
        <v>0.15489116389999999</v>
      </c>
      <c r="V538" s="66">
        <v>5.8572443000000002E-2</v>
      </c>
      <c r="W538" s="65">
        <v>123.35202200000001</v>
      </c>
      <c r="X538" s="65">
        <v>11.669942000000001</v>
      </c>
      <c r="Y538" s="65">
        <v>79.780345999999994</v>
      </c>
      <c r="Z538" s="65">
        <v>31.901734000000001</v>
      </c>
      <c r="AA538" s="65">
        <v>1401.0220260000001</v>
      </c>
      <c r="AB538" s="65">
        <v>833.12318200000004</v>
      </c>
      <c r="AC538" s="65">
        <v>567.89884400000005</v>
      </c>
      <c r="AD538" s="65">
        <v>0.92591999999999997</v>
      </c>
      <c r="AE538" s="65">
        <v>0</v>
      </c>
      <c r="AF538" s="65">
        <v>0</v>
      </c>
      <c r="AG538" s="65">
        <v>0</v>
      </c>
      <c r="AH538" s="65">
        <v>0</v>
      </c>
      <c r="AI538" s="65">
        <v>0.92591999999999997</v>
      </c>
      <c r="AJ538" s="65">
        <v>0</v>
      </c>
      <c r="AK538" s="65">
        <v>0</v>
      </c>
      <c r="AL538" s="63">
        <v>3214205.43</v>
      </c>
      <c r="AM538" s="63">
        <v>0</v>
      </c>
      <c r="AN538" s="63">
        <v>454793.28</v>
      </c>
      <c r="AO538" s="63">
        <v>10915.15</v>
      </c>
      <c r="AP538" s="63">
        <v>108603.28</v>
      </c>
      <c r="AQ538" s="63">
        <v>12678.06</v>
      </c>
      <c r="AR538" s="63">
        <v>7239.21</v>
      </c>
      <c r="AS538" s="63">
        <v>23441.62</v>
      </c>
      <c r="AT538" s="63">
        <v>291915.96000000002</v>
      </c>
      <c r="AU538" s="63">
        <v>15165.07</v>
      </c>
      <c r="AV538" s="63">
        <v>15161.31</v>
      </c>
      <c r="AW538" s="63">
        <v>2023.62</v>
      </c>
      <c r="AX538" s="63">
        <v>10369.11</v>
      </c>
      <c r="AY538" s="63">
        <v>2768.58</v>
      </c>
      <c r="AZ538" s="63">
        <v>105872.88</v>
      </c>
      <c r="BA538" s="63">
        <v>4629.22</v>
      </c>
      <c r="BB538" s="63">
        <v>990.27</v>
      </c>
      <c r="BC538" s="63">
        <v>3922.88</v>
      </c>
      <c r="BD538" s="63">
        <v>96330.51</v>
      </c>
      <c r="BE538" s="63">
        <v>10295.93</v>
      </c>
      <c r="BF538" s="63">
        <v>53187.99</v>
      </c>
      <c r="BG538" s="63">
        <v>32846.589999999997</v>
      </c>
      <c r="BH538" s="63">
        <v>170.1</v>
      </c>
      <c r="BI538" s="63">
        <v>0</v>
      </c>
      <c r="BJ538" s="63">
        <v>0</v>
      </c>
      <c r="BK538" s="63">
        <v>0</v>
      </c>
      <c r="BL538" s="63">
        <v>0</v>
      </c>
      <c r="BM538" s="63">
        <v>143.27000000000001</v>
      </c>
      <c r="BN538" s="63">
        <v>26.83</v>
      </c>
      <c r="BO538" s="63">
        <v>3788521.56</v>
      </c>
      <c r="BP538" s="63">
        <v>3805368.07</v>
      </c>
      <c r="BQ538" s="63">
        <v>3704309.22</v>
      </c>
      <c r="BR538" s="63">
        <v>2556.0700000000002</v>
      </c>
      <c r="BS538" s="63">
        <v>3701753.15</v>
      </c>
      <c r="BT538" s="63">
        <v>0</v>
      </c>
      <c r="BU538" s="63">
        <v>0</v>
      </c>
      <c r="BV538" s="66">
        <v>20</v>
      </c>
      <c r="BW538" s="63">
        <v>0</v>
      </c>
      <c r="BX538" s="63">
        <v>1188360.25</v>
      </c>
      <c r="BY538" s="63">
        <v>0</v>
      </c>
      <c r="BZ538" s="63">
        <v>4285072.58</v>
      </c>
      <c r="CA538" s="63">
        <v>4976881.8099999996</v>
      </c>
    </row>
    <row r="539" spans="1:79" x14ac:dyDescent="0.25">
      <c r="A539" s="67" t="s">
        <v>1280</v>
      </c>
      <c r="B539" s="67" t="s">
        <v>1281</v>
      </c>
      <c r="C539" s="67" t="s">
        <v>149</v>
      </c>
      <c r="D539" s="68">
        <v>8241.61</v>
      </c>
      <c r="E539" s="68">
        <v>9855.6200000000008</v>
      </c>
      <c r="F539" s="69">
        <v>0.64</v>
      </c>
      <c r="G539" s="70">
        <v>3213.7267219999999</v>
      </c>
      <c r="H539" s="70">
        <v>1610.333073</v>
      </c>
      <c r="I539" s="68">
        <v>10092.34</v>
      </c>
      <c r="J539" s="68">
        <v>8080.67</v>
      </c>
      <c r="K539" s="68">
        <v>808.07</v>
      </c>
      <c r="L539" s="83">
        <v>0.1000004</v>
      </c>
      <c r="M539" s="70">
        <v>298.22114399999998</v>
      </c>
      <c r="N539" s="70">
        <v>26.070647999999998</v>
      </c>
      <c r="O539" s="70">
        <v>210.029572</v>
      </c>
      <c r="P539" s="70">
        <v>11.462932</v>
      </c>
      <c r="Q539" s="70">
        <v>0</v>
      </c>
      <c r="R539" s="70">
        <v>8.8334039999999998</v>
      </c>
      <c r="S539" s="70">
        <v>41.824587999999999</v>
      </c>
      <c r="T539" s="70">
        <v>460.76425399999999</v>
      </c>
      <c r="U539" s="69">
        <v>0.14337381299999999</v>
      </c>
      <c r="V539" s="71">
        <v>5.0185669500000002E-2</v>
      </c>
      <c r="W539" s="70">
        <v>70.344232000000005</v>
      </c>
      <c r="X539" s="70">
        <v>9.0755169999999996</v>
      </c>
      <c r="Y539" s="70">
        <v>37.793776999999999</v>
      </c>
      <c r="Z539" s="70">
        <v>23.474938000000002</v>
      </c>
      <c r="AA539" s="70">
        <v>955.58020899999997</v>
      </c>
      <c r="AB539" s="70">
        <v>599.55248900000004</v>
      </c>
      <c r="AC539" s="70">
        <v>356.02771999999999</v>
      </c>
      <c r="AD539" s="70">
        <v>0</v>
      </c>
      <c r="AE539" s="70">
        <v>0</v>
      </c>
      <c r="AF539" s="70">
        <v>0</v>
      </c>
      <c r="AG539" s="70">
        <v>0</v>
      </c>
      <c r="AH539" s="70">
        <v>0</v>
      </c>
      <c r="AI539" s="70">
        <v>0</v>
      </c>
      <c r="AJ539" s="70">
        <v>0</v>
      </c>
      <c r="AK539" s="70">
        <v>0</v>
      </c>
      <c r="AL539" s="68">
        <v>2596916.15</v>
      </c>
      <c r="AM539" s="68">
        <v>0</v>
      </c>
      <c r="AN539" s="68">
        <v>282090.99</v>
      </c>
      <c r="AO539" s="68">
        <v>5231.96</v>
      </c>
      <c r="AP539" s="68">
        <v>106957.79</v>
      </c>
      <c r="AQ539" s="68">
        <v>14024.58</v>
      </c>
      <c r="AR539" s="68">
        <v>0</v>
      </c>
      <c r="AS539" s="68">
        <v>19532.71</v>
      </c>
      <c r="AT539" s="68">
        <v>136343.95000000001</v>
      </c>
      <c r="AU539" s="68">
        <v>9758.23</v>
      </c>
      <c r="AV539" s="68">
        <v>8523.07</v>
      </c>
      <c r="AW539" s="68">
        <v>1573.73</v>
      </c>
      <c r="AX539" s="68">
        <v>4912.08</v>
      </c>
      <c r="AY539" s="68">
        <v>2037.26</v>
      </c>
      <c r="AZ539" s="68">
        <v>74565.929999999993</v>
      </c>
      <c r="BA539" s="68">
        <v>3864.81</v>
      </c>
      <c r="BB539" s="68">
        <v>803.43</v>
      </c>
      <c r="BC539" s="68">
        <v>2675.64</v>
      </c>
      <c r="BD539" s="68">
        <v>67222.05</v>
      </c>
      <c r="BE539" s="68">
        <v>8353.39</v>
      </c>
      <c r="BF539" s="68">
        <v>38276.44</v>
      </c>
      <c r="BG539" s="68">
        <v>20592.22</v>
      </c>
      <c r="BH539" s="68">
        <v>0</v>
      </c>
      <c r="BI539" s="68">
        <v>0</v>
      </c>
      <c r="BJ539" s="68">
        <v>0</v>
      </c>
      <c r="BK539" s="68">
        <v>0</v>
      </c>
      <c r="BL539" s="68">
        <v>0</v>
      </c>
      <c r="BM539" s="68">
        <v>0</v>
      </c>
      <c r="BN539" s="68">
        <v>0</v>
      </c>
      <c r="BO539" s="68">
        <v>2854149.41</v>
      </c>
      <c r="BP539" s="68">
        <v>2971854.37</v>
      </c>
      <c r="BQ539" s="68">
        <v>2265765.85</v>
      </c>
      <c r="BR539" s="68">
        <v>1797.28</v>
      </c>
      <c r="BS539" s="68">
        <v>2263968.5699999998</v>
      </c>
      <c r="BT539" s="68">
        <v>0</v>
      </c>
      <c r="BU539" s="68">
        <v>0</v>
      </c>
      <c r="BV539" s="71">
        <v>20</v>
      </c>
      <c r="BW539" s="68">
        <v>0</v>
      </c>
      <c r="BX539" s="68">
        <v>947119.23</v>
      </c>
      <c r="BY539" s="68">
        <v>0</v>
      </c>
      <c r="BZ539" s="68">
        <v>2874704.29</v>
      </c>
      <c r="CA539" s="68">
        <v>3801268.64</v>
      </c>
    </row>
    <row r="540" spans="1:79" x14ac:dyDescent="0.25">
      <c r="A540" s="62" t="s">
        <v>1282</v>
      </c>
      <c r="B540" s="62" t="s">
        <v>1283</v>
      </c>
      <c r="C540" s="62" t="s">
        <v>173</v>
      </c>
      <c r="D540" s="63">
        <v>8241.61</v>
      </c>
      <c r="E540" s="63">
        <v>9855.6200000000008</v>
      </c>
      <c r="F540" s="64">
        <v>0.64</v>
      </c>
      <c r="G540" s="65">
        <v>5721.0422900000003</v>
      </c>
      <c r="H540" s="65">
        <v>2997.4608979999998</v>
      </c>
      <c r="I540" s="63">
        <v>8239.0400000000009</v>
      </c>
      <c r="J540" s="63">
        <v>8158.97</v>
      </c>
      <c r="K540" s="63">
        <v>815.9</v>
      </c>
      <c r="L540" s="83">
        <v>0.1000004</v>
      </c>
      <c r="M540" s="65">
        <v>754.63136499999996</v>
      </c>
      <c r="N540" s="65">
        <v>67.498571999999996</v>
      </c>
      <c r="O540" s="65">
        <v>533.622795</v>
      </c>
      <c r="P540" s="65">
        <v>25.179120999999999</v>
      </c>
      <c r="Q540" s="65">
        <v>5</v>
      </c>
      <c r="R540" s="65">
        <v>33.367345999999998</v>
      </c>
      <c r="S540" s="65">
        <v>89.963531000000003</v>
      </c>
      <c r="T540" s="65">
        <v>914.47815400000002</v>
      </c>
      <c r="U540" s="64">
        <v>0.1598446765</v>
      </c>
      <c r="V540" s="66">
        <v>6.2378712400000001E-2</v>
      </c>
      <c r="W540" s="65">
        <v>112.94739300000001</v>
      </c>
      <c r="X540" s="65">
        <v>24.046232</v>
      </c>
      <c r="Y540" s="65">
        <v>68.837208000000004</v>
      </c>
      <c r="Z540" s="65">
        <v>20.063953000000001</v>
      </c>
      <c r="AA540" s="65">
        <v>1677.3810269999999</v>
      </c>
      <c r="AB540" s="65">
        <v>928.54648899999995</v>
      </c>
      <c r="AC540" s="65">
        <v>748.83453799999995</v>
      </c>
      <c r="AD540" s="65">
        <v>125.53270000000001</v>
      </c>
      <c r="AE540" s="65">
        <v>58.493797000000001</v>
      </c>
      <c r="AF540" s="65">
        <v>29.404858999999998</v>
      </c>
      <c r="AG540" s="65">
        <v>0</v>
      </c>
      <c r="AH540" s="65">
        <v>2.850924</v>
      </c>
      <c r="AI540" s="65">
        <v>34.783119999999997</v>
      </c>
      <c r="AJ540" s="65">
        <v>0</v>
      </c>
      <c r="AK540" s="65">
        <v>0</v>
      </c>
      <c r="AL540" s="63">
        <v>4667798.4000000004</v>
      </c>
      <c r="AM540" s="63">
        <v>0</v>
      </c>
      <c r="AN540" s="63">
        <v>691319.05</v>
      </c>
      <c r="AO540" s="63">
        <v>13545.88</v>
      </c>
      <c r="AP540" s="63">
        <v>271748.01</v>
      </c>
      <c r="AQ540" s="63">
        <v>30805.95</v>
      </c>
      <c r="AR540" s="63">
        <v>8164.17</v>
      </c>
      <c r="AS540" s="63">
        <v>73782.97</v>
      </c>
      <c r="AT540" s="63">
        <v>293272.07</v>
      </c>
      <c r="AU540" s="63">
        <v>24072.560000000001</v>
      </c>
      <c r="AV540" s="63">
        <v>14857.78</v>
      </c>
      <c r="AW540" s="63">
        <v>4169.72</v>
      </c>
      <c r="AX540" s="63">
        <v>8946.82</v>
      </c>
      <c r="AY540" s="63">
        <v>1741.24</v>
      </c>
      <c r="AZ540" s="63">
        <v>130783.16</v>
      </c>
      <c r="BA540" s="63">
        <v>7193.93</v>
      </c>
      <c r="BB540" s="63">
        <v>1430.27</v>
      </c>
      <c r="BC540" s="63">
        <v>4696.6899999999996</v>
      </c>
      <c r="BD540" s="63">
        <v>117462.27</v>
      </c>
      <c r="BE540" s="63">
        <v>14870.61</v>
      </c>
      <c r="BF540" s="63">
        <v>59279.97</v>
      </c>
      <c r="BG540" s="63">
        <v>43311.69</v>
      </c>
      <c r="BH540" s="63">
        <v>62562.28</v>
      </c>
      <c r="BI540" s="63">
        <v>35915.629999999997</v>
      </c>
      <c r="BJ540" s="63">
        <v>17112.939999999999</v>
      </c>
      <c r="BK540" s="63">
        <v>0</v>
      </c>
      <c r="BL540" s="63">
        <v>514.19000000000005</v>
      </c>
      <c r="BM540" s="63">
        <v>5382.13</v>
      </c>
      <c r="BN540" s="63">
        <v>3637.39</v>
      </c>
      <c r="BO540" s="63">
        <v>5571178.0999999996</v>
      </c>
      <c r="BP540" s="63">
        <v>5591393.2300000004</v>
      </c>
      <c r="BQ540" s="63">
        <v>5470126.6900000004</v>
      </c>
      <c r="BR540" s="63">
        <v>18785.34</v>
      </c>
      <c r="BS540" s="63">
        <v>5451341.3499999996</v>
      </c>
      <c r="BT540" s="63">
        <v>0</v>
      </c>
      <c r="BU540" s="63">
        <v>0</v>
      </c>
      <c r="BV540" s="66">
        <v>20</v>
      </c>
      <c r="BW540" s="63">
        <v>0</v>
      </c>
      <c r="BX540" s="63">
        <v>1567800.31</v>
      </c>
      <c r="BY540" s="63">
        <v>0</v>
      </c>
      <c r="BZ540" s="63">
        <v>6497158.25</v>
      </c>
      <c r="CA540" s="63">
        <v>7138978.4100000001</v>
      </c>
    </row>
    <row r="541" spans="1:79" x14ac:dyDescent="0.25">
      <c r="A541" s="67" t="s">
        <v>1284</v>
      </c>
      <c r="B541" s="67" t="s">
        <v>1285</v>
      </c>
      <c r="C541" s="67" t="s">
        <v>291</v>
      </c>
      <c r="D541" s="68">
        <v>8241.61</v>
      </c>
      <c r="E541" s="68">
        <v>9855.6200000000008</v>
      </c>
      <c r="F541" s="69">
        <v>0.64</v>
      </c>
      <c r="G541" s="70">
        <v>1839.771338</v>
      </c>
      <c r="H541" s="70">
        <v>1003.6044889999999</v>
      </c>
      <c r="I541" s="68">
        <v>9073.81</v>
      </c>
      <c r="J541" s="68">
        <v>8117.77</v>
      </c>
      <c r="K541" s="68">
        <v>811.78</v>
      </c>
      <c r="L541" s="83">
        <v>0.1000004</v>
      </c>
      <c r="M541" s="70">
        <v>284.500381</v>
      </c>
      <c r="N541" s="70">
        <v>22.076923000000001</v>
      </c>
      <c r="O541" s="70">
        <v>186.24072200000001</v>
      </c>
      <c r="P541" s="70">
        <v>19.007553000000001</v>
      </c>
      <c r="Q541" s="70">
        <v>0</v>
      </c>
      <c r="R541" s="70">
        <v>9.7810640000000006</v>
      </c>
      <c r="S541" s="70">
        <v>47.394119000000003</v>
      </c>
      <c r="T541" s="70">
        <v>1014.588605</v>
      </c>
      <c r="U541" s="69">
        <v>0.55147538389999995</v>
      </c>
      <c r="V541" s="71">
        <v>0.74249291770000003</v>
      </c>
      <c r="W541" s="70">
        <v>90.005915000000002</v>
      </c>
      <c r="X541" s="70">
        <v>21.165675</v>
      </c>
      <c r="Y541" s="70">
        <v>57.573968000000001</v>
      </c>
      <c r="Z541" s="70">
        <v>11.266272000000001</v>
      </c>
      <c r="AA541" s="70">
        <v>242.93708699999999</v>
      </c>
      <c r="AB541" s="70">
        <v>136.105794</v>
      </c>
      <c r="AC541" s="70">
        <v>106.831293</v>
      </c>
      <c r="AD541" s="70">
        <v>34.441259000000002</v>
      </c>
      <c r="AE541" s="70">
        <v>7.6392259999999998</v>
      </c>
      <c r="AF541" s="70">
        <v>7.9052249999999997</v>
      </c>
      <c r="AG541" s="70">
        <v>7.0518590000000003</v>
      </c>
      <c r="AH541" s="70">
        <v>4.4537550000000001</v>
      </c>
      <c r="AI541" s="70">
        <v>7.3911939999999996</v>
      </c>
      <c r="AJ541" s="70">
        <v>227.776016</v>
      </c>
      <c r="AK541" s="70">
        <v>227.776016</v>
      </c>
      <c r="AL541" s="68">
        <v>1493489.58</v>
      </c>
      <c r="AM541" s="68">
        <v>0</v>
      </c>
      <c r="AN541" s="68">
        <v>298657.27</v>
      </c>
      <c r="AO541" s="68">
        <v>4430.49</v>
      </c>
      <c r="AP541" s="68">
        <v>94843.3</v>
      </c>
      <c r="AQ541" s="68">
        <v>23255.21</v>
      </c>
      <c r="AR541" s="68">
        <v>0</v>
      </c>
      <c r="AS541" s="68">
        <v>21628.21</v>
      </c>
      <c r="AT541" s="68">
        <v>154500.06</v>
      </c>
      <c r="AU541" s="68">
        <v>317903.09000000003</v>
      </c>
      <c r="AV541" s="68">
        <v>12130.89</v>
      </c>
      <c r="AW541" s="68">
        <v>3670.22</v>
      </c>
      <c r="AX541" s="68">
        <v>7482.93</v>
      </c>
      <c r="AY541" s="68">
        <v>977.74</v>
      </c>
      <c r="AZ541" s="68">
        <v>23199.13</v>
      </c>
      <c r="BA541" s="68">
        <v>2408.66</v>
      </c>
      <c r="BB541" s="68">
        <v>459.94</v>
      </c>
      <c r="BC541" s="68">
        <v>680.23</v>
      </c>
      <c r="BD541" s="68">
        <v>19650.3</v>
      </c>
      <c r="BE541" s="68">
        <v>4782.09</v>
      </c>
      <c r="BF541" s="68">
        <v>8689.2199999999993</v>
      </c>
      <c r="BG541" s="68">
        <v>6178.99</v>
      </c>
      <c r="BH541" s="68">
        <v>13733.15</v>
      </c>
      <c r="BI541" s="68">
        <v>4690.54</v>
      </c>
      <c r="BJ541" s="68">
        <v>4600.66</v>
      </c>
      <c r="BK541" s="68">
        <v>1497.05</v>
      </c>
      <c r="BL541" s="68">
        <v>803.27</v>
      </c>
      <c r="BM541" s="68">
        <v>1143.67</v>
      </c>
      <c r="BN541" s="68">
        <v>997.96</v>
      </c>
      <c r="BO541" s="68">
        <v>2063283.72</v>
      </c>
      <c r="BP541" s="68">
        <v>2159113.11</v>
      </c>
      <c r="BQ541" s="68">
        <v>1584251.7</v>
      </c>
      <c r="BR541" s="68">
        <v>73581.42</v>
      </c>
      <c r="BS541" s="68">
        <v>1510670.28</v>
      </c>
      <c r="BT541" s="68">
        <v>0</v>
      </c>
      <c r="BU541" s="68">
        <v>0</v>
      </c>
      <c r="BV541" s="71">
        <v>22.777602000000002</v>
      </c>
      <c r="BW541" s="68">
        <v>0</v>
      </c>
      <c r="BX541" s="68">
        <v>654185.54</v>
      </c>
      <c r="BY541" s="68">
        <v>0</v>
      </c>
      <c r="BZ541" s="68">
        <v>2494102.62</v>
      </c>
      <c r="CA541" s="68">
        <v>2717469.26</v>
      </c>
    </row>
    <row r="542" spans="1:79" x14ac:dyDescent="0.25">
      <c r="A542" s="62" t="s">
        <v>1286</v>
      </c>
      <c r="B542" s="62" t="s">
        <v>1287</v>
      </c>
      <c r="C542" s="62" t="s">
        <v>291</v>
      </c>
      <c r="D542" s="63">
        <v>8241.61</v>
      </c>
      <c r="E542" s="63">
        <v>9855.6200000000008</v>
      </c>
      <c r="F542" s="64">
        <v>0.64</v>
      </c>
      <c r="G542" s="65">
        <v>4225.0695939999996</v>
      </c>
      <c r="H542" s="65">
        <v>2135.227813</v>
      </c>
      <c r="I542" s="63">
        <v>9943.9</v>
      </c>
      <c r="J542" s="63">
        <v>8135.47</v>
      </c>
      <c r="K542" s="63">
        <v>813.55</v>
      </c>
      <c r="L542" s="83">
        <v>0.1000004</v>
      </c>
      <c r="M542" s="65">
        <v>563.73254499999996</v>
      </c>
      <c r="N542" s="65">
        <v>37.456139</v>
      </c>
      <c r="O542" s="65">
        <v>406.971586</v>
      </c>
      <c r="P542" s="65">
        <v>25.200144999999999</v>
      </c>
      <c r="Q542" s="65">
        <v>1</v>
      </c>
      <c r="R542" s="65">
        <v>28.786850999999999</v>
      </c>
      <c r="S542" s="65">
        <v>64.317824000000002</v>
      </c>
      <c r="T542" s="65">
        <v>336.07296500000001</v>
      </c>
      <c r="U542" s="64">
        <v>7.9542586799999995E-2</v>
      </c>
      <c r="V542" s="66">
        <v>1.54468338E-2</v>
      </c>
      <c r="W542" s="65">
        <v>131.546783</v>
      </c>
      <c r="X542" s="65">
        <v>21.862572</v>
      </c>
      <c r="Y542" s="65">
        <v>60.228071999999997</v>
      </c>
      <c r="Z542" s="65">
        <v>49.456139</v>
      </c>
      <c r="AA542" s="65">
        <v>1528.308886</v>
      </c>
      <c r="AB542" s="65">
        <v>899.42100800000003</v>
      </c>
      <c r="AC542" s="65">
        <v>628.887878</v>
      </c>
      <c r="AD542" s="65">
        <v>49.652155</v>
      </c>
      <c r="AE542" s="65">
        <v>15.667738999999999</v>
      </c>
      <c r="AF542" s="65">
        <v>18.265494</v>
      </c>
      <c r="AG542" s="65">
        <v>0</v>
      </c>
      <c r="AH542" s="65">
        <v>12.150088</v>
      </c>
      <c r="AI542" s="65">
        <v>3.5688339999999998</v>
      </c>
      <c r="AJ542" s="65">
        <v>0</v>
      </c>
      <c r="AK542" s="65">
        <v>0</v>
      </c>
      <c r="AL542" s="63">
        <v>3437305.37</v>
      </c>
      <c r="AM542" s="63">
        <v>0</v>
      </c>
      <c r="AN542" s="63">
        <v>520556.16</v>
      </c>
      <c r="AO542" s="63">
        <v>7516.85</v>
      </c>
      <c r="AP542" s="63">
        <v>207250.74</v>
      </c>
      <c r="AQ542" s="63">
        <v>30831.67</v>
      </c>
      <c r="AR542" s="63">
        <v>1632.83</v>
      </c>
      <c r="AS542" s="63">
        <v>63654.43</v>
      </c>
      <c r="AT542" s="63">
        <v>209669.64</v>
      </c>
      <c r="AU542" s="63">
        <v>2190.71</v>
      </c>
      <c r="AV542" s="63">
        <v>15910.98</v>
      </c>
      <c r="AW542" s="63">
        <v>3791.06</v>
      </c>
      <c r="AX542" s="63">
        <v>7827.89</v>
      </c>
      <c r="AY542" s="63">
        <v>4292.03</v>
      </c>
      <c r="AZ542" s="63">
        <v>115236.94</v>
      </c>
      <c r="BA542" s="63">
        <v>5124.57</v>
      </c>
      <c r="BB542" s="63">
        <v>1056.27</v>
      </c>
      <c r="BC542" s="63">
        <v>4279.28</v>
      </c>
      <c r="BD542" s="63">
        <v>104776.82</v>
      </c>
      <c r="BE542" s="63">
        <v>10982.15</v>
      </c>
      <c r="BF542" s="63">
        <v>57420.55</v>
      </c>
      <c r="BG542" s="63">
        <v>36374.120000000003</v>
      </c>
      <c r="BH542" s="63">
        <v>24432.49</v>
      </c>
      <c r="BI542" s="63">
        <v>9620.11</v>
      </c>
      <c r="BJ542" s="63">
        <v>10630.09</v>
      </c>
      <c r="BK542" s="63">
        <v>0</v>
      </c>
      <c r="BL542" s="63">
        <v>2191.37</v>
      </c>
      <c r="BM542" s="63">
        <v>552.22</v>
      </c>
      <c r="BN542" s="63">
        <v>1438.7</v>
      </c>
      <c r="BO542" s="63">
        <v>5001253.7</v>
      </c>
      <c r="BP542" s="63">
        <v>4115632.65</v>
      </c>
      <c r="BQ542" s="63">
        <v>9428296.3599999994</v>
      </c>
      <c r="BR542" s="63">
        <v>561.1</v>
      </c>
      <c r="BS542" s="63">
        <v>9427735.2599999998</v>
      </c>
      <c r="BT542" s="63">
        <v>4427042.66</v>
      </c>
      <c r="BU542" s="63">
        <v>0</v>
      </c>
      <c r="BV542" s="66">
        <v>20</v>
      </c>
      <c r="BW542" s="63">
        <v>0</v>
      </c>
      <c r="BX542" s="63">
        <v>1483795.26</v>
      </c>
      <c r="BY542" s="63">
        <v>0</v>
      </c>
      <c r="BZ542" s="63">
        <v>10226120.550000001</v>
      </c>
      <c r="CA542" s="63">
        <v>10912091.619999999</v>
      </c>
    </row>
    <row r="543" spans="1:79" x14ac:dyDescent="0.25">
      <c r="A543" s="67" t="s">
        <v>1288</v>
      </c>
      <c r="B543" s="67" t="s">
        <v>1289</v>
      </c>
      <c r="C543" s="67" t="s">
        <v>860</v>
      </c>
      <c r="D543" s="68">
        <v>8241.61</v>
      </c>
      <c r="E543" s="68">
        <v>9855.6200000000008</v>
      </c>
      <c r="F543" s="69">
        <v>0.64</v>
      </c>
      <c r="G543" s="70">
        <v>1037.9943020000001</v>
      </c>
      <c r="H543" s="70">
        <v>531.70337099999995</v>
      </c>
      <c r="I543" s="68">
        <v>8238.17</v>
      </c>
      <c r="J543" s="68">
        <v>8395.07</v>
      </c>
      <c r="K543" s="68">
        <v>839.51</v>
      </c>
      <c r="L543" s="83">
        <v>0.1000004</v>
      </c>
      <c r="M543" s="70">
        <v>138.370114</v>
      </c>
      <c r="N543" s="70">
        <v>24.581980000000001</v>
      </c>
      <c r="O543" s="70">
        <v>90.474704000000003</v>
      </c>
      <c r="P543" s="70">
        <v>5.381386</v>
      </c>
      <c r="Q543" s="70">
        <v>0</v>
      </c>
      <c r="R543" s="70">
        <v>3</v>
      </c>
      <c r="S543" s="70">
        <v>14.932043999999999</v>
      </c>
      <c r="T543" s="70">
        <v>176.79145</v>
      </c>
      <c r="U543" s="69">
        <v>0.1703202509</v>
      </c>
      <c r="V543" s="71">
        <v>7.0822724300000001E-2</v>
      </c>
      <c r="W543" s="70">
        <v>7.8020079999999998</v>
      </c>
      <c r="X543" s="70">
        <v>2</v>
      </c>
      <c r="Y543" s="70">
        <v>2.5</v>
      </c>
      <c r="Z543" s="70">
        <v>3.3020079999999998</v>
      </c>
      <c r="AA543" s="70">
        <v>249.237053</v>
      </c>
      <c r="AB543" s="70">
        <v>147.04492200000001</v>
      </c>
      <c r="AC543" s="70">
        <v>102.192131</v>
      </c>
      <c r="AD543" s="70">
        <v>23.031407000000002</v>
      </c>
      <c r="AE543" s="70">
        <v>7.8728150000000001</v>
      </c>
      <c r="AF543" s="70">
        <v>0</v>
      </c>
      <c r="AG543" s="70">
        <v>0</v>
      </c>
      <c r="AH543" s="70">
        <v>0</v>
      </c>
      <c r="AI543" s="70">
        <v>15.158592000000001</v>
      </c>
      <c r="AJ543" s="70">
        <v>75.401398999999998</v>
      </c>
      <c r="AK543" s="70">
        <v>75.401398999999998</v>
      </c>
      <c r="AL543" s="68">
        <v>871406.6</v>
      </c>
      <c r="AM543" s="68">
        <v>0</v>
      </c>
      <c r="AN543" s="68">
        <v>112902.18</v>
      </c>
      <c r="AO543" s="68">
        <v>4933.21</v>
      </c>
      <c r="AP543" s="68">
        <v>46074.34</v>
      </c>
      <c r="AQ543" s="68">
        <v>6583.97</v>
      </c>
      <c r="AR543" s="68">
        <v>0</v>
      </c>
      <c r="AS543" s="68">
        <v>6633.7</v>
      </c>
      <c r="AT543" s="68">
        <v>48676.959999999999</v>
      </c>
      <c r="AU543" s="68">
        <v>5283.8</v>
      </c>
      <c r="AV543" s="68">
        <v>958.3</v>
      </c>
      <c r="AW543" s="68">
        <v>346.81</v>
      </c>
      <c r="AX543" s="68">
        <v>324.93</v>
      </c>
      <c r="AY543" s="68">
        <v>286.56</v>
      </c>
      <c r="AZ543" s="68">
        <v>21820.55</v>
      </c>
      <c r="BA543" s="68">
        <v>1276.0899999999999</v>
      </c>
      <c r="BB543" s="68">
        <v>259.5</v>
      </c>
      <c r="BC543" s="68">
        <v>697.87</v>
      </c>
      <c r="BD543" s="68">
        <v>19587.09</v>
      </c>
      <c r="BE543" s="68">
        <v>4288.82</v>
      </c>
      <c r="BF543" s="68">
        <v>9387.6</v>
      </c>
      <c r="BG543" s="68">
        <v>5910.67</v>
      </c>
      <c r="BH543" s="68">
        <v>7846.87</v>
      </c>
      <c r="BI543" s="68">
        <v>4833.97</v>
      </c>
      <c r="BJ543" s="68">
        <v>0</v>
      </c>
      <c r="BK543" s="68">
        <v>0</v>
      </c>
      <c r="BL543" s="68">
        <v>0</v>
      </c>
      <c r="BM543" s="68">
        <v>2345.5500000000002</v>
      </c>
      <c r="BN543" s="68">
        <v>667.35</v>
      </c>
      <c r="BO543" s="68">
        <v>1247893.46</v>
      </c>
      <c r="BP543" s="68">
        <v>1020218.3</v>
      </c>
      <c r="BQ543" s="68">
        <v>2385996.16</v>
      </c>
      <c r="BR543" s="68">
        <v>2858.62</v>
      </c>
      <c r="BS543" s="68">
        <v>2383137.54</v>
      </c>
      <c r="BT543" s="68">
        <v>1138102.7</v>
      </c>
      <c r="BU543" s="68">
        <v>0</v>
      </c>
      <c r="BV543" s="71">
        <v>20</v>
      </c>
      <c r="BW543" s="68">
        <v>0</v>
      </c>
      <c r="BX543" s="68">
        <v>801656.65</v>
      </c>
      <c r="BY543" s="68">
        <v>0</v>
      </c>
      <c r="BZ543" s="68">
        <v>2953630.75</v>
      </c>
      <c r="CA543" s="68">
        <v>3187652.81</v>
      </c>
    </row>
    <row r="544" spans="1:79" x14ac:dyDescent="0.25">
      <c r="A544" s="67" t="s">
        <v>1290</v>
      </c>
      <c r="B544" s="67" t="s">
        <v>1291</v>
      </c>
      <c r="C544" s="67" t="s">
        <v>851</v>
      </c>
      <c r="D544" s="68">
        <v>8241.61</v>
      </c>
      <c r="E544" s="68">
        <v>9855.6200000000008</v>
      </c>
      <c r="F544" s="69">
        <v>0.64</v>
      </c>
      <c r="G544" s="70">
        <v>834.47337200000004</v>
      </c>
      <c r="H544" s="70">
        <v>477.02771000000001</v>
      </c>
      <c r="I544" s="68">
        <v>10328.66</v>
      </c>
      <c r="J544" s="68">
        <v>8762.67</v>
      </c>
      <c r="K544" s="68">
        <v>876.27</v>
      </c>
      <c r="L544" s="83">
        <v>0.1000003</v>
      </c>
      <c r="M544" s="70">
        <v>113.816109</v>
      </c>
      <c r="N544" s="70">
        <v>19.142306000000001</v>
      </c>
      <c r="O544" s="70">
        <v>79.324466999999999</v>
      </c>
      <c r="P544" s="70">
        <v>0</v>
      </c>
      <c r="Q544" s="70">
        <v>0.52166800000000002</v>
      </c>
      <c r="R544" s="70">
        <v>1.5075369999999999</v>
      </c>
      <c r="S544" s="70">
        <v>13.320131</v>
      </c>
      <c r="T544" s="70">
        <v>322.24722200000002</v>
      </c>
      <c r="U544" s="69">
        <v>0.3861683702</v>
      </c>
      <c r="V544" s="71">
        <v>0.36407717309999998</v>
      </c>
      <c r="W544" s="70">
        <v>1</v>
      </c>
      <c r="X544" s="70">
        <v>0</v>
      </c>
      <c r="Y544" s="70">
        <v>1</v>
      </c>
      <c r="Z544" s="70">
        <v>0</v>
      </c>
      <c r="AA544" s="70">
        <v>83.093151000000006</v>
      </c>
      <c r="AB544" s="70">
        <v>51.953150999999998</v>
      </c>
      <c r="AC544" s="70">
        <v>31.14</v>
      </c>
      <c r="AD544" s="70">
        <v>23.940622999999999</v>
      </c>
      <c r="AE544" s="70">
        <v>16.255934</v>
      </c>
      <c r="AF544" s="70">
        <v>0</v>
      </c>
      <c r="AG544" s="70">
        <v>0</v>
      </c>
      <c r="AH544" s="70">
        <v>0</v>
      </c>
      <c r="AI544" s="70">
        <v>7.6846889999999997</v>
      </c>
      <c r="AJ544" s="70">
        <v>128.86488399999999</v>
      </c>
      <c r="AK544" s="70">
        <v>128.86488399999999</v>
      </c>
      <c r="AL544" s="68">
        <v>731223.98</v>
      </c>
      <c r="AM544" s="68">
        <v>0</v>
      </c>
      <c r="AN544" s="68">
        <v>91845.13</v>
      </c>
      <c r="AO544" s="68">
        <v>3841.55</v>
      </c>
      <c r="AP544" s="68">
        <v>40396.03</v>
      </c>
      <c r="AQ544" s="68">
        <v>0</v>
      </c>
      <c r="AR544" s="68">
        <v>851.8</v>
      </c>
      <c r="AS544" s="68">
        <v>3333.51</v>
      </c>
      <c r="AT544" s="68">
        <v>43422.239999999998</v>
      </c>
      <c r="AU544" s="68">
        <v>49510.25</v>
      </c>
      <c r="AV544" s="68">
        <v>129.97</v>
      </c>
      <c r="AW544" s="68">
        <v>0</v>
      </c>
      <c r="AX544" s="68">
        <v>129.97</v>
      </c>
      <c r="AY544" s="68">
        <v>0</v>
      </c>
      <c r="AZ544" s="68">
        <v>11621.95</v>
      </c>
      <c r="BA544" s="68">
        <v>1144.8699999999999</v>
      </c>
      <c r="BB544" s="68">
        <v>208.62</v>
      </c>
      <c r="BC544" s="68">
        <v>233.65</v>
      </c>
      <c r="BD544" s="68">
        <v>10034.81</v>
      </c>
      <c r="BE544" s="68">
        <v>4288.8100000000004</v>
      </c>
      <c r="BF544" s="68">
        <v>3316.77</v>
      </c>
      <c r="BG544" s="68">
        <v>2429.23</v>
      </c>
      <c r="BH544" s="68">
        <v>11864.03</v>
      </c>
      <c r="BI544" s="68">
        <v>9981.26</v>
      </c>
      <c r="BJ544" s="68">
        <v>0</v>
      </c>
      <c r="BK544" s="68">
        <v>0</v>
      </c>
      <c r="BL544" s="68">
        <v>0</v>
      </c>
      <c r="BM544" s="68">
        <v>1189.08</v>
      </c>
      <c r="BN544" s="68">
        <v>693.69</v>
      </c>
      <c r="BO544" s="68">
        <v>1257218.3799999999</v>
      </c>
      <c r="BP544" s="68">
        <v>896195.31</v>
      </c>
      <c r="BQ544" s="68">
        <v>3061900.59</v>
      </c>
      <c r="BR544" s="68">
        <v>18889.28</v>
      </c>
      <c r="BS544" s="68">
        <v>3043011.31</v>
      </c>
      <c r="BT544" s="68">
        <v>1804682.21</v>
      </c>
      <c r="BU544" s="68">
        <v>0</v>
      </c>
      <c r="BV544" s="71">
        <v>20</v>
      </c>
      <c r="BW544" s="68">
        <v>0</v>
      </c>
      <c r="BX544" s="68">
        <v>536402.36</v>
      </c>
      <c r="BY544" s="68">
        <v>35566.990000000202</v>
      </c>
      <c r="BZ544" s="68">
        <v>3633869.94</v>
      </c>
      <c r="CA544" s="68">
        <v>3633869.94</v>
      </c>
    </row>
    <row r="545" spans="1:79" x14ac:dyDescent="0.25">
      <c r="A545" s="62" t="s">
        <v>1292</v>
      </c>
      <c r="B545" s="62" t="s">
        <v>1293</v>
      </c>
      <c r="C545" s="62" t="s">
        <v>680</v>
      </c>
      <c r="D545" s="63">
        <v>8241.61</v>
      </c>
      <c r="E545" s="63">
        <v>9855.6200000000008</v>
      </c>
      <c r="F545" s="64">
        <v>0.64</v>
      </c>
      <c r="G545" s="65">
        <v>9648.6056680000002</v>
      </c>
      <c r="H545" s="65">
        <v>4656.0982610000001</v>
      </c>
      <c r="I545" s="63">
        <v>7721.16</v>
      </c>
      <c r="J545" s="63">
        <v>7976.08</v>
      </c>
      <c r="K545" s="63">
        <v>797.61</v>
      </c>
      <c r="L545" s="83">
        <v>0.1000003</v>
      </c>
      <c r="M545" s="65">
        <v>790.18112599999995</v>
      </c>
      <c r="N545" s="65">
        <v>55.072310000000002</v>
      </c>
      <c r="O545" s="65">
        <v>444.309777</v>
      </c>
      <c r="P545" s="65">
        <v>38.890523000000002</v>
      </c>
      <c r="Q545" s="65">
        <v>6.6641440000000003</v>
      </c>
      <c r="R545" s="65">
        <v>61.556722999999998</v>
      </c>
      <c r="S545" s="65">
        <v>183.68764899999999</v>
      </c>
      <c r="T545" s="65">
        <v>1711.6819539999999</v>
      </c>
      <c r="U545" s="64">
        <v>0.17740200119999999</v>
      </c>
      <c r="V545" s="66">
        <v>7.6834643600000002E-2</v>
      </c>
      <c r="W545" s="65">
        <v>1619.2000330000001</v>
      </c>
      <c r="X545" s="65">
        <v>278.59106200000002</v>
      </c>
      <c r="Y545" s="65">
        <v>896.00500899999997</v>
      </c>
      <c r="Z545" s="65">
        <v>444.60396200000002</v>
      </c>
      <c r="AA545" s="65">
        <v>3303.6583930000002</v>
      </c>
      <c r="AB545" s="65">
        <v>1979.2216289999999</v>
      </c>
      <c r="AC545" s="65">
        <v>1324.436764</v>
      </c>
      <c r="AD545" s="65">
        <v>0</v>
      </c>
      <c r="AE545" s="65">
        <v>0</v>
      </c>
      <c r="AF545" s="65">
        <v>0</v>
      </c>
      <c r="AG545" s="65">
        <v>0</v>
      </c>
      <c r="AH545" s="65">
        <v>0</v>
      </c>
      <c r="AI545" s="65">
        <v>0</v>
      </c>
      <c r="AJ545" s="65">
        <v>161.015109</v>
      </c>
      <c r="AK545" s="65">
        <v>161.015109</v>
      </c>
      <c r="AL545" s="63">
        <v>7695824.3700000001</v>
      </c>
      <c r="AM545" s="63">
        <v>0</v>
      </c>
      <c r="AN545" s="63">
        <v>1030698.76</v>
      </c>
      <c r="AO545" s="63">
        <v>11052.12</v>
      </c>
      <c r="AP545" s="63">
        <v>226265.02</v>
      </c>
      <c r="AQ545" s="63">
        <v>47581.41</v>
      </c>
      <c r="AR545" s="63">
        <v>10881.43</v>
      </c>
      <c r="AS545" s="63">
        <v>136116.10999999999</v>
      </c>
      <c r="AT545" s="63">
        <v>598802.67000000004</v>
      </c>
      <c r="AU545" s="63">
        <v>55499.95</v>
      </c>
      <c r="AV545" s="63">
        <v>203347.78</v>
      </c>
      <c r="AW545" s="63">
        <v>48308.800000000003</v>
      </c>
      <c r="AX545" s="63">
        <v>116454.29</v>
      </c>
      <c r="AY545" s="63">
        <v>38584.69</v>
      </c>
      <c r="AZ545" s="63">
        <v>250877.01</v>
      </c>
      <c r="BA545" s="63">
        <v>11174.67</v>
      </c>
      <c r="BB545" s="63">
        <v>2412.16</v>
      </c>
      <c r="BC545" s="63">
        <v>9250.27</v>
      </c>
      <c r="BD545" s="63">
        <v>228039.91</v>
      </c>
      <c r="BE545" s="63">
        <v>25079.43</v>
      </c>
      <c r="BF545" s="63">
        <v>126356.72</v>
      </c>
      <c r="BG545" s="63">
        <v>76603.759999999995</v>
      </c>
      <c r="BH545" s="63">
        <v>0</v>
      </c>
      <c r="BI545" s="63">
        <v>0</v>
      </c>
      <c r="BJ545" s="63">
        <v>0</v>
      </c>
      <c r="BK545" s="63">
        <v>0</v>
      </c>
      <c r="BL545" s="63">
        <v>0</v>
      </c>
      <c r="BM545" s="63">
        <v>0</v>
      </c>
      <c r="BN545" s="63">
        <v>0</v>
      </c>
      <c r="BO545" s="63">
        <v>12924264.49</v>
      </c>
      <c r="BP545" s="63">
        <v>9236247.8699999992</v>
      </c>
      <c r="BQ545" s="63">
        <v>31359922.809999999</v>
      </c>
      <c r="BR545" s="63">
        <v>7394.38</v>
      </c>
      <c r="BS545" s="63">
        <v>31352528.43</v>
      </c>
      <c r="BT545" s="63">
        <v>18435658.32</v>
      </c>
      <c r="BU545" s="63">
        <v>0</v>
      </c>
      <c r="BV545" s="66">
        <v>20</v>
      </c>
      <c r="BW545" s="63">
        <v>0</v>
      </c>
      <c r="BX545" s="63">
        <v>3776948.16</v>
      </c>
      <c r="BY545" s="63">
        <v>0</v>
      </c>
      <c r="BZ545" s="63">
        <v>34293204.289999999</v>
      </c>
      <c r="CA545" s="63">
        <v>35136870.969999999</v>
      </c>
    </row>
    <row r="546" spans="1:79" x14ac:dyDescent="0.25">
      <c r="A546" s="67" t="s">
        <v>1294</v>
      </c>
      <c r="B546" s="67" t="s">
        <v>1295</v>
      </c>
      <c r="C546" s="67" t="s">
        <v>170</v>
      </c>
      <c r="D546" s="68">
        <v>8241.61</v>
      </c>
      <c r="E546" s="68">
        <v>9855.6200000000008</v>
      </c>
      <c r="F546" s="69">
        <v>0.64</v>
      </c>
      <c r="G546" s="70">
        <v>2492.7434819999999</v>
      </c>
      <c r="H546" s="70">
        <v>1336.094239</v>
      </c>
      <c r="I546" s="68">
        <v>8268.5</v>
      </c>
      <c r="J546" s="68">
        <v>8098.48</v>
      </c>
      <c r="K546" s="68">
        <v>809.85</v>
      </c>
      <c r="L546" s="83">
        <v>0.1000002</v>
      </c>
      <c r="M546" s="70">
        <v>362.11803200000003</v>
      </c>
      <c r="N546" s="70">
        <v>21.558139000000001</v>
      </c>
      <c r="O546" s="70">
        <v>237.48930899999999</v>
      </c>
      <c r="P546" s="70">
        <v>29.204421</v>
      </c>
      <c r="Q546" s="70">
        <v>2.616279</v>
      </c>
      <c r="R546" s="70">
        <v>8.7209299999999992</v>
      </c>
      <c r="S546" s="70">
        <v>62.528953999999999</v>
      </c>
      <c r="T546" s="70">
        <v>337.21511600000002</v>
      </c>
      <c r="U546" s="69">
        <v>0.1352787073</v>
      </c>
      <c r="V546" s="71">
        <v>4.4678536800000002E-2</v>
      </c>
      <c r="W546" s="70">
        <v>35.287908999999999</v>
      </c>
      <c r="X546" s="70">
        <v>8.4127930000000006</v>
      </c>
      <c r="Y546" s="70">
        <v>20.386744</v>
      </c>
      <c r="Z546" s="70">
        <v>6.488372</v>
      </c>
      <c r="AA546" s="70">
        <v>936.04867100000001</v>
      </c>
      <c r="AB546" s="70">
        <v>582.61747300000002</v>
      </c>
      <c r="AC546" s="70">
        <v>353.43119799999999</v>
      </c>
      <c r="AD546" s="70">
        <v>28.742066999999999</v>
      </c>
      <c r="AE546" s="70">
        <v>2.7175910000000001</v>
      </c>
      <c r="AF546" s="70">
        <v>4.7917379999999996</v>
      </c>
      <c r="AG546" s="70">
        <v>0</v>
      </c>
      <c r="AH546" s="70">
        <v>8.9411210000000008</v>
      </c>
      <c r="AI546" s="70">
        <v>12.291617</v>
      </c>
      <c r="AJ546" s="70">
        <v>0</v>
      </c>
      <c r="AK546" s="70">
        <v>0</v>
      </c>
      <c r="AL546" s="68">
        <v>2018748.31</v>
      </c>
      <c r="AM546" s="68">
        <v>0</v>
      </c>
      <c r="AN546" s="68">
        <v>388392.15</v>
      </c>
      <c r="AO546" s="68">
        <v>4326.37</v>
      </c>
      <c r="AP546" s="68">
        <v>120941.45</v>
      </c>
      <c r="AQ546" s="68">
        <v>35730.720000000001</v>
      </c>
      <c r="AR546" s="68">
        <v>4271.9399999999996</v>
      </c>
      <c r="AS546" s="68">
        <v>19283.97</v>
      </c>
      <c r="AT546" s="68">
        <v>203837.7</v>
      </c>
      <c r="AU546" s="68">
        <v>6357.97</v>
      </c>
      <c r="AV546" s="68">
        <v>4671.57</v>
      </c>
      <c r="AW546" s="68">
        <v>1458.81</v>
      </c>
      <c r="AX546" s="68">
        <v>2649.67</v>
      </c>
      <c r="AY546" s="68">
        <v>563.09</v>
      </c>
      <c r="AZ546" s="68">
        <v>70567.3</v>
      </c>
      <c r="BA546" s="68">
        <v>3206.63</v>
      </c>
      <c r="BB546" s="68">
        <v>623.19000000000005</v>
      </c>
      <c r="BC546" s="68">
        <v>2620.94</v>
      </c>
      <c r="BD546" s="68">
        <v>64116.54</v>
      </c>
      <c r="BE546" s="68">
        <v>6479.33</v>
      </c>
      <c r="BF546" s="68">
        <v>37195.21</v>
      </c>
      <c r="BG546" s="68">
        <v>20442</v>
      </c>
      <c r="BH546" s="68">
        <v>8804.64</v>
      </c>
      <c r="BI546" s="68">
        <v>1668.62</v>
      </c>
      <c r="BJ546" s="68">
        <v>2788.67</v>
      </c>
      <c r="BK546" s="68">
        <v>0</v>
      </c>
      <c r="BL546" s="68">
        <v>1612.6</v>
      </c>
      <c r="BM546" s="68">
        <v>1901.93</v>
      </c>
      <c r="BN546" s="68">
        <v>832.82</v>
      </c>
      <c r="BO546" s="68">
        <v>2732997.03</v>
      </c>
      <c r="BP546" s="68">
        <v>2497541.94</v>
      </c>
      <c r="BQ546" s="68">
        <v>3909990.06</v>
      </c>
      <c r="BR546" s="68">
        <v>2510.84</v>
      </c>
      <c r="BS546" s="68">
        <v>3907479.22</v>
      </c>
      <c r="BT546" s="68">
        <v>1176993.03</v>
      </c>
      <c r="BU546" s="68">
        <v>0</v>
      </c>
      <c r="BV546" s="71">
        <v>20</v>
      </c>
      <c r="BW546" s="68">
        <v>0</v>
      </c>
      <c r="BX546" s="68">
        <v>223879.17</v>
      </c>
      <c r="BY546" s="68">
        <v>0</v>
      </c>
      <c r="BZ546" s="68">
        <v>4129817.03</v>
      </c>
      <c r="CA546" s="68">
        <v>4133869.23</v>
      </c>
    </row>
    <row r="547" spans="1:79" x14ac:dyDescent="0.25">
      <c r="A547" s="62" t="s">
        <v>1296</v>
      </c>
      <c r="B547" s="62" t="s">
        <v>1297</v>
      </c>
      <c r="C547" s="62" t="s">
        <v>164</v>
      </c>
      <c r="D547" s="63">
        <v>8241.61</v>
      </c>
      <c r="E547" s="63">
        <v>9855.6200000000008</v>
      </c>
      <c r="F547" s="64">
        <v>0.64</v>
      </c>
      <c r="G547" s="65">
        <v>7722.2058900000002</v>
      </c>
      <c r="H547" s="65">
        <v>3806.1126720000002</v>
      </c>
      <c r="I547" s="63">
        <v>9193.33</v>
      </c>
      <c r="J547" s="63">
        <v>8128.88</v>
      </c>
      <c r="K547" s="63">
        <v>812.89</v>
      </c>
      <c r="L547" s="83">
        <v>0.1000002</v>
      </c>
      <c r="M547" s="65">
        <v>860.31407200000001</v>
      </c>
      <c r="N547" s="65">
        <v>73.499093999999999</v>
      </c>
      <c r="O547" s="65">
        <v>549.52885000000003</v>
      </c>
      <c r="P547" s="65">
        <v>46.722648999999997</v>
      </c>
      <c r="Q547" s="65">
        <v>3.2979379999999998</v>
      </c>
      <c r="R547" s="65">
        <v>40.753765999999999</v>
      </c>
      <c r="S547" s="65">
        <v>146.511775</v>
      </c>
      <c r="T547" s="65">
        <v>1983.192857</v>
      </c>
      <c r="U547" s="64">
        <v>0.2568168844</v>
      </c>
      <c r="V547" s="66">
        <v>0.16102273459999999</v>
      </c>
      <c r="W547" s="65">
        <v>465.561735</v>
      </c>
      <c r="X547" s="65">
        <v>73.329142000000004</v>
      </c>
      <c r="Y547" s="65">
        <v>305.78663499999999</v>
      </c>
      <c r="Z547" s="65">
        <v>86.445958000000005</v>
      </c>
      <c r="AA547" s="65">
        <v>1918.6832199999999</v>
      </c>
      <c r="AB547" s="65">
        <v>1177.086912</v>
      </c>
      <c r="AC547" s="65">
        <v>741.59630800000002</v>
      </c>
      <c r="AD547" s="65">
        <v>237.439032</v>
      </c>
      <c r="AE547" s="65">
        <v>117.98853</v>
      </c>
      <c r="AF547" s="65">
        <v>35.247101000000001</v>
      </c>
      <c r="AG547" s="65">
        <v>37.477389000000002</v>
      </c>
      <c r="AH547" s="65">
        <v>28.397801999999999</v>
      </c>
      <c r="AI547" s="65">
        <v>18.328209999999999</v>
      </c>
      <c r="AJ547" s="65">
        <v>0</v>
      </c>
      <c r="AK547" s="65">
        <v>0</v>
      </c>
      <c r="AL547" s="63">
        <v>6277303.9500000002</v>
      </c>
      <c r="AM547" s="63">
        <v>0</v>
      </c>
      <c r="AN547" s="63">
        <v>924874.97</v>
      </c>
      <c r="AO547" s="63">
        <v>14750.06</v>
      </c>
      <c r="AP547" s="63">
        <v>279847.62</v>
      </c>
      <c r="AQ547" s="63">
        <v>57163.73</v>
      </c>
      <c r="AR547" s="63">
        <v>5384.98</v>
      </c>
      <c r="AS547" s="63">
        <v>90115.88</v>
      </c>
      <c r="AT547" s="63">
        <v>477612.7</v>
      </c>
      <c r="AU547" s="63">
        <v>134761.12</v>
      </c>
      <c r="AV547" s="63">
        <v>59960.93</v>
      </c>
      <c r="AW547" s="63">
        <v>12715.55</v>
      </c>
      <c r="AX547" s="63">
        <v>39743.230000000003</v>
      </c>
      <c r="AY547" s="63">
        <v>7502.15</v>
      </c>
      <c r="AZ547" s="63">
        <v>154549.75</v>
      </c>
      <c r="BA547" s="63">
        <v>9134.69</v>
      </c>
      <c r="BB547" s="63">
        <v>1930.56</v>
      </c>
      <c r="BC547" s="63">
        <v>5372.32</v>
      </c>
      <c r="BD547" s="63">
        <v>138112.18</v>
      </c>
      <c r="BE547" s="63">
        <v>20072.16</v>
      </c>
      <c r="BF547" s="63">
        <v>75147.06</v>
      </c>
      <c r="BG547" s="63">
        <v>42892.959999999999</v>
      </c>
      <c r="BH547" s="63">
        <v>115752.45</v>
      </c>
      <c r="BI547" s="63">
        <v>72445.710000000006</v>
      </c>
      <c r="BJ547" s="63">
        <v>20512.95</v>
      </c>
      <c r="BK547" s="63">
        <v>7956.09</v>
      </c>
      <c r="BL547" s="63">
        <v>5121.78</v>
      </c>
      <c r="BM547" s="63">
        <v>2835.99</v>
      </c>
      <c r="BN547" s="63">
        <v>6879.93</v>
      </c>
      <c r="BO547" s="63">
        <v>8147279.6600000001</v>
      </c>
      <c r="BP547" s="63">
        <v>7667203.1699999999</v>
      </c>
      <c r="BQ547" s="63">
        <v>10547086.119999999</v>
      </c>
      <c r="BR547" s="63">
        <v>32616.33</v>
      </c>
      <c r="BS547" s="63">
        <v>10514469.789999999</v>
      </c>
      <c r="BT547" s="63">
        <v>2399806.46</v>
      </c>
      <c r="BU547" s="63">
        <v>0</v>
      </c>
      <c r="BV547" s="66">
        <v>20</v>
      </c>
      <c r="BW547" s="63">
        <v>0</v>
      </c>
      <c r="BX547" s="63">
        <v>2984623.87</v>
      </c>
      <c r="BY547" s="63">
        <v>0</v>
      </c>
      <c r="BZ547" s="63">
        <v>12106511.310000001</v>
      </c>
      <c r="CA547" s="63">
        <v>13531709.99</v>
      </c>
    </row>
    <row r="548" spans="1:79" x14ac:dyDescent="0.25">
      <c r="A548" s="62" t="s">
        <v>1298</v>
      </c>
      <c r="B548" s="62" t="s">
        <v>1299</v>
      </c>
      <c r="C548" s="62" t="s">
        <v>223</v>
      </c>
      <c r="D548" s="63">
        <v>8241.61</v>
      </c>
      <c r="E548" s="63">
        <v>9855.6200000000008</v>
      </c>
      <c r="F548" s="64">
        <v>0.64</v>
      </c>
      <c r="G548" s="65">
        <v>1043.6904159999999</v>
      </c>
      <c r="H548" s="65">
        <v>555.04732100000001</v>
      </c>
      <c r="I548" s="63">
        <v>7806.45</v>
      </c>
      <c r="J548" s="63">
        <v>8311.48</v>
      </c>
      <c r="K548" s="63">
        <v>831.15</v>
      </c>
      <c r="L548" s="83">
        <v>0.1000002</v>
      </c>
      <c r="M548" s="65">
        <v>147.344391</v>
      </c>
      <c r="N548" s="65">
        <v>5.4556199999999997</v>
      </c>
      <c r="O548" s="65">
        <v>91.312855999999996</v>
      </c>
      <c r="P548" s="65">
        <v>12.180831</v>
      </c>
      <c r="Q548" s="65">
        <v>0</v>
      </c>
      <c r="R548" s="65">
        <v>10.16</v>
      </c>
      <c r="S548" s="65">
        <v>28.235084000000001</v>
      </c>
      <c r="T548" s="65">
        <v>513.34713699999998</v>
      </c>
      <c r="U548" s="64">
        <v>0.49185767079999998</v>
      </c>
      <c r="V548" s="66">
        <v>0.59063468819999998</v>
      </c>
      <c r="W548" s="65">
        <v>34.508868</v>
      </c>
      <c r="X548" s="65">
        <v>8.4556190000000004</v>
      </c>
      <c r="Y548" s="65">
        <v>25.502953999999999</v>
      </c>
      <c r="Z548" s="65">
        <v>0.55029499999999998</v>
      </c>
      <c r="AA548" s="65">
        <v>169.56805299999999</v>
      </c>
      <c r="AB548" s="65">
        <v>102.426041</v>
      </c>
      <c r="AC548" s="65">
        <v>67.142011999999994</v>
      </c>
      <c r="AD548" s="65">
        <v>2.3313540000000001</v>
      </c>
      <c r="AE548" s="65">
        <v>1.3800490000000001</v>
      </c>
      <c r="AF548" s="65">
        <v>0</v>
      </c>
      <c r="AG548" s="65">
        <v>0.95130499999999996</v>
      </c>
      <c r="AH548" s="65">
        <v>0</v>
      </c>
      <c r="AI548" s="65">
        <v>0</v>
      </c>
      <c r="AJ548" s="65">
        <v>0</v>
      </c>
      <c r="AK548" s="65">
        <v>0</v>
      </c>
      <c r="AL548" s="63">
        <v>867463.29</v>
      </c>
      <c r="AM548" s="63">
        <v>0</v>
      </c>
      <c r="AN548" s="63">
        <v>177008.23</v>
      </c>
      <c r="AO548" s="63">
        <v>1094.8499999999999</v>
      </c>
      <c r="AP548" s="63">
        <v>46501.08</v>
      </c>
      <c r="AQ548" s="63">
        <v>14902.87</v>
      </c>
      <c r="AR548" s="63">
        <v>0</v>
      </c>
      <c r="AS548" s="63">
        <v>22466.080000000002</v>
      </c>
      <c r="AT548" s="63">
        <v>92043.35</v>
      </c>
      <c r="AU548" s="63">
        <v>127950.66</v>
      </c>
      <c r="AV548" s="63">
        <v>4828.63</v>
      </c>
      <c r="AW548" s="63">
        <v>1466.24</v>
      </c>
      <c r="AX548" s="63">
        <v>3314.63</v>
      </c>
      <c r="AY548" s="63">
        <v>47.76</v>
      </c>
      <c r="AZ548" s="63">
        <v>16779.09</v>
      </c>
      <c r="BA548" s="63">
        <v>1332.12</v>
      </c>
      <c r="BB548" s="63">
        <v>260.92</v>
      </c>
      <c r="BC548" s="63">
        <v>474.79</v>
      </c>
      <c r="BD548" s="63">
        <v>14711.26</v>
      </c>
      <c r="BE548" s="63">
        <v>4288.8100000000004</v>
      </c>
      <c r="BF548" s="63">
        <v>6539.04</v>
      </c>
      <c r="BG548" s="63">
        <v>3883.41</v>
      </c>
      <c r="BH548" s="63">
        <v>1116.8599999999999</v>
      </c>
      <c r="BI548" s="63">
        <v>847.36</v>
      </c>
      <c r="BJ548" s="63">
        <v>0</v>
      </c>
      <c r="BK548" s="63">
        <v>201.95</v>
      </c>
      <c r="BL548" s="63">
        <v>0</v>
      </c>
      <c r="BM548" s="63">
        <v>0</v>
      </c>
      <c r="BN548" s="63">
        <v>67.55</v>
      </c>
      <c r="BO548" s="63">
        <v>1482099.12</v>
      </c>
      <c r="BP548" s="63">
        <v>1195146.76</v>
      </c>
      <c r="BQ548" s="63">
        <v>2916516.61</v>
      </c>
      <c r="BR548" s="63">
        <v>100291.35</v>
      </c>
      <c r="BS548" s="63">
        <v>2816225.26</v>
      </c>
      <c r="BT548" s="63">
        <v>1434417.49</v>
      </c>
      <c r="BU548" s="63">
        <v>0</v>
      </c>
      <c r="BV548" s="66">
        <v>20</v>
      </c>
      <c r="BW548" s="63">
        <v>0</v>
      </c>
      <c r="BX548" s="63">
        <v>56160.92</v>
      </c>
      <c r="BY548" s="63">
        <v>91300.389999999694</v>
      </c>
      <c r="BZ548" s="63">
        <v>3063977.92</v>
      </c>
      <c r="CA548" s="63">
        <v>3063977.92</v>
      </c>
    </row>
    <row r="549" spans="1:79" x14ac:dyDescent="0.25">
      <c r="A549" s="62" t="s">
        <v>1300</v>
      </c>
      <c r="B549" s="62" t="s">
        <v>1301</v>
      </c>
      <c r="C549" s="62" t="s">
        <v>1008</v>
      </c>
      <c r="D549" s="63">
        <v>8241.61</v>
      </c>
      <c r="E549" s="63">
        <v>9855.6200000000008</v>
      </c>
      <c r="F549" s="64">
        <v>0.64</v>
      </c>
      <c r="G549" s="65">
        <v>1664.9784560000001</v>
      </c>
      <c r="H549" s="65">
        <v>869.95126600000003</v>
      </c>
      <c r="I549" s="63">
        <v>7606.37</v>
      </c>
      <c r="J549" s="63">
        <v>8092.78</v>
      </c>
      <c r="K549" s="63">
        <v>809.28</v>
      </c>
      <c r="L549" s="83">
        <v>0.1000002</v>
      </c>
      <c r="M549" s="65">
        <v>237.16663600000001</v>
      </c>
      <c r="N549" s="65">
        <v>41.016376999999999</v>
      </c>
      <c r="O549" s="65">
        <v>158.84964600000001</v>
      </c>
      <c r="P549" s="65">
        <v>10.911886000000001</v>
      </c>
      <c r="Q549" s="65">
        <v>2.1801620000000002</v>
      </c>
      <c r="R549" s="65">
        <v>3</v>
      </c>
      <c r="S549" s="65">
        <v>21.208565</v>
      </c>
      <c r="T549" s="65">
        <v>943.85909800000002</v>
      </c>
      <c r="U549" s="64">
        <v>0.56688967629999998</v>
      </c>
      <c r="V549" s="66">
        <v>0.78457984650000001</v>
      </c>
      <c r="W549" s="65">
        <v>26.909682</v>
      </c>
      <c r="X549" s="65">
        <v>3.1133600000000001</v>
      </c>
      <c r="Y549" s="65">
        <v>20.796322</v>
      </c>
      <c r="Z549" s="65">
        <v>3</v>
      </c>
      <c r="AA549" s="65">
        <v>169.03012899999999</v>
      </c>
      <c r="AB549" s="65">
        <v>71.873019999999997</v>
      </c>
      <c r="AC549" s="65">
        <v>97.157109000000005</v>
      </c>
      <c r="AD549" s="65">
        <v>21.67775</v>
      </c>
      <c r="AE549" s="65">
        <v>11.138019999999999</v>
      </c>
      <c r="AF549" s="65">
        <v>0</v>
      </c>
      <c r="AG549" s="65">
        <v>0</v>
      </c>
      <c r="AH549" s="65">
        <v>0</v>
      </c>
      <c r="AI549" s="65">
        <v>10.53973</v>
      </c>
      <c r="AJ549" s="65">
        <v>70.721581</v>
      </c>
      <c r="AK549" s="65">
        <v>70.721581</v>
      </c>
      <c r="AL549" s="63">
        <v>1347433.76</v>
      </c>
      <c r="AM549" s="63">
        <v>0</v>
      </c>
      <c r="AN549" s="63">
        <v>181807.05</v>
      </c>
      <c r="AO549" s="63">
        <v>8231.31</v>
      </c>
      <c r="AP549" s="63">
        <v>80894.2</v>
      </c>
      <c r="AQ549" s="63">
        <v>13350.36</v>
      </c>
      <c r="AR549" s="63">
        <v>3559.84</v>
      </c>
      <c r="AS549" s="63">
        <v>6633.69</v>
      </c>
      <c r="AT549" s="63">
        <v>69137.649999999994</v>
      </c>
      <c r="AU549" s="63">
        <v>312504.84999999998</v>
      </c>
      <c r="AV549" s="63">
        <v>3503.13</v>
      </c>
      <c r="AW549" s="63">
        <v>539.87</v>
      </c>
      <c r="AX549" s="63">
        <v>2702.91</v>
      </c>
      <c r="AY549" s="63">
        <v>260.35000000000002</v>
      </c>
      <c r="AZ549" s="63">
        <v>17513.099999999999</v>
      </c>
      <c r="BA549" s="63">
        <v>2087.89</v>
      </c>
      <c r="BB549" s="63">
        <v>416.25</v>
      </c>
      <c r="BC549" s="63">
        <v>473.29</v>
      </c>
      <c r="BD549" s="63">
        <v>14535.67</v>
      </c>
      <c r="BE549" s="63">
        <v>4327.74</v>
      </c>
      <c r="BF549" s="63">
        <v>4588.49</v>
      </c>
      <c r="BG549" s="63">
        <v>5619.44</v>
      </c>
      <c r="BH549" s="63">
        <v>9097.7999999999993</v>
      </c>
      <c r="BI549" s="63">
        <v>6838.82</v>
      </c>
      <c r="BJ549" s="63">
        <v>0</v>
      </c>
      <c r="BK549" s="63">
        <v>0</v>
      </c>
      <c r="BL549" s="63">
        <v>0</v>
      </c>
      <c r="BM549" s="63">
        <v>1630.85</v>
      </c>
      <c r="BN549" s="63">
        <v>628.13</v>
      </c>
      <c r="BO549" s="63">
        <v>3061109.8</v>
      </c>
      <c r="BP549" s="63">
        <v>1871859.69</v>
      </c>
      <c r="BQ549" s="63">
        <v>9005933.5399999991</v>
      </c>
      <c r="BR549" s="63">
        <v>189264.01</v>
      </c>
      <c r="BS549" s="63">
        <v>8816669.5299999993</v>
      </c>
      <c r="BT549" s="63">
        <v>5944823.7400000002</v>
      </c>
      <c r="BU549" s="63">
        <v>0</v>
      </c>
      <c r="BV549" s="66">
        <v>20</v>
      </c>
      <c r="BW549" s="63">
        <v>0</v>
      </c>
      <c r="BX549" s="63">
        <v>1797809.13</v>
      </c>
      <c r="BY549" s="63">
        <v>0</v>
      </c>
      <c r="BZ549" s="63">
        <v>10613534.92</v>
      </c>
      <c r="CA549" s="63">
        <v>10803742.67</v>
      </c>
    </row>
    <row r="550" spans="1:79" x14ac:dyDescent="0.25">
      <c r="A550" s="67" t="s">
        <v>1302</v>
      </c>
      <c r="B550" s="67" t="s">
        <v>1303</v>
      </c>
      <c r="C550" s="67" t="s">
        <v>176</v>
      </c>
      <c r="D550" s="68">
        <v>8241.61</v>
      </c>
      <c r="E550" s="68">
        <v>9855.6200000000008</v>
      </c>
      <c r="F550" s="69">
        <v>0.64</v>
      </c>
      <c r="G550" s="70">
        <v>2712.0092920000002</v>
      </c>
      <c r="H550" s="70">
        <v>1457.0767189999999</v>
      </c>
      <c r="I550" s="68">
        <v>7708.2</v>
      </c>
      <c r="J550" s="68">
        <v>8099.48</v>
      </c>
      <c r="K550" s="68">
        <v>809.95</v>
      </c>
      <c r="L550" s="83">
        <v>0.1000002</v>
      </c>
      <c r="M550" s="70">
        <v>361.69426600000003</v>
      </c>
      <c r="N550" s="70">
        <v>49.597273000000001</v>
      </c>
      <c r="O550" s="70">
        <v>233.812344</v>
      </c>
      <c r="P550" s="70">
        <v>15.499807000000001</v>
      </c>
      <c r="Q550" s="70">
        <v>2.096676</v>
      </c>
      <c r="R550" s="70">
        <v>19.51399</v>
      </c>
      <c r="S550" s="70">
        <v>41.174176000000003</v>
      </c>
      <c r="T550" s="70">
        <v>1052.2495859999999</v>
      </c>
      <c r="U550" s="69">
        <v>0.38799630559999998</v>
      </c>
      <c r="V550" s="71">
        <v>0.36753206329999999</v>
      </c>
      <c r="W550" s="70">
        <v>105.812995</v>
      </c>
      <c r="X550" s="70">
        <v>21.358601</v>
      </c>
      <c r="Y550" s="70">
        <v>59.884531000000003</v>
      </c>
      <c r="Z550" s="70">
        <v>24.569863000000002</v>
      </c>
      <c r="AA550" s="70">
        <v>496.95791300000002</v>
      </c>
      <c r="AB550" s="70">
        <v>284.012159</v>
      </c>
      <c r="AC550" s="70">
        <v>212.94575399999999</v>
      </c>
      <c r="AD550" s="70">
        <v>7.3975989999999996</v>
      </c>
      <c r="AE550" s="70">
        <v>0</v>
      </c>
      <c r="AF550" s="70">
        <v>0</v>
      </c>
      <c r="AG550" s="70">
        <v>0</v>
      </c>
      <c r="AH550" s="70">
        <v>0</v>
      </c>
      <c r="AI550" s="70">
        <v>7.3975989999999996</v>
      </c>
      <c r="AJ550" s="70">
        <v>69.054624000000004</v>
      </c>
      <c r="AK550" s="70">
        <v>69.054624000000004</v>
      </c>
      <c r="AL550" s="68">
        <v>2196591.9300000002</v>
      </c>
      <c r="AM550" s="68">
        <v>0</v>
      </c>
      <c r="AN550" s="68">
        <v>328782.68</v>
      </c>
      <c r="AO550" s="68">
        <v>9953.36</v>
      </c>
      <c r="AP550" s="68">
        <v>119068.96</v>
      </c>
      <c r="AQ550" s="68">
        <v>18963.54</v>
      </c>
      <c r="AR550" s="68">
        <v>3423.52</v>
      </c>
      <c r="AS550" s="68">
        <v>43149.89</v>
      </c>
      <c r="AT550" s="68">
        <v>134223.41</v>
      </c>
      <c r="AU550" s="68">
        <v>163202.35999999999</v>
      </c>
      <c r="AV550" s="68">
        <v>13619.16</v>
      </c>
      <c r="AW550" s="68">
        <v>3703.66</v>
      </c>
      <c r="AX550" s="68">
        <v>7783.22</v>
      </c>
      <c r="AY550" s="68">
        <v>2132.2800000000002</v>
      </c>
      <c r="AZ550" s="68">
        <v>43064.02</v>
      </c>
      <c r="BA550" s="68">
        <v>3496.99</v>
      </c>
      <c r="BB550" s="68">
        <v>678</v>
      </c>
      <c r="BC550" s="68">
        <v>1391.48</v>
      </c>
      <c r="BD550" s="68">
        <v>37497.550000000003</v>
      </c>
      <c r="BE550" s="68">
        <v>7049.27</v>
      </c>
      <c r="BF550" s="68">
        <v>18131.78</v>
      </c>
      <c r="BG550" s="68">
        <v>12316.5</v>
      </c>
      <c r="BH550" s="68">
        <v>1359.01</v>
      </c>
      <c r="BI550" s="68">
        <v>0</v>
      </c>
      <c r="BJ550" s="68">
        <v>0</v>
      </c>
      <c r="BK550" s="68">
        <v>0</v>
      </c>
      <c r="BL550" s="68">
        <v>0</v>
      </c>
      <c r="BM550" s="68">
        <v>1144.6600000000001</v>
      </c>
      <c r="BN550" s="68">
        <v>214.35</v>
      </c>
      <c r="BO550" s="68">
        <v>3461964.05</v>
      </c>
      <c r="BP550" s="68">
        <v>2746619.16</v>
      </c>
      <c r="BQ550" s="68">
        <v>7037830.1500000004</v>
      </c>
      <c r="BR550" s="68">
        <v>132009.13</v>
      </c>
      <c r="BS550" s="68">
        <v>6905821.0199999996</v>
      </c>
      <c r="BT550" s="68">
        <v>3575866.1</v>
      </c>
      <c r="BU550" s="68">
        <v>0</v>
      </c>
      <c r="BV550" s="71">
        <v>20</v>
      </c>
      <c r="BW550" s="68">
        <v>0</v>
      </c>
      <c r="BX550" s="68">
        <v>1376195.76</v>
      </c>
      <c r="BY550" s="68">
        <v>0</v>
      </c>
      <c r="BZ550" s="68">
        <v>8269826.7800000003</v>
      </c>
      <c r="CA550" s="68">
        <v>8414025.9100000001</v>
      </c>
    </row>
    <row r="551" spans="1:79" x14ac:dyDescent="0.25">
      <c r="A551" s="62" t="s">
        <v>1304</v>
      </c>
      <c r="B551" s="62" t="s">
        <v>1305</v>
      </c>
      <c r="C551" s="62" t="s">
        <v>316</v>
      </c>
      <c r="D551" s="63">
        <v>8241.61</v>
      </c>
      <c r="E551" s="63">
        <v>9855.6200000000008</v>
      </c>
      <c r="F551" s="64">
        <v>0.64</v>
      </c>
      <c r="G551" s="65">
        <v>1515.0656879999999</v>
      </c>
      <c r="H551" s="65">
        <v>800.36366499999997</v>
      </c>
      <c r="I551" s="63">
        <v>7841.04</v>
      </c>
      <c r="J551" s="63">
        <v>8083.38</v>
      </c>
      <c r="K551" s="63">
        <v>808.34</v>
      </c>
      <c r="L551" s="83">
        <v>0.1000002</v>
      </c>
      <c r="M551" s="65">
        <v>195.47732500000001</v>
      </c>
      <c r="N551" s="65">
        <v>21.335329000000002</v>
      </c>
      <c r="O551" s="65">
        <v>133.2021</v>
      </c>
      <c r="P551" s="65">
        <v>2.538923</v>
      </c>
      <c r="Q551" s="65">
        <v>0.53892300000000004</v>
      </c>
      <c r="R551" s="65">
        <v>8.2440119999999997</v>
      </c>
      <c r="S551" s="65">
        <v>29.618037999999999</v>
      </c>
      <c r="T551" s="65">
        <v>686.36933699999997</v>
      </c>
      <c r="U551" s="64">
        <v>0.45302942470000002</v>
      </c>
      <c r="V551" s="66">
        <v>0.5010636222</v>
      </c>
      <c r="W551" s="65">
        <v>0</v>
      </c>
      <c r="X551" s="65">
        <v>0</v>
      </c>
      <c r="Y551" s="65">
        <v>0</v>
      </c>
      <c r="Z551" s="65">
        <v>0</v>
      </c>
      <c r="AA551" s="65">
        <v>210.37489500000001</v>
      </c>
      <c r="AB551" s="65">
        <v>122.28741599999999</v>
      </c>
      <c r="AC551" s="65">
        <v>88.087479000000002</v>
      </c>
      <c r="AD551" s="65">
        <v>13.127921000000001</v>
      </c>
      <c r="AE551" s="65">
        <v>12.751075</v>
      </c>
      <c r="AF551" s="65">
        <v>0</v>
      </c>
      <c r="AG551" s="65">
        <v>0.37684600000000001</v>
      </c>
      <c r="AH551" s="65">
        <v>0</v>
      </c>
      <c r="AI551" s="65">
        <v>0</v>
      </c>
      <c r="AJ551" s="65">
        <v>103.940119</v>
      </c>
      <c r="AK551" s="65">
        <v>103.940119</v>
      </c>
      <c r="AL551" s="63">
        <v>1224688.2</v>
      </c>
      <c r="AM551" s="63">
        <v>0</v>
      </c>
      <c r="AN551" s="63">
        <v>190882.11</v>
      </c>
      <c r="AO551" s="63">
        <v>4281.6499999999996</v>
      </c>
      <c r="AP551" s="63">
        <v>67833.179999999993</v>
      </c>
      <c r="AQ551" s="63">
        <v>3106.29</v>
      </c>
      <c r="AR551" s="63">
        <v>879.97</v>
      </c>
      <c r="AS551" s="63">
        <v>18229.39</v>
      </c>
      <c r="AT551" s="63">
        <v>96551.63</v>
      </c>
      <c r="AU551" s="63">
        <v>145132.01</v>
      </c>
      <c r="AV551" s="63">
        <v>0</v>
      </c>
      <c r="AW551" s="63">
        <v>0</v>
      </c>
      <c r="AX551" s="63">
        <v>0</v>
      </c>
      <c r="AY551" s="63">
        <v>0</v>
      </c>
      <c r="AZ551" s="63">
        <v>20079.39</v>
      </c>
      <c r="BA551" s="63">
        <v>1920.88</v>
      </c>
      <c r="BB551" s="63">
        <v>378.77</v>
      </c>
      <c r="BC551" s="63">
        <v>589.04999999999995</v>
      </c>
      <c r="BD551" s="63">
        <v>17190.689999999999</v>
      </c>
      <c r="BE551" s="63">
        <v>4288.8100000000004</v>
      </c>
      <c r="BF551" s="63">
        <v>7807.02</v>
      </c>
      <c r="BG551" s="63">
        <v>5094.8599999999997</v>
      </c>
      <c r="BH551" s="63">
        <v>8289.6299999999992</v>
      </c>
      <c r="BI551" s="63">
        <v>7829.24</v>
      </c>
      <c r="BJ551" s="63">
        <v>0</v>
      </c>
      <c r="BK551" s="63">
        <v>80</v>
      </c>
      <c r="BL551" s="63">
        <v>0</v>
      </c>
      <c r="BM551" s="63">
        <v>0</v>
      </c>
      <c r="BN551" s="63">
        <v>380.39</v>
      </c>
      <c r="BO551" s="63">
        <v>1961910.33</v>
      </c>
      <c r="BP551" s="63">
        <v>1589071.34</v>
      </c>
      <c r="BQ551" s="63">
        <v>3825657.96</v>
      </c>
      <c r="BR551" s="63">
        <v>119973.29</v>
      </c>
      <c r="BS551" s="63">
        <v>3705684.67</v>
      </c>
      <c r="BT551" s="63">
        <v>1863747.63</v>
      </c>
      <c r="BU551" s="63">
        <v>0</v>
      </c>
      <c r="BV551" s="66">
        <v>20</v>
      </c>
      <c r="BW551" s="63">
        <v>0</v>
      </c>
      <c r="BX551" s="63">
        <v>543431.25</v>
      </c>
      <c r="BY551" s="63">
        <v>0</v>
      </c>
      <c r="BZ551" s="63">
        <v>4245800.58</v>
      </c>
      <c r="CA551" s="63">
        <v>4369089.21</v>
      </c>
    </row>
    <row r="552" spans="1:79" x14ac:dyDescent="0.25">
      <c r="A552" s="62" t="s">
        <v>1306</v>
      </c>
      <c r="B552" s="62" t="s">
        <v>1307</v>
      </c>
      <c r="C552" s="62" t="s">
        <v>809</v>
      </c>
      <c r="D552" s="63">
        <v>8241.61</v>
      </c>
      <c r="E552" s="63">
        <v>9855.6200000000008</v>
      </c>
      <c r="F552" s="64">
        <v>0.64</v>
      </c>
      <c r="G552" s="65">
        <v>7574.1590679999999</v>
      </c>
      <c r="H552" s="65">
        <v>4295.6498369999999</v>
      </c>
      <c r="I552" s="63">
        <v>8580.44</v>
      </c>
      <c r="J552" s="63">
        <v>8113.88</v>
      </c>
      <c r="K552" s="63">
        <v>811.39</v>
      </c>
      <c r="L552" s="83">
        <v>0.1000002</v>
      </c>
      <c r="M552" s="65">
        <v>1172.0758900000001</v>
      </c>
      <c r="N552" s="65">
        <v>122.588345</v>
      </c>
      <c r="O552" s="65">
        <v>774.62700900000004</v>
      </c>
      <c r="P552" s="65">
        <v>37.867744999999999</v>
      </c>
      <c r="Q552" s="65">
        <v>1.083672</v>
      </c>
      <c r="R552" s="65">
        <v>67.471919999999997</v>
      </c>
      <c r="S552" s="65">
        <v>168.43719899999999</v>
      </c>
      <c r="T552" s="65">
        <v>1564.989278</v>
      </c>
      <c r="U552" s="64">
        <v>0.20662218260000001</v>
      </c>
      <c r="V552" s="66">
        <v>0.1042302889</v>
      </c>
      <c r="W552" s="65">
        <v>318.23881</v>
      </c>
      <c r="X552" s="65">
        <v>70.046338000000006</v>
      </c>
      <c r="Y552" s="65">
        <v>163.65779000000001</v>
      </c>
      <c r="Z552" s="65">
        <v>84.534682000000004</v>
      </c>
      <c r="AA552" s="65">
        <v>1948.351952</v>
      </c>
      <c r="AB552" s="65">
        <v>1238.187107</v>
      </c>
      <c r="AC552" s="65">
        <v>710.16484500000001</v>
      </c>
      <c r="AD552" s="65">
        <v>11.775033000000001</v>
      </c>
      <c r="AE552" s="65">
        <v>0</v>
      </c>
      <c r="AF552" s="65">
        <v>5.6868679999999996</v>
      </c>
      <c r="AG552" s="65">
        <v>1.3505560000000001</v>
      </c>
      <c r="AH552" s="65">
        <v>4.737609</v>
      </c>
      <c r="AI552" s="65">
        <v>0</v>
      </c>
      <c r="AJ552" s="65">
        <v>0</v>
      </c>
      <c r="AK552" s="65">
        <v>0</v>
      </c>
      <c r="AL552" s="63">
        <v>6145596.9299999997</v>
      </c>
      <c r="AM552" s="63">
        <v>0</v>
      </c>
      <c r="AN552" s="63">
        <v>1165462.8899999999</v>
      </c>
      <c r="AO552" s="63">
        <v>24601.47</v>
      </c>
      <c r="AP552" s="63">
        <v>394478.88</v>
      </c>
      <c r="AQ552" s="63">
        <v>46330.03</v>
      </c>
      <c r="AR552" s="63">
        <v>1769.45</v>
      </c>
      <c r="AS552" s="63">
        <v>149195.82</v>
      </c>
      <c r="AT552" s="63">
        <v>549087.24</v>
      </c>
      <c r="AU552" s="63">
        <v>68836.34</v>
      </c>
      <c r="AV552" s="63">
        <v>40753.269999999997</v>
      </c>
      <c r="AW552" s="63">
        <v>12146.3</v>
      </c>
      <c r="AX552" s="63">
        <v>21270.68</v>
      </c>
      <c r="AY552" s="63">
        <v>7336.29</v>
      </c>
      <c r="AZ552" s="63">
        <v>157468.65</v>
      </c>
      <c r="BA552" s="63">
        <v>10309.58</v>
      </c>
      <c r="BB552" s="63">
        <v>1893.54</v>
      </c>
      <c r="BC552" s="63">
        <v>5455.4</v>
      </c>
      <c r="BD552" s="63">
        <v>139810.13</v>
      </c>
      <c r="BE552" s="63">
        <v>19687.34</v>
      </c>
      <c r="BF552" s="63">
        <v>79047.789999999994</v>
      </c>
      <c r="BG552" s="63">
        <v>41075</v>
      </c>
      <c r="BH552" s="63">
        <v>4791.99</v>
      </c>
      <c r="BI552" s="63">
        <v>0</v>
      </c>
      <c r="BJ552" s="63">
        <v>3309.62</v>
      </c>
      <c r="BK552" s="63">
        <v>286.70999999999998</v>
      </c>
      <c r="BL552" s="63">
        <v>854.47</v>
      </c>
      <c r="BM552" s="63">
        <v>0</v>
      </c>
      <c r="BN552" s="63">
        <v>341.19</v>
      </c>
      <c r="BO552" s="63">
        <v>7864945.2000000002</v>
      </c>
      <c r="BP552" s="63">
        <v>7582910.0700000003</v>
      </c>
      <c r="BQ552" s="63">
        <v>9274782.5</v>
      </c>
      <c r="BR552" s="63">
        <v>17844.439999999999</v>
      </c>
      <c r="BS552" s="63">
        <v>9256938.0600000005</v>
      </c>
      <c r="BT552" s="63">
        <v>1409837.3</v>
      </c>
      <c r="BU552" s="63">
        <v>0</v>
      </c>
      <c r="BV552" s="66">
        <v>20</v>
      </c>
      <c r="BW552" s="63">
        <v>0</v>
      </c>
      <c r="BX552" s="63">
        <v>2732793.8</v>
      </c>
      <c r="BY552" s="63">
        <v>0</v>
      </c>
      <c r="BZ552" s="63">
        <v>10605478.220000001</v>
      </c>
      <c r="CA552" s="63">
        <v>12007576.300000001</v>
      </c>
    </row>
    <row r="553" spans="1:79" x14ac:dyDescent="0.25">
      <c r="A553" s="62" t="s">
        <v>1308</v>
      </c>
      <c r="B553" s="62" t="s">
        <v>1309</v>
      </c>
      <c r="C553" s="62" t="s">
        <v>1310</v>
      </c>
      <c r="D553" s="63">
        <v>8241.61</v>
      </c>
      <c r="E553" s="63">
        <v>9855.6200000000008</v>
      </c>
      <c r="F553" s="64">
        <v>0.64</v>
      </c>
      <c r="G553" s="65">
        <v>464.80101200000001</v>
      </c>
      <c r="H553" s="65">
        <v>279.19500199999999</v>
      </c>
      <c r="I553" s="63">
        <v>13047.81</v>
      </c>
      <c r="J553" s="63">
        <v>10554.98</v>
      </c>
      <c r="K553" s="63">
        <v>1055.5</v>
      </c>
      <c r="L553" s="83">
        <v>0.1000002</v>
      </c>
      <c r="M553" s="65">
        <v>72.452370000000002</v>
      </c>
      <c r="N553" s="65">
        <v>11.601126000000001</v>
      </c>
      <c r="O553" s="65">
        <v>53.851244000000001</v>
      </c>
      <c r="P553" s="65">
        <v>0</v>
      </c>
      <c r="Q553" s="65">
        <v>0</v>
      </c>
      <c r="R553" s="65">
        <v>1</v>
      </c>
      <c r="S553" s="65">
        <v>6</v>
      </c>
      <c r="T553" s="65">
        <v>258.61796199999998</v>
      </c>
      <c r="U553" s="64">
        <v>0.55640576360000005</v>
      </c>
      <c r="V553" s="66">
        <v>0.75582854919999998</v>
      </c>
      <c r="W553" s="65">
        <v>0</v>
      </c>
      <c r="X553" s="65">
        <v>0</v>
      </c>
      <c r="Y553" s="65">
        <v>0</v>
      </c>
      <c r="Z553" s="65">
        <v>0</v>
      </c>
      <c r="AA553" s="65">
        <v>60.313155999999999</v>
      </c>
      <c r="AB553" s="65">
        <v>48.323011000000001</v>
      </c>
      <c r="AC553" s="65">
        <v>11.990145</v>
      </c>
      <c r="AD553" s="65">
        <v>3.0475970000000001</v>
      </c>
      <c r="AE553" s="65">
        <v>0</v>
      </c>
      <c r="AF553" s="65">
        <v>3.0475970000000001</v>
      </c>
      <c r="AG553" s="65">
        <v>0</v>
      </c>
      <c r="AH553" s="65">
        <v>0</v>
      </c>
      <c r="AI553" s="65">
        <v>0</v>
      </c>
      <c r="AJ553" s="65">
        <v>149.26568</v>
      </c>
      <c r="AK553" s="65">
        <v>149.26568</v>
      </c>
      <c r="AL553" s="63">
        <v>490597.47</v>
      </c>
      <c r="AM553" s="63">
        <v>251438.72</v>
      </c>
      <c r="AN553" s="63">
        <v>51522.5</v>
      </c>
      <c r="AO553" s="63">
        <v>2328.16</v>
      </c>
      <c r="AP553" s="63">
        <v>27423.75</v>
      </c>
      <c r="AQ553" s="63">
        <v>0</v>
      </c>
      <c r="AR553" s="63">
        <v>0</v>
      </c>
      <c r="AS553" s="63">
        <v>2211.23</v>
      </c>
      <c r="AT553" s="63">
        <v>19559.36</v>
      </c>
      <c r="AU553" s="63">
        <v>82488.69</v>
      </c>
      <c r="AV553" s="63">
        <v>0</v>
      </c>
      <c r="AW553" s="63">
        <v>0</v>
      </c>
      <c r="AX553" s="63">
        <v>0</v>
      </c>
      <c r="AY553" s="63">
        <v>0</v>
      </c>
      <c r="AZ553" s="63">
        <v>10758.2</v>
      </c>
      <c r="BA553" s="63">
        <v>670.07</v>
      </c>
      <c r="BB553" s="63">
        <v>116.2</v>
      </c>
      <c r="BC553" s="63">
        <v>168.88</v>
      </c>
      <c r="BD553" s="63">
        <v>9803.0499999999993</v>
      </c>
      <c r="BE553" s="63">
        <v>4288.8100000000004</v>
      </c>
      <c r="BF553" s="63">
        <v>3085.02</v>
      </c>
      <c r="BG553" s="63">
        <v>2429.2199999999998</v>
      </c>
      <c r="BH553" s="63">
        <v>1861.94</v>
      </c>
      <c r="BI553" s="63">
        <v>0</v>
      </c>
      <c r="BJ553" s="63">
        <v>1773.63</v>
      </c>
      <c r="BK553" s="63">
        <v>0</v>
      </c>
      <c r="BL553" s="63">
        <v>0</v>
      </c>
      <c r="BM553" s="63">
        <v>0</v>
      </c>
      <c r="BN553" s="63">
        <v>88.31</v>
      </c>
      <c r="BO553" s="63">
        <v>1133313.7</v>
      </c>
      <c r="BP553" s="63">
        <v>888667.52</v>
      </c>
      <c r="BQ553" s="63">
        <v>2356251.08</v>
      </c>
      <c r="BR553" s="63">
        <v>43019.519999999997</v>
      </c>
      <c r="BS553" s="63">
        <v>2313231.56</v>
      </c>
      <c r="BT553" s="63">
        <v>1222937.3799999999</v>
      </c>
      <c r="BU553" s="63">
        <v>0</v>
      </c>
      <c r="BV553" s="66">
        <v>20</v>
      </c>
      <c r="BW553" s="63">
        <v>0</v>
      </c>
      <c r="BX553" s="63">
        <v>307245.59999999998</v>
      </c>
      <c r="BY553" s="63">
        <v>77242.690000000395</v>
      </c>
      <c r="BZ553" s="63">
        <v>2740739.37</v>
      </c>
      <c r="CA553" s="63">
        <v>2740739.37</v>
      </c>
    </row>
    <row r="554" spans="1:79" x14ac:dyDescent="0.25">
      <c r="A554" s="67" t="s">
        <v>1311</v>
      </c>
      <c r="B554" s="67" t="s">
        <v>1312</v>
      </c>
      <c r="C554" s="67" t="s">
        <v>893</v>
      </c>
      <c r="D554" s="68">
        <v>8241.61</v>
      </c>
      <c r="E554" s="68">
        <v>9855.6200000000008</v>
      </c>
      <c r="F554" s="69">
        <v>0.64</v>
      </c>
      <c r="G554" s="70">
        <v>1071.898113</v>
      </c>
      <c r="H554" s="70">
        <v>581.67730500000005</v>
      </c>
      <c r="I554" s="68">
        <v>7797.91</v>
      </c>
      <c r="J554" s="68">
        <v>8443.8799999999992</v>
      </c>
      <c r="K554" s="68">
        <v>844.39</v>
      </c>
      <c r="L554" s="83">
        <v>0.1000002</v>
      </c>
      <c r="M554" s="70">
        <v>182.716104</v>
      </c>
      <c r="N554" s="70">
        <v>30.668849000000002</v>
      </c>
      <c r="O554" s="70">
        <v>120.435249</v>
      </c>
      <c r="P554" s="70">
        <v>1.9369769999999999</v>
      </c>
      <c r="Q554" s="70">
        <v>0</v>
      </c>
      <c r="R554" s="70">
        <v>3.4411640000000001</v>
      </c>
      <c r="S554" s="70">
        <v>26.233865000000002</v>
      </c>
      <c r="T554" s="70">
        <v>544.76518099999998</v>
      </c>
      <c r="U554" s="69">
        <v>0.50822477840000002</v>
      </c>
      <c r="V554" s="71">
        <v>0.63059674180000003</v>
      </c>
      <c r="W554" s="70">
        <v>23.918997000000001</v>
      </c>
      <c r="X554" s="70">
        <v>7.4750990000000002</v>
      </c>
      <c r="Y554" s="70">
        <v>11.443898000000001</v>
      </c>
      <c r="Z554" s="70">
        <v>5</v>
      </c>
      <c r="AA554" s="70">
        <v>120.718341</v>
      </c>
      <c r="AB554" s="70">
        <v>67.947980000000001</v>
      </c>
      <c r="AC554" s="70">
        <v>52.770361000000001</v>
      </c>
      <c r="AD554" s="70">
        <v>36.188648999999998</v>
      </c>
      <c r="AE554" s="70">
        <v>26.986772999999999</v>
      </c>
      <c r="AF554" s="70">
        <v>0</v>
      </c>
      <c r="AG554" s="70">
        <v>0</v>
      </c>
      <c r="AH554" s="70">
        <v>0</v>
      </c>
      <c r="AI554" s="70">
        <v>9.2018760000000004</v>
      </c>
      <c r="AJ554" s="70">
        <v>66.764290000000003</v>
      </c>
      <c r="AK554" s="70">
        <v>66.764290000000003</v>
      </c>
      <c r="AL554" s="68">
        <v>905100.05</v>
      </c>
      <c r="AM554" s="68">
        <v>0</v>
      </c>
      <c r="AN554" s="68">
        <v>162985.01999999999</v>
      </c>
      <c r="AO554" s="68">
        <v>6154.74</v>
      </c>
      <c r="AP554" s="68">
        <v>61331.66</v>
      </c>
      <c r="AQ554" s="68">
        <v>2369.83</v>
      </c>
      <c r="AR554" s="68">
        <v>0</v>
      </c>
      <c r="AS554" s="68">
        <v>7609.2</v>
      </c>
      <c r="AT554" s="68">
        <v>85519.59</v>
      </c>
      <c r="AU554" s="68">
        <v>144968.46</v>
      </c>
      <c r="AV554" s="68">
        <v>3217.5</v>
      </c>
      <c r="AW554" s="68">
        <v>1296.21</v>
      </c>
      <c r="AX554" s="68">
        <v>1487.37</v>
      </c>
      <c r="AY554" s="68">
        <v>433.92</v>
      </c>
      <c r="AZ554" s="68">
        <v>13680.9</v>
      </c>
      <c r="BA554" s="68">
        <v>1396.03</v>
      </c>
      <c r="BB554" s="68">
        <v>267.98</v>
      </c>
      <c r="BC554" s="68">
        <v>338.01</v>
      </c>
      <c r="BD554" s="68">
        <v>11678.88</v>
      </c>
      <c r="BE554" s="68">
        <v>4288.8100000000004</v>
      </c>
      <c r="BF554" s="68">
        <v>4337.8999999999996</v>
      </c>
      <c r="BG554" s="68">
        <v>3052.17</v>
      </c>
      <c r="BH554" s="68">
        <v>19042.48</v>
      </c>
      <c r="BI554" s="68">
        <v>16570.05</v>
      </c>
      <c r="BJ554" s="68">
        <v>0</v>
      </c>
      <c r="BK554" s="68">
        <v>0</v>
      </c>
      <c r="BL554" s="68">
        <v>0</v>
      </c>
      <c r="BM554" s="68">
        <v>1423.84</v>
      </c>
      <c r="BN554" s="68">
        <v>1048.5899999999999</v>
      </c>
      <c r="BO554" s="68">
        <v>1718723.73</v>
      </c>
      <c r="BP554" s="68">
        <v>1248994.4099999999</v>
      </c>
      <c r="BQ554" s="68">
        <v>4066806.79</v>
      </c>
      <c r="BR554" s="68">
        <v>105391.36</v>
      </c>
      <c r="BS554" s="68">
        <v>3961415.43</v>
      </c>
      <c r="BT554" s="68">
        <v>2348083.06</v>
      </c>
      <c r="BU554" s="68">
        <v>0</v>
      </c>
      <c r="BV554" s="71">
        <v>20</v>
      </c>
      <c r="BW554" s="68">
        <v>0</v>
      </c>
      <c r="BX554" s="68">
        <v>798403.49</v>
      </c>
      <c r="BY554" s="68">
        <v>0</v>
      </c>
      <c r="BZ554" s="68">
        <v>4316028.55</v>
      </c>
      <c r="CA554" s="68">
        <v>4865210.28</v>
      </c>
    </row>
    <row r="555" spans="1:79" x14ac:dyDescent="0.25">
      <c r="A555" s="62" t="s">
        <v>1313</v>
      </c>
      <c r="B555" s="62" t="s">
        <v>1314</v>
      </c>
      <c r="C555" s="62" t="s">
        <v>185</v>
      </c>
      <c r="D555" s="63">
        <v>8241.61</v>
      </c>
      <c r="E555" s="63">
        <v>9855.6200000000008</v>
      </c>
      <c r="F555" s="64">
        <v>0.64</v>
      </c>
      <c r="G555" s="65">
        <v>3055.4659160000001</v>
      </c>
      <c r="H555" s="65">
        <v>1611.588354</v>
      </c>
      <c r="I555" s="63">
        <v>7793.58</v>
      </c>
      <c r="J555" s="63">
        <v>8144.89</v>
      </c>
      <c r="K555" s="63">
        <v>814.49</v>
      </c>
      <c r="L555" s="83">
        <v>0.10000009999999999</v>
      </c>
      <c r="M555" s="65">
        <v>545.67572299999995</v>
      </c>
      <c r="N555" s="65">
        <v>42.858018000000001</v>
      </c>
      <c r="O555" s="65">
        <v>361.98906299999999</v>
      </c>
      <c r="P555" s="65">
        <v>30.399383</v>
      </c>
      <c r="Q555" s="65">
        <v>0</v>
      </c>
      <c r="R555" s="65">
        <v>23.341947999999999</v>
      </c>
      <c r="S555" s="65">
        <v>87.087311</v>
      </c>
      <c r="T555" s="65">
        <v>2988.797712</v>
      </c>
      <c r="U555" s="64">
        <v>0.97818067500000005</v>
      </c>
      <c r="V555" s="66">
        <v>2.3360288888</v>
      </c>
      <c r="W555" s="65">
        <v>90.569623000000007</v>
      </c>
      <c r="X555" s="65">
        <v>20.946859</v>
      </c>
      <c r="Y555" s="65">
        <v>53.622763999999997</v>
      </c>
      <c r="Z555" s="65">
        <v>16</v>
      </c>
      <c r="AA555" s="65">
        <v>292.43435899999997</v>
      </c>
      <c r="AB555" s="65">
        <v>199.66300000000001</v>
      </c>
      <c r="AC555" s="65">
        <v>92.771359000000004</v>
      </c>
      <c r="AD555" s="65">
        <v>36.659109000000001</v>
      </c>
      <c r="AE555" s="65">
        <v>20.06072</v>
      </c>
      <c r="AF555" s="65">
        <v>16.162524999999999</v>
      </c>
      <c r="AG555" s="65">
        <v>0.43586399999999997</v>
      </c>
      <c r="AH555" s="65">
        <v>0</v>
      </c>
      <c r="AI555" s="65">
        <v>0</v>
      </c>
      <c r="AJ555" s="65">
        <v>0</v>
      </c>
      <c r="AK555" s="65">
        <v>0</v>
      </c>
      <c r="AL555" s="63">
        <v>2488646.4300000002</v>
      </c>
      <c r="AM555" s="63">
        <v>0</v>
      </c>
      <c r="AN555" s="63">
        <v>565645.71</v>
      </c>
      <c r="AO555" s="63">
        <v>8600.89</v>
      </c>
      <c r="AP555" s="63">
        <v>184342.78</v>
      </c>
      <c r="AQ555" s="63">
        <v>37192.68</v>
      </c>
      <c r="AR555" s="63">
        <v>0</v>
      </c>
      <c r="AS555" s="63">
        <v>51614.33</v>
      </c>
      <c r="AT555" s="63">
        <v>283895.03000000003</v>
      </c>
      <c r="AU555" s="63">
        <v>2946369.31</v>
      </c>
      <c r="AV555" s="63">
        <v>11990.18</v>
      </c>
      <c r="AW555" s="63">
        <v>3632.26</v>
      </c>
      <c r="AX555" s="63">
        <v>6969.37</v>
      </c>
      <c r="AY555" s="63">
        <v>1388.55</v>
      </c>
      <c r="AZ555" s="63">
        <v>31541.77</v>
      </c>
      <c r="BA555" s="63">
        <v>3867.82</v>
      </c>
      <c r="BB555" s="63">
        <v>763.87</v>
      </c>
      <c r="BC555" s="63">
        <v>855.53</v>
      </c>
      <c r="BD555" s="63">
        <v>26054.55</v>
      </c>
      <c r="BE555" s="63">
        <v>7942</v>
      </c>
      <c r="BF555" s="63">
        <v>12746.78</v>
      </c>
      <c r="BG555" s="63">
        <v>5365.77</v>
      </c>
      <c r="BH555" s="63">
        <v>22878.33</v>
      </c>
      <c r="BI555" s="63">
        <v>12317.4</v>
      </c>
      <c r="BJ555" s="63">
        <v>9406.18</v>
      </c>
      <c r="BK555" s="63">
        <v>92.53</v>
      </c>
      <c r="BL555" s="63">
        <v>0</v>
      </c>
      <c r="BM555" s="63">
        <v>0</v>
      </c>
      <c r="BN555" s="63">
        <v>1062.22</v>
      </c>
      <c r="BO555" s="63">
        <v>5930927.5499999998</v>
      </c>
      <c r="BP555" s="63">
        <v>6067071.7300000004</v>
      </c>
      <c r="BQ555" s="63">
        <v>5250369.9400000004</v>
      </c>
      <c r="BR555" s="63">
        <v>676524.86</v>
      </c>
      <c r="BS555" s="63">
        <v>4573845.08</v>
      </c>
      <c r="BT555" s="63">
        <v>0</v>
      </c>
      <c r="BU555" s="63">
        <v>0</v>
      </c>
      <c r="BV555" s="66">
        <v>20</v>
      </c>
      <c r="BW555" s="63">
        <v>0</v>
      </c>
      <c r="BX555" s="63">
        <v>592704.05000000005</v>
      </c>
      <c r="BY555" s="63">
        <v>0</v>
      </c>
      <c r="BZ555" s="63">
        <v>5339819.9800000004</v>
      </c>
      <c r="CA555" s="63">
        <v>6523631.5999999996</v>
      </c>
    </row>
    <row r="556" spans="1:79" x14ac:dyDescent="0.25">
      <c r="A556" s="67" t="s">
        <v>1315</v>
      </c>
      <c r="B556" s="67" t="s">
        <v>1316</v>
      </c>
      <c r="C556" s="67" t="s">
        <v>1310</v>
      </c>
      <c r="D556" s="68">
        <v>8241.61</v>
      </c>
      <c r="E556" s="68">
        <v>9855.6200000000008</v>
      </c>
      <c r="F556" s="69">
        <v>0.64</v>
      </c>
      <c r="G556" s="70">
        <v>1266.4966979999999</v>
      </c>
      <c r="H556" s="70">
        <v>690.44326100000001</v>
      </c>
      <c r="I556" s="68">
        <v>10901.01</v>
      </c>
      <c r="J556" s="68">
        <v>8173.79</v>
      </c>
      <c r="K556" s="68">
        <v>817.38</v>
      </c>
      <c r="L556" s="83">
        <v>0.10000009999999999</v>
      </c>
      <c r="M556" s="70">
        <v>194.05310700000001</v>
      </c>
      <c r="N556" s="70">
        <v>28.003643</v>
      </c>
      <c r="O556" s="70">
        <v>114.60048500000001</v>
      </c>
      <c r="P556" s="70">
        <v>14.249915</v>
      </c>
      <c r="Q556" s="70">
        <v>1</v>
      </c>
      <c r="R556" s="70">
        <v>17.415863000000002</v>
      </c>
      <c r="S556" s="70">
        <v>18.783200999999998</v>
      </c>
      <c r="T556" s="70">
        <v>654.17556999999999</v>
      </c>
      <c r="U556" s="69">
        <v>0.51652370749999998</v>
      </c>
      <c r="V556" s="71">
        <v>0.65135922950000003</v>
      </c>
      <c r="W556" s="70">
        <v>2.5849850000000001</v>
      </c>
      <c r="X556" s="70">
        <v>0.58498499999999998</v>
      </c>
      <c r="Y556" s="70">
        <v>2</v>
      </c>
      <c r="Z556" s="70">
        <v>0</v>
      </c>
      <c r="AA556" s="70">
        <v>88.445134999999993</v>
      </c>
      <c r="AB556" s="70">
        <v>57.748652999999997</v>
      </c>
      <c r="AC556" s="70">
        <v>30.696482</v>
      </c>
      <c r="AD556" s="70">
        <v>11.437651000000001</v>
      </c>
      <c r="AE556" s="70">
        <v>9.8398420000000009</v>
      </c>
      <c r="AF556" s="70">
        <v>0</v>
      </c>
      <c r="AG556" s="70">
        <v>1.597809</v>
      </c>
      <c r="AH556" s="70">
        <v>0</v>
      </c>
      <c r="AI556" s="70">
        <v>0</v>
      </c>
      <c r="AJ556" s="70">
        <v>103.43979299999999</v>
      </c>
      <c r="AK556" s="70">
        <v>103.43979299999999</v>
      </c>
      <c r="AL556" s="68">
        <v>1035209.07</v>
      </c>
      <c r="AM556" s="68">
        <v>0</v>
      </c>
      <c r="AN556" s="68">
        <v>182788.84</v>
      </c>
      <c r="AO556" s="68">
        <v>5619.87</v>
      </c>
      <c r="AP556" s="68">
        <v>58360.25</v>
      </c>
      <c r="AQ556" s="68">
        <v>17434.32</v>
      </c>
      <c r="AR556" s="68">
        <v>1632.83</v>
      </c>
      <c r="AS556" s="68">
        <v>38510.410000000003</v>
      </c>
      <c r="AT556" s="68">
        <v>61231.16</v>
      </c>
      <c r="AU556" s="68">
        <v>179815.59</v>
      </c>
      <c r="AV556" s="68">
        <v>361.38</v>
      </c>
      <c r="AW556" s="68">
        <v>101.44</v>
      </c>
      <c r="AX556" s="68">
        <v>259.94</v>
      </c>
      <c r="AY556" s="68">
        <v>0</v>
      </c>
      <c r="AZ556" s="68">
        <v>12733.09</v>
      </c>
      <c r="BA556" s="68">
        <v>1657.07</v>
      </c>
      <c r="BB556" s="68">
        <v>316.62</v>
      </c>
      <c r="BC556" s="68">
        <v>354.62</v>
      </c>
      <c r="BD556" s="68">
        <v>10404.780000000001</v>
      </c>
      <c r="BE556" s="68">
        <v>4288.8</v>
      </c>
      <c r="BF556" s="68">
        <v>3686.76</v>
      </c>
      <c r="BG556" s="68">
        <v>2429.2199999999998</v>
      </c>
      <c r="BH556" s="68">
        <v>6712.33</v>
      </c>
      <c r="BI556" s="68">
        <v>6041.72</v>
      </c>
      <c r="BJ556" s="68">
        <v>0</v>
      </c>
      <c r="BK556" s="68">
        <v>339.2</v>
      </c>
      <c r="BL556" s="68">
        <v>0</v>
      </c>
      <c r="BM556" s="68">
        <v>0</v>
      </c>
      <c r="BN556" s="68">
        <v>331.41</v>
      </c>
      <c r="BO556" s="68">
        <v>2428338.4</v>
      </c>
      <c r="BP556" s="68">
        <v>1417620.3</v>
      </c>
      <c r="BQ556" s="68">
        <v>7480716.3399999999</v>
      </c>
      <c r="BR556" s="68">
        <v>205848.41</v>
      </c>
      <c r="BS556" s="68">
        <v>7274867.9299999997</v>
      </c>
      <c r="BT556" s="68">
        <v>5052377.9400000004</v>
      </c>
      <c r="BU556" s="68">
        <v>0</v>
      </c>
      <c r="BV556" s="71">
        <v>20</v>
      </c>
      <c r="BW556" s="68">
        <v>0</v>
      </c>
      <c r="BX556" s="68">
        <v>1153087.43</v>
      </c>
      <c r="BY556" s="68">
        <v>224308.9</v>
      </c>
      <c r="BZ556" s="68">
        <v>8858112.6699999999</v>
      </c>
      <c r="CA556" s="68">
        <v>8858112.6699999999</v>
      </c>
    </row>
    <row r="557" spans="1:79" x14ac:dyDescent="0.25">
      <c r="A557" s="62" t="s">
        <v>1317</v>
      </c>
      <c r="B557" s="62" t="s">
        <v>1318</v>
      </c>
      <c r="C557" s="62" t="s">
        <v>313</v>
      </c>
      <c r="D557" s="63">
        <v>8241.61</v>
      </c>
      <c r="E557" s="63">
        <v>9855.6200000000008</v>
      </c>
      <c r="F557" s="64">
        <v>0.64</v>
      </c>
      <c r="G557" s="65">
        <v>1511.9246009999999</v>
      </c>
      <c r="H557" s="65">
        <v>816.81516199999999</v>
      </c>
      <c r="I557" s="63">
        <v>9209.74</v>
      </c>
      <c r="J557" s="63">
        <v>8093.19</v>
      </c>
      <c r="K557" s="63">
        <v>809.32</v>
      </c>
      <c r="L557" s="83">
        <v>0.10000009999999999</v>
      </c>
      <c r="M557" s="65">
        <v>216.596408</v>
      </c>
      <c r="N557" s="65">
        <v>27.929682</v>
      </c>
      <c r="O557" s="65">
        <v>143.59883600000001</v>
      </c>
      <c r="P557" s="65">
        <v>15.439377</v>
      </c>
      <c r="Q557" s="65">
        <v>0</v>
      </c>
      <c r="R557" s="65">
        <v>2</v>
      </c>
      <c r="S557" s="65">
        <v>27.628513000000002</v>
      </c>
      <c r="T557" s="65">
        <v>495.86155300000001</v>
      </c>
      <c r="U557" s="64">
        <v>0.3279671173</v>
      </c>
      <c r="V557" s="66">
        <v>0.26260358900000003</v>
      </c>
      <c r="W557" s="65">
        <v>28.229503999999999</v>
      </c>
      <c r="X557" s="65">
        <v>3.8073429999999999</v>
      </c>
      <c r="Y557" s="65">
        <v>20.944770999999999</v>
      </c>
      <c r="Z557" s="65">
        <v>3.4773900000000002</v>
      </c>
      <c r="AA557" s="65">
        <v>295.04016999999999</v>
      </c>
      <c r="AB557" s="65">
        <v>170.99405100000001</v>
      </c>
      <c r="AC557" s="65">
        <v>124.046119</v>
      </c>
      <c r="AD557" s="65">
        <v>0</v>
      </c>
      <c r="AE557" s="65">
        <v>0</v>
      </c>
      <c r="AF557" s="65">
        <v>0</v>
      </c>
      <c r="AG557" s="65">
        <v>0</v>
      </c>
      <c r="AH557" s="65">
        <v>0</v>
      </c>
      <c r="AI557" s="65">
        <v>0</v>
      </c>
      <c r="AJ557" s="65">
        <v>185.55342099999999</v>
      </c>
      <c r="AK557" s="65">
        <v>185.55342099999999</v>
      </c>
      <c r="AL557" s="63">
        <v>1223630.82</v>
      </c>
      <c r="AM557" s="63">
        <v>0</v>
      </c>
      <c r="AN557" s="63">
        <v>192110.61</v>
      </c>
      <c r="AO557" s="63">
        <v>5605.02</v>
      </c>
      <c r="AP557" s="63">
        <v>73127.649999999994</v>
      </c>
      <c r="AQ557" s="63">
        <v>18889.59</v>
      </c>
      <c r="AR557" s="63">
        <v>0</v>
      </c>
      <c r="AS557" s="63">
        <v>4422.45</v>
      </c>
      <c r="AT557" s="63">
        <v>90065.9</v>
      </c>
      <c r="AU557" s="63">
        <v>54950.74</v>
      </c>
      <c r="AV557" s="63">
        <v>3684.19</v>
      </c>
      <c r="AW557" s="63">
        <v>660.21</v>
      </c>
      <c r="AX557" s="63">
        <v>2722.2</v>
      </c>
      <c r="AY557" s="63">
        <v>301.77999999999997</v>
      </c>
      <c r="AZ557" s="63">
        <v>25544.43</v>
      </c>
      <c r="BA557" s="63">
        <v>1960.36</v>
      </c>
      <c r="BB557" s="63">
        <v>377.98</v>
      </c>
      <c r="BC557" s="63">
        <v>826.11</v>
      </c>
      <c r="BD557" s="63">
        <v>22379.98</v>
      </c>
      <c r="BE557" s="63">
        <v>4288.8</v>
      </c>
      <c r="BF557" s="63">
        <v>10916.52</v>
      </c>
      <c r="BG557" s="63">
        <v>7174.66</v>
      </c>
      <c r="BH557" s="63">
        <v>0</v>
      </c>
      <c r="BI557" s="63">
        <v>0</v>
      </c>
      <c r="BJ557" s="63">
        <v>0</v>
      </c>
      <c r="BK557" s="63">
        <v>0</v>
      </c>
      <c r="BL557" s="63">
        <v>0</v>
      </c>
      <c r="BM557" s="63">
        <v>0</v>
      </c>
      <c r="BN557" s="63">
        <v>0</v>
      </c>
      <c r="BO557" s="63">
        <v>1820371.55</v>
      </c>
      <c r="BP557" s="63">
        <v>1499920.79</v>
      </c>
      <c r="BQ557" s="63">
        <v>3422240.91</v>
      </c>
      <c r="BR557" s="63">
        <v>33345.96</v>
      </c>
      <c r="BS557" s="63">
        <v>3388894.95</v>
      </c>
      <c r="BT557" s="63">
        <v>1601869.36</v>
      </c>
      <c r="BU557" s="63">
        <v>0</v>
      </c>
      <c r="BV557" s="66">
        <v>20</v>
      </c>
      <c r="BW557" s="63">
        <v>0</v>
      </c>
      <c r="BX557" s="63">
        <v>443406.22</v>
      </c>
      <c r="BY557" s="63">
        <v>0</v>
      </c>
      <c r="BZ557" s="63">
        <v>3647872.64</v>
      </c>
      <c r="CA557" s="63">
        <v>3865647.13</v>
      </c>
    </row>
    <row r="558" spans="1:79" x14ac:dyDescent="0.25">
      <c r="A558" s="67" t="s">
        <v>1319</v>
      </c>
      <c r="B558" s="67" t="s">
        <v>1320</v>
      </c>
      <c r="C558" s="67" t="s">
        <v>708</v>
      </c>
      <c r="D558" s="68">
        <v>8241.61</v>
      </c>
      <c r="E558" s="68">
        <v>9855.6200000000008</v>
      </c>
      <c r="F558" s="69">
        <v>0.64</v>
      </c>
      <c r="G558" s="70">
        <v>475.74846000000002</v>
      </c>
      <c r="H558" s="70">
        <v>258.230118</v>
      </c>
      <c r="I558" s="68">
        <v>10261.08</v>
      </c>
      <c r="J558" s="68">
        <v>10345.39</v>
      </c>
      <c r="K558" s="68">
        <v>1034.54</v>
      </c>
      <c r="L558" s="83">
        <v>0.10000009999999999</v>
      </c>
      <c r="M558" s="70">
        <v>94.600251</v>
      </c>
      <c r="N558" s="70">
        <v>11.002818</v>
      </c>
      <c r="O558" s="70">
        <v>57.527020999999998</v>
      </c>
      <c r="P558" s="70">
        <v>9.9397769999999994</v>
      </c>
      <c r="Q558" s="70">
        <v>1</v>
      </c>
      <c r="R558" s="70">
        <v>1.4891829999999999</v>
      </c>
      <c r="S558" s="70">
        <v>13.641451999999999</v>
      </c>
      <c r="T558" s="70">
        <v>467.33853199999999</v>
      </c>
      <c r="U558" s="69">
        <v>0.98232274259999997</v>
      </c>
      <c r="V558" s="71">
        <v>2.3558544203</v>
      </c>
      <c r="W558" s="70">
        <v>2.5049239999999999</v>
      </c>
      <c r="X558" s="70">
        <v>0</v>
      </c>
      <c r="Y558" s="70">
        <v>2.5049239999999999</v>
      </c>
      <c r="Z558" s="70">
        <v>0</v>
      </c>
      <c r="AA558" s="70">
        <v>71.206078000000005</v>
      </c>
      <c r="AB558" s="70">
        <v>39.604875999999997</v>
      </c>
      <c r="AC558" s="70">
        <v>31.601202000000001</v>
      </c>
      <c r="AD558" s="70">
        <v>0</v>
      </c>
      <c r="AE558" s="70">
        <v>0</v>
      </c>
      <c r="AF558" s="70">
        <v>0</v>
      </c>
      <c r="AG558" s="70">
        <v>0</v>
      </c>
      <c r="AH558" s="70">
        <v>0</v>
      </c>
      <c r="AI558" s="70">
        <v>0</v>
      </c>
      <c r="AJ558" s="70">
        <v>71.336956999999998</v>
      </c>
      <c r="AK558" s="70">
        <v>71.336956999999998</v>
      </c>
      <c r="AL558" s="68">
        <v>492180.81</v>
      </c>
      <c r="AM558" s="68">
        <v>441336.1</v>
      </c>
      <c r="AN558" s="68">
        <v>93060.07</v>
      </c>
      <c r="AO558" s="68">
        <v>2208.08</v>
      </c>
      <c r="AP558" s="68">
        <v>29295.61</v>
      </c>
      <c r="AQ558" s="68">
        <v>12161</v>
      </c>
      <c r="AR558" s="68">
        <v>1632.83</v>
      </c>
      <c r="AS558" s="68">
        <v>3292.92</v>
      </c>
      <c r="AT558" s="68">
        <v>44469.63</v>
      </c>
      <c r="AU558" s="68">
        <v>464614.21</v>
      </c>
      <c r="AV558" s="68">
        <v>325.57</v>
      </c>
      <c r="AW558" s="68">
        <v>0</v>
      </c>
      <c r="AX558" s="68">
        <v>325.57</v>
      </c>
      <c r="AY558" s="68">
        <v>0</v>
      </c>
      <c r="AZ558" s="68">
        <v>10337.43</v>
      </c>
      <c r="BA558" s="68">
        <v>619.75</v>
      </c>
      <c r="BB558" s="68">
        <v>118.94</v>
      </c>
      <c r="BC558" s="68">
        <v>199.38</v>
      </c>
      <c r="BD558" s="68">
        <v>9399.36</v>
      </c>
      <c r="BE558" s="68">
        <v>4288.8</v>
      </c>
      <c r="BF558" s="68">
        <v>2681.34</v>
      </c>
      <c r="BG558" s="68">
        <v>2429.2199999999998</v>
      </c>
      <c r="BH558" s="68">
        <v>0</v>
      </c>
      <c r="BI558" s="68">
        <v>0</v>
      </c>
      <c r="BJ558" s="68">
        <v>0</v>
      </c>
      <c r="BK558" s="68">
        <v>0</v>
      </c>
      <c r="BL558" s="68">
        <v>0</v>
      </c>
      <c r="BM558" s="68">
        <v>0</v>
      </c>
      <c r="BN558" s="68">
        <v>0</v>
      </c>
      <c r="BO558" s="68">
        <v>1437716.7</v>
      </c>
      <c r="BP558" s="68">
        <v>1501854.19</v>
      </c>
      <c r="BQ558" s="68">
        <v>1117106.2</v>
      </c>
      <c r="BR558" s="68">
        <v>57871.27</v>
      </c>
      <c r="BS558" s="68">
        <v>1059234.93</v>
      </c>
      <c r="BT558" s="68">
        <v>0</v>
      </c>
      <c r="BU558" s="68">
        <v>0</v>
      </c>
      <c r="BV558" s="71">
        <v>20</v>
      </c>
      <c r="BW558" s="68">
        <v>0</v>
      </c>
      <c r="BX558" s="68">
        <v>133806.62</v>
      </c>
      <c r="BY558" s="68">
        <v>0</v>
      </c>
      <c r="BZ558" s="68">
        <v>1288756.76</v>
      </c>
      <c r="CA558" s="68">
        <v>1571523.32</v>
      </c>
    </row>
    <row r="559" spans="1:79" x14ac:dyDescent="0.25">
      <c r="A559" s="67" t="s">
        <v>1321</v>
      </c>
      <c r="B559" s="67" t="s">
        <v>1322</v>
      </c>
      <c r="C559" s="67" t="s">
        <v>1323</v>
      </c>
      <c r="D559" s="68">
        <v>8241.61</v>
      </c>
      <c r="E559" s="68">
        <v>9855.6200000000008</v>
      </c>
      <c r="F559" s="69">
        <v>0.64</v>
      </c>
      <c r="G559" s="70">
        <v>2307.1800539999999</v>
      </c>
      <c r="H559" s="70">
        <v>1134.1964129999999</v>
      </c>
      <c r="I559" s="68">
        <v>8974.39</v>
      </c>
      <c r="J559" s="68">
        <v>8070.89</v>
      </c>
      <c r="K559" s="68">
        <v>807.09</v>
      </c>
      <c r="L559" s="83">
        <v>0.10000009999999999</v>
      </c>
      <c r="M559" s="70">
        <v>218.728577</v>
      </c>
      <c r="N559" s="70">
        <v>32.073520000000002</v>
      </c>
      <c r="O559" s="70">
        <v>143.770667</v>
      </c>
      <c r="P559" s="70">
        <v>8.6491229999999995</v>
      </c>
      <c r="Q559" s="70">
        <v>1.6106309999999999</v>
      </c>
      <c r="R559" s="70">
        <v>4.5593149999999998</v>
      </c>
      <c r="S559" s="70">
        <v>28.065321000000001</v>
      </c>
      <c r="T559" s="70">
        <v>519.99218099999996</v>
      </c>
      <c r="U559" s="69">
        <v>0.2253799742</v>
      </c>
      <c r="V559" s="71">
        <v>0.124013996</v>
      </c>
      <c r="W559" s="70">
        <v>18.497076</v>
      </c>
      <c r="X559" s="70">
        <v>5.3450280000000001</v>
      </c>
      <c r="Y559" s="70">
        <v>6.1520479999999997</v>
      </c>
      <c r="Z559" s="70">
        <v>7</v>
      </c>
      <c r="AA559" s="70">
        <v>552.72959000000003</v>
      </c>
      <c r="AB559" s="70">
        <v>314.86116900000002</v>
      </c>
      <c r="AC559" s="70">
        <v>237.86842100000001</v>
      </c>
      <c r="AD559" s="70">
        <v>0</v>
      </c>
      <c r="AE559" s="70">
        <v>0</v>
      </c>
      <c r="AF559" s="70">
        <v>0</v>
      </c>
      <c r="AG559" s="70">
        <v>0</v>
      </c>
      <c r="AH559" s="70">
        <v>0</v>
      </c>
      <c r="AI559" s="70">
        <v>0</v>
      </c>
      <c r="AJ559" s="70">
        <v>52</v>
      </c>
      <c r="AK559" s="70">
        <v>52</v>
      </c>
      <c r="AL559" s="68">
        <v>1862101.95</v>
      </c>
      <c r="AM559" s="68">
        <v>0</v>
      </c>
      <c r="AN559" s="68">
        <v>194435.12</v>
      </c>
      <c r="AO559" s="68">
        <v>6436.62</v>
      </c>
      <c r="AP559" s="68">
        <v>73215.149999999994</v>
      </c>
      <c r="AQ559" s="68">
        <v>10581.93</v>
      </c>
      <c r="AR559" s="68">
        <v>2629.89</v>
      </c>
      <c r="AS559" s="68">
        <v>10081.68</v>
      </c>
      <c r="AT559" s="68">
        <v>91489.85</v>
      </c>
      <c r="AU559" s="68">
        <v>27213.22</v>
      </c>
      <c r="AV559" s="68">
        <v>2333.92</v>
      </c>
      <c r="AW559" s="68">
        <v>926.85</v>
      </c>
      <c r="AX559" s="68">
        <v>799.58</v>
      </c>
      <c r="AY559" s="68">
        <v>607.49</v>
      </c>
      <c r="AZ559" s="68">
        <v>44702.7</v>
      </c>
      <c r="BA559" s="68">
        <v>2722.07</v>
      </c>
      <c r="BB559" s="68">
        <v>576.79999999999995</v>
      </c>
      <c r="BC559" s="68">
        <v>1547.64</v>
      </c>
      <c r="BD559" s="68">
        <v>39856.19</v>
      </c>
      <c r="BE559" s="68">
        <v>5997</v>
      </c>
      <c r="BF559" s="68">
        <v>20101.21</v>
      </c>
      <c r="BG559" s="68">
        <v>13757.98</v>
      </c>
      <c r="BH559" s="68">
        <v>0</v>
      </c>
      <c r="BI559" s="68">
        <v>0</v>
      </c>
      <c r="BJ559" s="68">
        <v>0</v>
      </c>
      <c r="BK559" s="68">
        <v>0</v>
      </c>
      <c r="BL559" s="68">
        <v>0</v>
      </c>
      <c r="BM559" s="68">
        <v>0</v>
      </c>
      <c r="BN559" s="68">
        <v>0</v>
      </c>
      <c r="BO559" s="68">
        <v>2462838.67</v>
      </c>
      <c r="BP559" s="68">
        <v>2130786.91</v>
      </c>
      <c r="BQ559" s="68">
        <v>4122699.05</v>
      </c>
      <c r="BR559" s="68">
        <v>10914.75</v>
      </c>
      <c r="BS559" s="68">
        <v>4111784.3</v>
      </c>
      <c r="BT559" s="68">
        <v>1659860.38</v>
      </c>
      <c r="BU559" s="68">
        <v>0</v>
      </c>
      <c r="BV559" s="71">
        <v>20</v>
      </c>
      <c r="BW559" s="68">
        <v>0</v>
      </c>
      <c r="BX559" s="68">
        <v>1332165.77</v>
      </c>
      <c r="BY559" s="68">
        <v>0</v>
      </c>
      <c r="BZ559" s="68">
        <v>4783004.57</v>
      </c>
      <c r="CA559" s="68">
        <v>5454864.8200000003</v>
      </c>
    </row>
    <row r="560" spans="1:79" x14ac:dyDescent="0.25">
      <c r="A560" s="67" t="s">
        <v>1324</v>
      </c>
      <c r="B560" s="67" t="s">
        <v>1325</v>
      </c>
      <c r="C560" s="67" t="s">
        <v>809</v>
      </c>
      <c r="D560" s="68">
        <v>8241.61</v>
      </c>
      <c r="E560" s="68">
        <v>9855.6200000000008</v>
      </c>
      <c r="F560" s="69">
        <v>0.64</v>
      </c>
      <c r="G560" s="70">
        <v>2577.9481689999998</v>
      </c>
      <c r="H560" s="70">
        <v>1399.0763360000001</v>
      </c>
      <c r="I560" s="68">
        <v>8515.1299999999992</v>
      </c>
      <c r="J560" s="68">
        <v>8059.59</v>
      </c>
      <c r="K560" s="68">
        <v>805.96</v>
      </c>
      <c r="L560" s="83">
        <v>0.10000009999999999</v>
      </c>
      <c r="M560" s="70">
        <v>309.778189</v>
      </c>
      <c r="N560" s="70">
        <v>73.195278999999999</v>
      </c>
      <c r="O560" s="70">
        <v>172.74096900000001</v>
      </c>
      <c r="P560" s="70">
        <v>13.024704</v>
      </c>
      <c r="Q560" s="70">
        <v>1.951702</v>
      </c>
      <c r="R560" s="70">
        <v>9.9306769999999993</v>
      </c>
      <c r="S560" s="70">
        <v>38.934857999999998</v>
      </c>
      <c r="T560" s="70">
        <v>471.62971199999998</v>
      </c>
      <c r="U560" s="69">
        <v>0.1829477092</v>
      </c>
      <c r="V560" s="71">
        <v>8.1713535899999995E-2</v>
      </c>
      <c r="W560" s="70">
        <v>88.944649999999996</v>
      </c>
      <c r="X560" s="70">
        <v>11.183412000000001</v>
      </c>
      <c r="Y560" s="70">
        <v>59.790419</v>
      </c>
      <c r="Z560" s="70">
        <v>17.970818999999999</v>
      </c>
      <c r="AA560" s="70">
        <v>797.39504299999999</v>
      </c>
      <c r="AB560" s="70">
        <v>475.10818699999999</v>
      </c>
      <c r="AC560" s="70">
        <v>322.286856</v>
      </c>
      <c r="AD560" s="70">
        <v>0</v>
      </c>
      <c r="AE560" s="70">
        <v>0</v>
      </c>
      <c r="AF560" s="70">
        <v>0</v>
      </c>
      <c r="AG560" s="70">
        <v>0</v>
      </c>
      <c r="AH560" s="70">
        <v>0</v>
      </c>
      <c r="AI560" s="70">
        <v>0</v>
      </c>
      <c r="AJ560" s="70">
        <v>11.486003</v>
      </c>
      <c r="AK560" s="70">
        <v>11.486003</v>
      </c>
      <c r="AL560" s="68">
        <v>2077723.11</v>
      </c>
      <c r="AM560" s="68">
        <v>0</v>
      </c>
      <c r="AN560" s="68">
        <v>270661.77</v>
      </c>
      <c r="AO560" s="68">
        <v>14689.08</v>
      </c>
      <c r="AP560" s="68">
        <v>87968.27</v>
      </c>
      <c r="AQ560" s="68">
        <v>15935.31</v>
      </c>
      <c r="AR560" s="68">
        <v>3186.8</v>
      </c>
      <c r="AS560" s="68">
        <v>21958.97</v>
      </c>
      <c r="AT560" s="68">
        <v>126923.34</v>
      </c>
      <c r="AU560" s="68">
        <v>16263.26</v>
      </c>
      <c r="AV560" s="68">
        <v>11269.8</v>
      </c>
      <c r="AW560" s="68">
        <v>1939.24</v>
      </c>
      <c r="AX560" s="68">
        <v>7770.98</v>
      </c>
      <c r="AY560" s="68">
        <v>1559.58</v>
      </c>
      <c r="AZ560" s="68">
        <v>61908.04</v>
      </c>
      <c r="BA560" s="68">
        <v>3357.79</v>
      </c>
      <c r="BB560" s="68">
        <v>644.49</v>
      </c>
      <c r="BC560" s="68">
        <v>2232.71</v>
      </c>
      <c r="BD560" s="68">
        <v>55673.05</v>
      </c>
      <c r="BE560" s="68">
        <v>6700.8</v>
      </c>
      <c r="BF560" s="68">
        <v>30331.62</v>
      </c>
      <c r="BG560" s="68">
        <v>18640.63</v>
      </c>
      <c r="BH560" s="68">
        <v>0</v>
      </c>
      <c r="BI560" s="68">
        <v>0</v>
      </c>
      <c r="BJ560" s="68">
        <v>0</v>
      </c>
      <c r="BK560" s="68">
        <v>0</v>
      </c>
      <c r="BL560" s="68">
        <v>0</v>
      </c>
      <c r="BM560" s="68">
        <v>0</v>
      </c>
      <c r="BN560" s="68">
        <v>0</v>
      </c>
      <c r="BO560" s="68">
        <v>2893849.63</v>
      </c>
      <c r="BP560" s="68">
        <v>2437825.98</v>
      </c>
      <c r="BQ560" s="68">
        <v>5173420.74</v>
      </c>
      <c r="BR560" s="68">
        <v>6598.98</v>
      </c>
      <c r="BS560" s="68">
        <v>5166821.76</v>
      </c>
      <c r="BT560" s="68">
        <v>2279571.11</v>
      </c>
      <c r="BU560" s="68">
        <v>0</v>
      </c>
      <c r="BV560" s="71">
        <v>20</v>
      </c>
      <c r="BW560" s="68">
        <v>0</v>
      </c>
      <c r="BX560" s="68">
        <v>712656.06</v>
      </c>
      <c r="BY560" s="68">
        <v>0</v>
      </c>
      <c r="BZ560" s="68">
        <v>5808770.7699999996</v>
      </c>
      <c r="CA560" s="68">
        <v>5886076.7999999998</v>
      </c>
    </row>
    <row r="561" spans="1:79" x14ac:dyDescent="0.25">
      <c r="A561" s="67" t="s">
        <v>1326</v>
      </c>
      <c r="B561" s="67" t="s">
        <v>1327</v>
      </c>
      <c r="C561" s="67" t="s">
        <v>631</v>
      </c>
      <c r="D561" s="68">
        <v>8241.61</v>
      </c>
      <c r="E561" s="68">
        <v>9855.6200000000008</v>
      </c>
      <c r="F561" s="69">
        <v>0.64</v>
      </c>
      <c r="G561" s="70">
        <v>1567.645039</v>
      </c>
      <c r="H561" s="70">
        <v>885.63211200000001</v>
      </c>
      <c r="I561" s="68">
        <v>9589.16</v>
      </c>
      <c r="J561" s="68">
        <v>8133.39</v>
      </c>
      <c r="K561" s="68">
        <v>813.34</v>
      </c>
      <c r="L561" s="83">
        <v>0.10000009999999999</v>
      </c>
      <c r="M561" s="70">
        <v>272.67474199999998</v>
      </c>
      <c r="N561" s="70">
        <v>39.405949</v>
      </c>
      <c r="O561" s="70">
        <v>171.58365499999999</v>
      </c>
      <c r="P561" s="70">
        <v>12.617652</v>
      </c>
      <c r="Q561" s="70">
        <v>1.0622</v>
      </c>
      <c r="R561" s="70">
        <v>15.236361</v>
      </c>
      <c r="S561" s="70">
        <v>32.768925000000003</v>
      </c>
      <c r="T561" s="70">
        <v>826.13190599999996</v>
      </c>
      <c r="U561" s="69">
        <v>0.52698913690000004</v>
      </c>
      <c r="V561" s="71">
        <v>0.67802136319999995</v>
      </c>
      <c r="W561" s="70">
        <v>10.159765</v>
      </c>
      <c r="X561" s="70">
        <v>2.397713</v>
      </c>
      <c r="Y561" s="70">
        <v>4.7620519999999997</v>
      </c>
      <c r="Z561" s="70">
        <v>3</v>
      </c>
      <c r="AA561" s="70">
        <v>194.024136</v>
      </c>
      <c r="AB561" s="70">
        <v>128.108915</v>
      </c>
      <c r="AC561" s="70">
        <v>65.915221000000003</v>
      </c>
      <c r="AD561" s="70">
        <v>34.852097000000001</v>
      </c>
      <c r="AE561" s="70">
        <v>15.552702</v>
      </c>
      <c r="AF561" s="70">
        <v>0</v>
      </c>
      <c r="AG561" s="70">
        <v>4.3818679999999999</v>
      </c>
      <c r="AH561" s="70">
        <v>0</v>
      </c>
      <c r="AI561" s="70">
        <v>14.917527</v>
      </c>
      <c r="AJ561" s="70">
        <v>111.000795</v>
      </c>
      <c r="AK561" s="70">
        <v>111.000795</v>
      </c>
      <c r="AL561" s="68">
        <v>1275028.42</v>
      </c>
      <c r="AM561" s="68">
        <v>0</v>
      </c>
      <c r="AN561" s="68">
        <v>252972.84</v>
      </c>
      <c r="AO561" s="68">
        <v>7908.12</v>
      </c>
      <c r="AP561" s="68">
        <v>87378.91</v>
      </c>
      <c r="AQ561" s="68">
        <v>15437.3</v>
      </c>
      <c r="AR561" s="68">
        <v>1734.39</v>
      </c>
      <c r="AS561" s="68">
        <v>33691.040000000001</v>
      </c>
      <c r="AT561" s="68">
        <v>106823.08</v>
      </c>
      <c r="AU561" s="68">
        <v>236377</v>
      </c>
      <c r="AV561" s="68">
        <v>1295.05</v>
      </c>
      <c r="AW561" s="68">
        <v>415.77</v>
      </c>
      <c r="AX561" s="68">
        <v>618.92999999999995</v>
      </c>
      <c r="AY561" s="68">
        <v>260.35000000000002</v>
      </c>
      <c r="AZ561" s="68">
        <v>19340.61</v>
      </c>
      <c r="BA561" s="68">
        <v>2125.52</v>
      </c>
      <c r="BB561" s="68">
        <v>391.91</v>
      </c>
      <c r="BC561" s="68">
        <v>543.27</v>
      </c>
      <c r="BD561" s="68">
        <v>16279.91</v>
      </c>
      <c r="BE561" s="68">
        <v>4288.8</v>
      </c>
      <c r="BF561" s="68">
        <v>8178.66</v>
      </c>
      <c r="BG561" s="68">
        <v>3812.45</v>
      </c>
      <c r="BH561" s="68">
        <v>13797.78</v>
      </c>
      <c r="BI561" s="68">
        <v>9549.4500000000007</v>
      </c>
      <c r="BJ561" s="68">
        <v>0</v>
      </c>
      <c r="BK561" s="68">
        <v>930.23</v>
      </c>
      <c r="BL561" s="68">
        <v>0</v>
      </c>
      <c r="BM561" s="68">
        <v>2308.2399999999998</v>
      </c>
      <c r="BN561" s="68">
        <v>1009.86</v>
      </c>
      <c r="BO561" s="68">
        <v>2152189.96</v>
      </c>
      <c r="BP561" s="68">
        <v>1798811.7</v>
      </c>
      <c r="BQ561" s="68">
        <v>3918657.29</v>
      </c>
      <c r="BR561" s="68">
        <v>187457.02</v>
      </c>
      <c r="BS561" s="68">
        <v>3731200.27</v>
      </c>
      <c r="BT561" s="68">
        <v>1766467.33</v>
      </c>
      <c r="BU561" s="68">
        <v>0</v>
      </c>
      <c r="BV561" s="71">
        <v>20</v>
      </c>
      <c r="BW561" s="68">
        <v>0</v>
      </c>
      <c r="BX561" s="68">
        <v>836146.45</v>
      </c>
      <c r="BY561" s="68">
        <v>0</v>
      </c>
      <c r="BZ561" s="68">
        <v>4662939.0599999996</v>
      </c>
      <c r="CA561" s="68">
        <v>4754803.74</v>
      </c>
    </row>
    <row r="562" spans="1:79" x14ac:dyDescent="0.25">
      <c r="A562" s="67" t="s">
        <v>1328</v>
      </c>
      <c r="B562" s="67" t="s">
        <v>1329</v>
      </c>
      <c r="C562" s="67" t="s">
        <v>291</v>
      </c>
      <c r="D562" s="68">
        <v>8241.61</v>
      </c>
      <c r="E562" s="68">
        <v>9855.6200000000008</v>
      </c>
      <c r="F562" s="69">
        <v>0.64</v>
      </c>
      <c r="G562" s="70">
        <v>2711.341919</v>
      </c>
      <c r="H562" s="70">
        <v>1397.317182</v>
      </c>
      <c r="I562" s="68">
        <v>13328.41</v>
      </c>
      <c r="J562" s="68">
        <v>8077.29</v>
      </c>
      <c r="K562" s="68">
        <v>807.73</v>
      </c>
      <c r="L562" s="83">
        <v>0.10000009999999999</v>
      </c>
      <c r="M562" s="70">
        <v>224.661598</v>
      </c>
      <c r="N562" s="70">
        <v>12.418127</v>
      </c>
      <c r="O562" s="70">
        <v>140.76841999999999</v>
      </c>
      <c r="P562" s="70">
        <v>11.327258</v>
      </c>
      <c r="Q562" s="70">
        <v>2.3099419999999999</v>
      </c>
      <c r="R562" s="70">
        <v>9.3918130000000009</v>
      </c>
      <c r="S562" s="70">
        <v>48.446038000000001</v>
      </c>
      <c r="T562" s="70">
        <v>244.009108</v>
      </c>
      <c r="U562" s="69">
        <v>8.9995697799999996E-2</v>
      </c>
      <c r="V562" s="71">
        <v>1.9773500100000001E-2</v>
      </c>
      <c r="W562" s="70">
        <v>40.149124</v>
      </c>
      <c r="X562" s="70">
        <v>5.0000010000000001</v>
      </c>
      <c r="Y562" s="70">
        <v>9.5</v>
      </c>
      <c r="Z562" s="70">
        <v>25.649122999999999</v>
      </c>
      <c r="AA562" s="70">
        <v>817.28175199999998</v>
      </c>
      <c r="AB562" s="70">
        <v>466.604715</v>
      </c>
      <c r="AC562" s="70">
        <v>350.67703699999998</v>
      </c>
      <c r="AD562" s="70">
        <v>7.704898</v>
      </c>
      <c r="AE562" s="70">
        <v>0</v>
      </c>
      <c r="AF562" s="70">
        <v>0</v>
      </c>
      <c r="AG562" s="70">
        <v>0</v>
      </c>
      <c r="AH562" s="70">
        <v>0</v>
      </c>
      <c r="AI562" s="70">
        <v>7.704898</v>
      </c>
      <c r="AJ562" s="70">
        <v>0.5</v>
      </c>
      <c r="AK562" s="70">
        <v>0.5</v>
      </c>
      <c r="AL562" s="68">
        <v>2190032.21</v>
      </c>
      <c r="AM562" s="68">
        <v>0</v>
      </c>
      <c r="AN562" s="68">
        <v>270504.81</v>
      </c>
      <c r="AO562" s="68">
        <v>2492.11</v>
      </c>
      <c r="AP562" s="68">
        <v>71686.259999999995</v>
      </c>
      <c r="AQ562" s="68">
        <v>13858.54</v>
      </c>
      <c r="AR562" s="68">
        <v>3771.74</v>
      </c>
      <c r="AS562" s="68">
        <v>20767.419999999998</v>
      </c>
      <c r="AT562" s="68">
        <v>157928.74</v>
      </c>
      <c r="AU562" s="68">
        <v>2036.11</v>
      </c>
      <c r="AV562" s="68">
        <v>4327.68</v>
      </c>
      <c r="AW562" s="68">
        <v>867.02</v>
      </c>
      <c r="AX562" s="68">
        <v>1234.72</v>
      </c>
      <c r="AY562" s="68">
        <v>2225.94</v>
      </c>
      <c r="AZ562" s="68">
        <v>63438.73</v>
      </c>
      <c r="BA562" s="68">
        <v>3353.56</v>
      </c>
      <c r="BB562" s="68">
        <v>677.84</v>
      </c>
      <c r="BC562" s="68">
        <v>2288.39</v>
      </c>
      <c r="BD562" s="68">
        <v>57118.94</v>
      </c>
      <c r="BE562" s="68">
        <v>7047.52</v>
      </c>
      <c r="BF562" s="68">
        <v>29788.74</v>
      </c>
      <c r="BG562" s="68">
        <v>20282.68</v>
      </c>
      <c r="BH562" s="68">
        <v>1415.45</v>
      </c>
      <c r="BI562" s="68">
        <v>0</v>
      </c>
      <c r="BJ562" s="68">
        <v>0</v>
      </c>
      <c r="BK562" s="68">
        <v>0</v>
      </c>
      <c r="BL562" s="68">
        <v>0</v>
      </c>
      <c r="BM562" s="68">
        <v>1192.2</v>
      </c>
      <c r="BN562" s="68">
        <v>223.25</v>
      </c>
      <c r="BO562" s="68">
        <v>2296183.17</v>
      </c>
      <c r="BP562" s="68">
        <v>2531754.9900000002</v>
      </c>
      <c r="BQ562" s="68">
        <v>1118606.71</v>
      </c>
      <c r="BR562" s="68">
        <v>1155.69</v>
      </c>
      <c r="BS562" s="68">
        <v>1117451.02</v>
      </c>
      <c r="BT562" s="68">
        <v>0</v>
      </c>
      <c r="BU562" s="68">
        <v>0</v>
      </c>
      <c r="BV562" s="71">
        <v>20</v>
      </c>
      <c r="BW562" s="68">
        <v>0</v>
      </c>
      <c r="BX562" s="68">
        <v>1042418.26</v>
      </c>
      <c r="BY562" s="68">
        <v>0</v>
      </c>
      <c r="BZ562" s="68">
        <v>1425081.21</v>
      </c>
      <c r="CA562" s="68">
        <v>3338601.43</v>
      </c>
    </row>
    <row r="563" spans="1:79" x14ac:dyDescent="0.25">
      <c r="A563" s="67" t="s">
        <v>1330</v>
      </c>
      <c r="B563" s="67" t="s">
        <v>1331</v>
      </c>
      <c r="C563" s="67" t="s">
        <v>185</v>
      </c>
      <c r="D563" s="68">
        <v>8241.61</v>
      </c>
      <c r="E563" s="68">
        <v>9855.6200000000008</v>
      </c>
      <c r="F563" s="69">
        <v>0.64</v>
      </c>
      <c r="G563" s="70">
        <v>2279.0247220000001</v>
      </c>
      <c r="H563" s="70">
        <v>1242.16922</v>
      </c>
      <c r="I563" s="68">
        <v>9599.68</v>
      </c>
      <c r="J563" s="68">
        <v>8114.22</v>
      </c>
      <c r="K563" s="68">
        <v>811.42</v>
      </c>
      <c r="L563" s="83">
        <v>0.1</v>
      </c>
      <c r="M563" s="70">
        <v>225.791729</v>
      </c>
      <c r="N563" s="70">
        <v>26.388572</v>
      </c>
      <c r="O563" s="70">
        <v>144.934585</v>
      </c>
      <c r="P563" s="70">
        <v>5.8742859999999997</v>
      </c>
      <c r="Q563" s="70">
        <v>1</v>
      </c>
      <c r="R563" s="70">
        <v>11</v>
      </c>
      <c r="S563" s="70">
        <v>36.594285999999997</v>
      </c>
      <c r="T563" s="70">
        <v>208.10749000000001</v>
      </c>
      <c r="U563" s="69">
        <v>9.1314274900000006E-2</v>
      </c>
      <c r="V563" s="71">
        <v>2.0357169899999999E-2</v>
      </c>
      <c r="W563" s="70">
        <v>23.6</v>
      </c>
      <c r="X563" s="70">
        <v>3</v>
      </c>
      <c r="Y563" s="70">
        <v>15.6</v>
      </c>
      <c r="Z563" s="70">
        <v>5</v>
      </c>
      <c r="AA563" s="70">
        <v>636.87532499999998</v>
      </c>
      <c r="AB563" s="70">
        <v>440.91999299999998</v>
      </c>
      <c r="AC563" s="70">
        <v>195.955332</v>
      </c>
      <c r="AD563" s="70">
        <v>42.511983999999998</v>
      </c>
      <c r="AE563" s="70">
        <v>5.4057550000000001</v>
      </c>
      <c r="AF563" s="70">
        <v>3.5400689999999999</v>
      </c>
      <c r="AG563" s="70">
        <v>0</v>
      </c>
      <c r="AH563" s="70">
        <v>0</v>
      </c>
      <c r="AI563" s="70">
        <v>33.566160000000004</v>
      </c>
      <c r="AJ563" s="70">
        <v>0</v>
      </c>
      <c r="AK563" s="70">
        <v>0</v>
      </c>
      <c r="AL563" s="68">
        <v>1849246.24</v>
      </c>
      <c r="AM563" s="68">
        <v>0</v>
      </c>
      <c r="AN563" s="68">
        <v>231540.05</v>
      </c>
      <c r="AO563" s="68">
        <v>5295.74</v>
      </c>
      <c r="AP563" s="68">
        <v>73807.8</v>
      </c>
      <c r="AQ563" s="68">
        <v>7187</v>
      </c>
      <c r="AR563" s="68">
        <v>1632.83</v>
      </c>
      <c r="AS563" s="68">
        <v>24323.46</v>
      </c>
      <c r="AT563" s="68">
        <v>119293.22</v>
      </c>
      <c r="AU563" s="68">
        <v>1787.79</v>
      </c>
      <c r="AV563" s="68">
        <v>2981.66</v>
      </c>
      <c r="AW563" s="68">
        <v>520.21</v>
      </c>
      <c r="AX563" s="68">
        <v>2027.53</v>
      </c>
      <c r="AY563" s="68">
        <v>433.92</v>
      </c>
      <c r="AZ563" s="68">
        <v>50740.77</v>
      </c>
      <c r="BA563" s="68">
        <v>2981.21</v>
      </c>
      <c r="BB563" s="68">
        <v>569.76</v>
      </c>
      <c r="BC563" s="68">
        <v>1783.25</v>
      </c>
      <c r="BD563" s="68">
        <v>45406.55</v>
      </c>
      <c r="BE563" s="68">
        <v>5923.81</v>
      </c>
      <c r="BF563" s="68">
        <v>28148.959999999999</v>
      </c>
      <c r="BG563" s="68">
        <v>11333.78</v>
      </c>
      <c r="BH563" s="68">
        <v>11805</v>
      </c>
      <c r="BI563" s="68">
        <v>3319.16</v>
      </c>
      <c r="BJ563" s="68">
        <v>2060.23</v>
      </c>
      <c r="BK563" s="68">
        <v>0</v>
      </c>
      <c r="BL563" s="68">
        <v>0</v>
      </c>
      <c r="BM563" s="68">
        <v>5193.8</v>
      </c>
      <c r="BN563" s="68">
        <v>1231.81</v>
      </c>
      <c r="BO563" s="68">
        <v>2435971.34</v>
      </c>
      <c r="BP563" s="68">
        <v>2148101.5099999998</v>
      </c>
      <c r="BQ563" s="68">
        <v>3874975.1</v>
      </c>
      <c r="BR563" s="68">
        <v>878.33</v>
      </c>
      <c r="BS563" s="68">
        <v>3874096.77</v>
      </c>
      <c r="BT563" s="68">
        <v>1439003.76</v>
      </c>
      <c r="BU563" s="68">
        <v>0</v>
      </c>
      <c r="BV563" s="71">
        <v>20</v>
      </c>
      <c r="BW563" s="68">
        <v>0</v>
      </c>
      <c r="BX563" s="68">
        <v>561482.68000000005</v>
      </c>
      <c r="BY563" s="68">
        <v>0</v>
      </c>
      <c r="BZ563" s="68">
        <v>4203838.04</v>
      </c>
      <c r="CA563" s="68">
        <v>4436457.78</v>
      </c>
    </row>
    <row r="564" spans="1:79" x14ac:dyDescent="0.25">
      <c r="A564" s="62" t="s">
        <v>1332</v>
      </c>
      <c r="B564" s="62" t="s">
        <v>1333</v>
      </c>
      <c r="C564" s="62" t="s">
        <v>185</v>
      </c>
      <c r="D564" s="63">
        <v>8241.61</v>
      </c>
      <c r="E564" s="63">
        <v>9855.6200000000008</v>
      </c>
      <c r="F564" s="64">
        <v>0.64</v>
      </c>
      <c r="G564" s="65">
        <v>1393.507805</v>
      </c>
      <c r="H564" s="65">
        <v>688.02435400000002</v>
      </c>
      <c r="I564" s="63">
        <v>16317.71</v>
      </c>
      <c r="J564" s="63">
        <v>8130.61</v>
      </c>
      <c r="K564" s="63">
        <v>813.06</v>
      </c>
      <c r="L564" s="83">
        <v>0.1</v>
      </c>
      <c r="M564" s="65">
        <v>206.469234</v>
      </c>
      <c r="N564" s="65">
        <v>14.332967999999999</v>
      </c>
      <c r="O564" s="65">
        <v>118.695114</v>
      </c>
      <c r="P564" s="65">
        <v>18.288398999999998</v>
      </c>
      <c r="Q564" s="65">
        <v>0</v>
      </c>
      <c r="R564" s="65">
        <v>13.01787</v>
      </c>
      <c r="S564" s="65">
        <v>42.134883000000002</v>
      </c>
      <c r="T564" s="65">
        <v>249.046606</v>
      </c>
      <c r="U564" s="64">
        <v>0.17871920420000001</v>
      </c>
      <c r="V564" s="66">
        <v>7.7979868100000002E-2</v>
      </c>
      <c r="W564" s="65">
        <v>109.87145599999999</v>
      </c>
      <c r="X564" s="65">
        <v>36.678457000000002</v>
      </c>
      <c r="Y564" s="65">
        <v>44.126694999999998</v>
      </c>
      <c r="Z564" s="65">
        <v>29.066303999999999</v>
      </c>
      <c r="AA564" s="65">
        <v>458.99072100000001</v>
      </c>
      <c r="AB564" s="65">
        <v>309.65072099999998</v>
      </c>
      <c r="AC564" s="65">
        <v>149.34</v>
      </c>
      <c r="AD564" s="65">
        <v>5.7564780000000004</v>
      </c>
      <c r="AE564" s="65">
        <v>2.61056</v>
      </c>
      <c r="AF564" s="65">
        <v>3.145918</v>
      </c>
      <c r="AG564" s="65">
        <v>0</v>
      </c>
      <c r="AH564" s="65">
        <v>0</v>
      </c>
      <c r="AI564" s="65">
        <v>0</v>
      </c>
      <c r="AJ564" s="65">
        <v>0</v>
      </c>
      <c r="AK564" s="65">
        <v>0</v>
      </c>
      <c r="AL564" s="63">
        <v>1133005.46</v>
      </c>
      <c r="AM564" s="63">
        <v>0</v>
      </c>
      <c r="AN564" s="63">
        <v>251837.38</v>
      </c>
      <c r="AO564" s="63">
        <v>2876.39</v>
      </c>
      <c r="AP564" s="63">
        <v>60445.38</v>
      </c>
      <c r="AQ564" s="63">
        <v>22375.25</v>
      </c>
      <c r="AR564" s="63">
        <v>0</v>
      </c>
      <c r="AS564" s="63">
        <v>28785.43</v>
      </c>
      <c r="AT564" s="63">
        <v>137354.93</v>
      </c>
      <c r="AU564" s="63">
        <v>8195.5</v>
      </c>
      <c r="AV564" s="63">
        <v>14617.81</v>
      </c>
      <c r="AW564" s="63">
        <v>6360.17</v>
      </c>
      <c r="AX564" s="63">
        <v>5735.15</v>
      </c>
      <c r="AY564" s="63">
        <v>2522.4899999999998</v>
      </c>
      <c r="AZ564" s="63">
        <v>35979.760000000002</v>
      </c>
      <c r="BA564" s="63">
        <v>1651.26</v>
      </c>
      <c r="BB564" s="63">
        <v>348.38</v>
      </c>
      <c r="BC564" s="63">
        <v>1285.17</v>
      </c>
      <c r="BD564" s="63">
        <v>32694.95</v>
      </c>
      <c r="BE564" s="63">
        <v>4288.8</v>
      </c>
      <c r="BF564" s="63">
        <v>19768.54</v>
      </c>
      <c r="BG564" s="63">
        <v>8637.61</v>
      </c>
      <c r="BH564" s="63">
        <v>3600.54</v>
      </c>
      <c r="BI564" s="63">
        <v>1602.9</v>
      </c>
      <c r="BJ564" s="63">
        <v>1830.84</v>
      </c>
      <c r="BK564" s="63">
        <v>0</v>
      </c>
      <c r="BL564" s="63">
        <v>0</v>
      </c>
      <c r="BM564" s="63">
        <v>0</v>
      </c>
      <c r="BN564" s="63">
        <v>166.8</v>
      </c>
      <c r="BO564" s="63">
        <v>1225426.06</v>
      </c>
      <c r="BP564" s="63">
        <v>1447236.45</v>
      </c>
      <c r="BQ564" s="63">
        <v>116640.24</v>
      </c>
      <c r="BR564" s="63">
        <v>1537.19</v>
      </c>
      <c r="BS564" s="63">
        <v>115103.05</v>
      </c>
      <c r="BT564" s="63">
        <v>0</v>
      </c>
      <c r="BU564" s="63">
        <v>0</v>
      </c>
      <c r="BV564" s="66">
        <v>20</v>
      </c>
      <c r="BW564" s="63">
        <v>0</v>
      </c>
      <c r="BX564" s="63">
        <v>805197.5</v>
      </c>
      <c r="BY564" s="63">
        <v>0</v>
      </c>
      <c r="BZ564" s="63">
        <v>414935.27</v>
      </c>
      <c r="CA564" s="63">
        <v>2030623.56</v>
      </c>
    </row>
    <row r="565" spans="1:79" x14ac:dyDescent="0.25">
      <c r="A565" s="62" t="s">
        <v>1334</v>
      </c>
      <c r="B565" s="62" t="s">
        <v>1335</v>
      </c>
      <c r="C565" s="62" t="s">
        <v>170</v>
      </c>
      <c r="D565" s="63">
        <v>8241.61</v>
      </c>
      <c r="E565" s="63">
        <v>9855.6200000000008</v>
      </c>
      <c r="F565" s="64">
        <v>0.64</v>
      </c>
      <c r="G565" s="65">
        <v>1125.3440000000001</v>
      </c>
      <c r="H565" s="65">
        <v>598.774632</v>
      </c>
      <c r="I565" s="63">
        <v>12325.4</v>
      </c>
      <c r="J565" s="63">
        <v>8289.23</v>
      </c>
      <c r="K565" s="63">
        <v>828.92</v>
      </c>
      <c r="L565" s="83">
        <v>0.1</v>
      </c>
      <c r="M565" s="65">
        <v>142.233778</v>
      </c>
      <c r="N565" s="65">
        <v>18.921547</v>
      </c>
      <c r="O565" s="65">
        <v>95.165294000000003</v>
      </c>
      <c r="P565" s="65">
        <v>7.4775700000000001</v>
      </c>
      <c r="Q565" s="65">
        <v>3.2701440000000002</v>
      </c>
      <c r="R565" s="65">
        <v>0</v>
      </c>
      <c r="S565" s="65">
        <v>17.399222999999999</v>
      </c>
      <c r="T565" s="65">
        <v>88.197495000000004</v>
      </c>
      <c r="U565" s="64">
        <v>7.8373808399999995E-2</v>
      </c>
      <c r="V565" s="66">
        <v>1.4996225199999999E-2</v>
      </c>
      <c r="W565" s="65">
        <v>16.711459000000001</v>
      </c>
      <c r="X565" s="65">
        <v>5.7114589999999996</v>
      </c>
      <c r="Y565" s="65">
        <v>0</v>
      </c>
      <c r="Z565" s="65">
        <v>11</v>
      </c>
      <c r="AA565" s="65">
        <v>451.61661199999998</v>
      </c>
      <c r="AB565" s="65">
        <v>277.55129199999999</v>
      </c>
      <c r="AC565" s="65">
        <v>174.06532000000001</v>
      </c>
      <c r="AD565" s="65">
        <v>2.1338680000000001</v>
      </c>
      <c r="AE565" s="65">
        <v>0.99999899999999997</v>
      </c>
      <c r="AF565" s="65">
        <v>0.57831399999999999</v>
      </c>
      <c r="AG565" s="65">
        <v>0</v>
      </c>
      <c r="AH565" s="65">
        <v>0.55555500000000002</v>
      </c>
      <c r="AI565" s="65">
        <v>0</v>
      </c>
      <c r="AJ565" s="65">
        <v>0</v>
      </c>
      <c r="AK565" s="65">
        <v>0</v>
      </c>
      <c r="AL565" s="63">
        <v>932820.15</v>
      </c>
      <c r="AM565" s="63">
        <v>0</v>
      </c>
      <c r="AN565" s="63">
        <v>123467.71</v>
      </c>
      <c r="AO565" s="63">
        <v>3797.24</v>
      </c>
      <c r="AP565" s="63">
        <v>48462.84</v>
      </c>
      <c r="AQ565" s="63">
        <v>9148.56</v>
      </c>
      <c r="AR565" s="63">
        <v>5339.58</v>
      </c>
      <c r="AS565" s="63">
        <v>0</v>
      </c>
      <c r="AT565" s="63">
        <v>56719.49</v>
      </c>
      <c r="AU565" s="63">
        <v>558.15</v>
      </c>
      <c r="AV565" s="63">
        <v>1945.02</v>
      </c>
      <c r="AW565" s="63">
        <v>990.39</v>
      </c>
      <c r="AX565" s="63">
        <v>0</v>
      </c>
      <c r="AY565" s="63">
        <v>954.63</v>
      </c>
      <c r="AZ565" s="63">
        <v>35058.69</v>
      </c>
      <c r="BA565" s="63">
        <v>1437.06</v>
      </c>
      <c r="BB565" s="63">
        <v>281.33999999999997</v>
      </c>
      <c r="BC565" s="63">
        <v>1264.53</v>
      </c>
      <c r="BD565" s="63">
        <v>32075.759999999998</v>
      </c>
      <c r="BE565" s="63">
        <v>4288.8</v>
      </c>
      <c r="BF565" s="63">
        <v>17719.27</v>
      </c>
      <c r="BG565" s="63">
        <v>10067.69</v>
      </c>
      <c r="BH565" s="63">
        <v>1112.5899999999999</v>
      </c>
      <c r="BI565" s="63">
        <v>614</v>
      </c>
      <c r="BJ565" s="63">
        <v>336.56</v>
      </c>
      <c r="BK565" s="63">
        <v>0</v>
      </c>
      <c r="BL565" s="63">
        <v>100.2</v>
      </c>
      <c r="BM565" s="63">
        <v>0</v>
      </c>
      <c r="BN565" s="63">
        <v>61.83</v>
      </c>
      <c r="BO565" s="63">
        <v>1135706.72</v>
      </c>
      <c r="BP565" s="63">
        <v>1094962.31</v>
      </c>
      <c r="BQ565" s="63">
        <v>1339379.8500000001</v>
      </c>
      <c r="BR565" s="63">
        <v>320.14999999999998</v>
      </c>
      <c r="BS565" s="63">
        <v>1339059.7</v>
      </c>
      <c r="BT565" s="63">
        <v>203673.13</v>
      </c>
      <c r="BU565" s="63">
        <v>0</v>
      </c>
      <c r="BV565" s="66">
        <v>20</v>
      </c>
      <c r="BW565" s="63">
        <v>0</v>
      </c>
      <c r="BX565" s="63">
        <v>0</v>
      </c>
      <c r="BY565" s="63">
        <v>57182.73</v>
      </c>
      <c r="BZ565" s="63">
        <v>1396562.58</v>
      </c>
      <c r="CA565" s="63">
        <v>1396562.58</v>
      </c>
    </row>
    <row r="566" spans="1:79" x14ac:dyDescent="0.25">
      <c r="A566" s="62" t="s">
        <v>1336</v>
      </c>
      <c r="B566" s="62" t="s">
        <v>1337</v>
      </c>
      <c r="C566" s="62" t="s">
        <v>316</v>
      </c>
      <c r="D566" s="63">
        <v>8241.61</v>
      </c>
      <c r="E566" s="63">
        <v>9855.6200000000008</v>
      </c>
      <c r="F566" s="64">
        <v>0.64</v>
      </c>
      <c r="G566" s="65">
        <v>1090.5997139999999</v>
      </c>
      <c r="H566" s="65">
        <v>558.85199999999998</v>
      </c>
      <c r="I566" s="63">
        <v>9608.14</v>
      </c>
      <c r="J566" s="63">
        <v>8298.0300000000007</v>
      </c>
      <c r="K566" s="63">
        <v>829.8</v>
      </c>
      <c r="L566" s="83">
        <v>0.1</v>
      </c>
      <c r="M566" s="65">
        <v>99.517809999999997</v>
      </c>
      <c r="N566" s="65">
        <v>9.3728750000000005</v>
      </c>
      <c r="O566" s="65">
        <v>70.726543000000007</v>
      </c>
      <c r="P566" s="65">
        <v>2.4883989999999998</v>
      </c>
      <c r="Q566" s="65">
        <v>0</v>
      </c>
      <c r="R566" s="65">
        <v>4.4299850000000003</v>
      </c>
      <c r="S566" s="65">
        <v>12.500007999999999</v>
      </c>
      <c r="T566" s="65">
        <v>358.14138400000002</v>
      </c>
      <c r="U566" s="64">
        <v>0.32838939839999998</v>
      </c>
      <c r="V566" s="66">
        <v>0.26328026609999999</v>
      </c>
      <c r="W566" s="65">
        <v>7.5489189999999997</v>
      </c>
      <c r="X566" s="65">
        <v>4.5489189999999997</v>
      </c>
      <c r="Y566" s="65">
        <v>3</v>
      </c>
      <c r="Z566" s="65">
        <v>0</v>
      </c>
      <c r="AA566" s="65">
        <v>195.23744099999999</v>
      </c>
      <c r="AB566" s="65">
        <v>130.71088599999999</v>
      </c>
      <c r="AC566" s="65">
        <v>64.526555000000002</v>
      </c>
      <c r="AD566" s="65">
        <v>8.1078740000000007</v>
      </c>
      <c r="AE566" s="65">
        <v>8.1078740000000007</v>
      </c>
      <c r="AF566" s="65">
        <v>0</v>
      </c>
      <c r="AG566" s="65">
        <v>0</v>
      </c>
      <c r="AH566" s="65">
        <v>0</v>
      </c>
      <c r="AI566" s="65">
        <v>0</v>
      </c>
      <c r="AJ566" s="65">
        <v>124.782045</v>
      </c>
      <c r="AK566" s="65">
        <v>124.782045</v>
      </c>
      <c r="AL566" s="63">
        <v>904979.64</v>
      </c>
      <c r="AM566" s="63">
        <v>0</v>
      </c>
      <c r="AN566" s="63">
        <v>91487.18</v>
      </c>
      <c r="AO566" s="63">
        <v>1880.98</v>
      </c>
      <c r="AP566" s="63">
        <v>36017.43</v>
      </c>
      <c r="AQ566" s="63">
        <v>3044.47</v>
      </c>
      <c r="AR566" s="63">
        <v>0</v>
      </c>
      <c r="AS566" s="63">
        <v>9795.69</v>
      </c>
      <c r="AT566" s="63">
        <v>40748.61</v>
      </c>
      <c r="AU566" s="63">
        <v>39791.040000000001</v>
      </c>
      <c r="AV566" s="63">
        <v>1178.71</v>
      </c>
      <c r="AW566" s="63">
        <v>788.8</v>
      </c>
      <c r="AX566" s="63">
        <v>389.91</v>
      </c>
      <c r="AY566" s="63">
        <v>0</v>
      </c>
      <c r="AZ566" s="63">
        <v>18526.240000000002</v>
      </c>
      <c r="BA566" s="63">
        <v>1341.24</v>
      </c>
      <c r="BB566" s="63">
        <v>272.64999999999998</v>
      </c>
      <c r="BC566" s="63">
        <v>546.66</v>
      </c>
      <c r="BD566" s="63">
        <v>16365.69</v>
      </c>
      <c r="BE566" s="63">
        <v>4288.8</v>
      </c>
      <c r="BF566" s="63">
        <v>8344.77</v>
      </c>
      <c r="BG566" s="63">
        <v>3732.12</v>
      </c>
      <c r="BH566" s="63">
        <v>5213.21</v>
      </c>
      <c r="BI566" s="63">
        <v>4978.28</v>
      </c>
      <c r="BJ566" s="63">
        <v>0</v>
      </c>
      <c r="BK566" s="63">
        <v>0</v>
      </c>
      <c r="BL566" s="63">
        <v>0</v>
      </c>
      <c r="BM566" s="63">
        <v>0</v>
      </c>
      <c r="BN566" s="63">
        <v>234.93</v>
      </c>
      <c r="BO566" s="63">
        <v>1273298.6499999999</v>
      </c>
      <c r="BP566" s="63">
        <v>1061176.02</v>
      </c>
      <c r="BQ566" s="63">
        <v>2333657.33</v>
      </c>
      <c r="BR566" s="63">
        <v>18388.419999999998</v>
      </c>
      <c r="BS566" s="63">
        <v>2315268.91</v>
      </c>
      <c r="BT566" s="63">
        <v>1060358.68</v>
      </c>
      <c r="BU566" s="63">
        <v>0</v>
      </c>
      <c r="BV566" s="66">
        <v>20</v>
      </c>
      <c r="BW566" s="63">
        <v>0</v>
      </c>
      <c r="BX566" s="63">
        <v>184309.68</v>
      </c>
      <c r="BY566" s="63">
        <v>154681.88</v>
      </c>
      <c r="BZ566" s="63">
        <v>2672648.89</v>
      </c>
      <c r="CA566" s="63">
        <v>2672648.89</v>
      </c>
    </row>
    <row r="567" spans="1:79" x14ac:dyDescent="0.25">
      <c r="A567" s="67" t="s">
        <v>1338</v>
      </c>
      <c r="B567" s="67" t="s">
        <v>1339</v>
      </c>
      <c r="C567" s="67" t="s">
        <v>223</v>
      </c>
      <c r="D567" s="68">
        <v>8241.61</v>
      </c>
      <c r="E567" s="68">
        <v>9855.6200000000008</v>
      </c>
      <c r="F567" s="69">
        <v>0.64</v>
      </c>
      <c r="G567" s="70">
        <v>1599.0240819999999</v>
      </c>
      <c r="H567" s="70">
        <v>922.82343900000001</v>
      </c>
      <c r="I567" s="68">
        <v>9051.99</v>
      </c>
      <c r="J567" s="68">
        <v>8078.32</v>
      </c>
      <c r="K567" s="68">
        <v>807.83</v>
      </c>
      <c r="L567" s="83">
        <v>0.1</v>
      </c>
      <c r="M567" s="70">
        <v>113.20568799999999</v>
      </c>
      <c r="N567" s="70">
        <v>7.0148380000000001</v>
      </c>
      <c r="O567" s="70">
        <v>86.180071999999996</v>
      </c>
      <c r="P567" s="70">
        <v>0</v>
      </c>
      <c r="Q567" s="70">
        <v>1.5</v>
      </c>
      <c r="R567" s="70">
        <v>5.865545</v>
      </c>
      <c r="S567" s="70">
        <v>12.645232999999999</v>
      </c>
      <c r="T567" s="70">
        <v>143.549972</v>
      </c>
      <c r="U567" s="69">
        <v>8.97734897E-2</v>
      </c>
      <c r="V567" s="71">
        <v>1.9675975200000001E-2</v>
      </c>
      <c r="W567" s="70">
        <v>54.816375000000001</v>
      </c>
      <c r="X567" s="70">
        <v>5.7332960000000002</v>
      </c>
      <c r="Y567" s="70">
        <v>35.682270000000003</v>
      </c>
      <c r="Z567" s="70">
        <v>13.400809000000001</v>
      </c>
      <c r="AA567" s="70">
        <v>554.43301899999994</v>
      </c>
      <c r="AB567" s="70">
        <v>336.68264599999998</v>
      </c>
      <c r="AC567" s="70">
        <v>217.750373</v>
      </c>
      <c r="AD567" s="70">
        <v>0</v>
      </c>
      <c r="AE567" s="70">
        <v>0</v>
      </c>
      <c r="AF567" s="70">
        <v>0</v>
      </c>
      <c r="AG567" s="70">
        <v>0</v>
      </c>
      <c r="AH567" s="70">
        <v>0</v>
      </c>
      <c r="AI567" s="70">
        <v>0</v>
      </c>
      <c r="AJ567" s="70">
        <v>0</v>
      </c>
      <c r="AK567" s="70">
        <v>0</v>
      </c>
      <c r="AL567" s="68">
        <v>1291739.6200000001</v>
      </c>
      <c r="AM567" s="68">
        <v>0</v>
      </c>
      <c r="AN567" s="68">
        <v>101936.17</v>
      </c>
      <c r="AO567" s="68">
        <v>1407.76</v>
      </c>
      <c r="AP567" s="68">
        <v>43887.12</v>
      </c>
      <c r="AQ567" s="68">
        <v>0</v>
      </c>
      <c r="AR567" s="68">
        <v>2449.2399999999998</v>
      </c>
      <c r="AS567" s="68">
        <v>12970.03</v>
      </c>
      <c r="AT567" s="68">
        <v>41222.019999999997</v>
      </c>
      <c r="AU567" s="68">
        <v>1191.93</v>
      </c>
      <c r="AV567" s="68">
        <v>6794.78</v>
      </c>
      <c r="AW567" s="68">
        <v>994.17</v>
      </c>
      <c r="AX567" s="68">
        <v>4637.63</v>
      </c>
      <c r="AY567" s="68">
        <v>1162.98</v>
      </c>
      <c r="AZ567" s="68">
        <v>42544.42</v>
      </c>
      <c r="BA567" s="68">
        <v>2214.7800000000002</v>
      </c>
      <c r="BB567" s="68">
        <v>399.76</v>
      </c>
      <c r="BC567" s="68">
        <v>1552.41</v>
      </c>
      <c r="BD567" s="68">
        <v>38377.47</v>
      </c>
      <c r="BE567" s="68">
        <v>4288.8</v>
      </c>
      <c r="BF567" s="68">
        <v>21494.3</v>
      </c>
      <c r="BG567" s="68">
        <v>12594.37</v>
      </c>
      <c r="BH567" s="68">
        <v>0</v>
      </c>
      <c r="BI567" s="68">
        <v>0</v>
      </c>
      <c r="BJ567" s="68">
        <v>0</v>
      </c>
      <c r="BK567" s="68">
        <v>0</v>
      </c>
      <c r="BL567" s="68">
        <v>0</v>
      </c>
      <c r="BM567" s="68">
        <v>0</v>
      </c>
      <c r="BN567" s="68">
        <v>0</v>
      </c>
      <c r="BO567" s="68">
        <v>1575573.05</v>
      </c>
      <c r="BP567" s="68">
        <v>1444206.92</v>
      </c>
      <c r="BQ567" s="68">
        <v>2232246.0099999998</v>
      </c>
      <c r="BR567" s="68">
        <v>413.44</v>
      </c>
      <c r="BS567" s="68">
        <v>2231832.5699999998</v>
      </c>
      <c r="BT567" s="68">
        <v>656672.96</v>
      </c>
      <c r="BU567" s="68">
        <v>0</v>
      </c>
      <c r="BV567" s="71">
        <v>20</v>
      </c>
      <c r="BW567" s="68">
        <v>0</v>
      </c>
      <c r="BX567" s="68">
        <v>376935.88</v>
      </c>
      <c r="BY567" s="68">
        <v>0</v>
      </c>
      <c r="BZ567" s="68">
        <v>2499389.27</v>
      </c>
      <c r="CA567" s="68">
        <v>2609181.89</v>
      </c>
    </row>
    <row r="568" spans="1:79" x14ac:dyDescent="0.25">
      <c r="A568" s="62" t="s">
        <v>1340</v>
      </c>
      <c r="B568" s="62" t="s">
        <v>1341</v>
      </c>
      <c r="C568" s="62" t="s">
        <v>185</v>
      </c>
      <c r="D568" s="63">
        <v>8241.61</v>
      </c>
      <c r="E568" s="63">
        <v>9855.6200000000008</v>
      </c>
      <c r="F568" s="64">
        <v>0.64</v>
      </c>
      <c r="G568" s="65">
        <v>3732.404693</v>
      </c>
      <c r="H568" s="65">
        <v>1964.20883</v>
      </c>
      <c r="I568" s="63">
        <v>10291.870000000001</v>
      </c>
      <c r="J568" s="63">
        <v>8170.81</v>
      </c>
      <c r="K568" s="63">
        <v>817.08</v>
      </c>
      <c r="L568" s="83">
        <v>0.1</v>
      </c>
      <c r="M568" s="65">
        <v>569.93792299999996</v>
      </c>
      <c r="N568" s="65">
        <v>40.042602000000002</v>
      </c>
      <c r="O568" s="65">
        <v>366.855096</v>
      </c>
      <c r="P568" s="65">
        <v>28.589403000000001</v>
      </c>
      <c r="Q568" s="65">
        <v>2</v>
      </c>
      <c r="R568" s="65">
        <v>21.477236999999999</v>
      </c>
      <c r="S568" s="65">
        <v>110.973585</v>
      </c>
      <c r="T568" s="65">
        <v>1407.631341</v>
      </c>
      <c r="U568" s="64">
        <v>0.37713791959999998</v>
      </c>
      <c r="V568" s="66">
        <v>0.34724856050000003</v>
      </c>
      <c r="W568" s="65">
        <v>225.528651</v>
      </c>
      <c r="X568" s="65">
        <v>75.335331999999994</v>
      </c>
      <c r="Y568" s="65">
        <v>95.625273000000007</v>
      </c>
      <c r="Z568" s="65">
        <v>54.568046000000002</v>
      </c>
      <c r="AA568" s="65">
        <v>647.71867999999995</v>
      </c>
      <c r="AB568" s="65">
        <v>456.29585600000001</v>
      </c>
      <c r="AC568" s="65">
        <v>191.42282399999999</v>
      </c>
      <c r="AD568" s="65">
        <v>43.828006000000002</v>
      </c>
      <c r="AE568" s="65">
        <v>28.998954000000001</v>
      </c>
      <c r="AF568" s="65">
        <v>12.65611</v>
      </c>
      <c r="AG568" s="65">
        <v>2.1729419999999999</v>
      </c>
      <c r="AH568" s="65">
        <v>0</v>
      </c>
      <c r="AI568" s="65">
        <v>0</v>
      </c>
      <c r="AJ568" s="65">
        <v>0</v>
      </c>
      <c r="AK568" s="65">
        <v>0</v>
      </c>
      <c r="AL568" s="63">
        <v>3049673.23</v>
      </c>
      <c r="AM568" s="63">
        <v>0</v>
      </c>
      <c r="AN568" s="63">
        <v>642352.61</v>
      </c>
      <c r="AO568" s="63">
        <v>8035.88</v>
      </c>
      <c r="AP568" s="63">
        <v>186820.62</v>
      </c>
      <c r="AQ568" s="63">
        <v>34978.19</v>
      </c>
      <c r="AR568" s="63">
        <v>3265.66</v>
      </c>
      <c r="AS568" s="63">
        <v>47490.98</v>
      </c>
      <c r="AT568" s="63">
        <v>361761.28000000003</v>
      </c>
      <c r="AU568" s="63">
        <v>206272.74</v>
      </c>
      <c r="AV568" s="63">
        <v>30227.48</v>
      </c>
      <c r="AW568" s="63">
        <v>13063.41</v>
      </c>
      <c r="AX568" s="63">
        <v>12428.43</v>
      </c>
      <c r="AY568" s="63">
        <v>4735.6400000000003</v>
      </c>
      <c r="AZ568" s="63">
        <v>57364.55</v>
      </c>
      <c r="BA568" s="63">
        <v>4714.1000000000004</v>
      </c>
      <c r="BB568" s="63">
        <v>933.1</v>
      </c>
      <c r="BC568" s="63">
        <v>1813.61</v>
      </c>
      <c r="BD568" s="63">
        <v>49903.74</v>
      </c>
      <c r="BE568" s="63">
        <v>9701.5400000000009</v>
      </c>
      <c r="BF568" s="63">
        <v>29130.58</v>
      </c>
      <c r="BG568" s="63">
        <v>11071.62</v>
      </c>
      <c r="BH568" s="63">
        <v>26902.27</v>
      </c>
      <c r="BI568" s="63">
        <v>17805.509999999998</v>
      </c>
      <c r="BJ568" s="63">
        <v>7365.53</v>
      </c>
      <c r="BK568" s="63">
        <v>461.29</v>
      </c>
      <c r="BL568" s="63">
        <v>0</v>
      </c>
      <c r="BM568" s="63">
        <v>0</v>
      </c>
      <c r="BN568" s="63">
        <v>1269.94</v>
      </c>
      <c r="BO568" s="63">
        <v>3551000.77</v>
      </c>
      <c r="BP568" s="63">
        <v>4012792.88</v>
      </c>
      <c r="BQ568" s="63">
        <v>1242594.25</v>
      </c>
      <c r="BR568" s="63">
        <v>103555.69</v>
      </c>
      <c r="BS568" s="63">
        <v>1139038.56</v>
      </c>
      <c r="BT568" s="63">
        <v>0</v>
      </c>
      <c r="BU568" s="63">
        <v>0</v>
      </c>
      <c r="BV568" s="66">
        <v>20</v>
      </c>
      <c r="BW568" s="63">
        <v>0</v>
      </c>
      <c r="BX568" s="63">
        <v>1070599.1000000001</v>
      </c>
      <c r="BY568" s="63">
        <v>0</v>
      </c>
      <c r="BZ568" s="63">
        <v>1707361.56</v>
      </c>
      <c r="CA568" s="63">
        <v>4621599.87</v>
      </c>
    </row>
    <row r="569" spans="1:79" x14ac:dyDescent="0.25">
      <c r="A569" s="67" t="s">
        <v>1342</v>
      </c>
      <c r="B569" s="67" t="s">
        <v>1343</v>
      </c>
      <c r="C569" s="67" t="s">
        <v>999</v>
      </c>
      <c r="D569" s="68">
        <v>8241.61</v>
      </c>
      <c r="E569" s="68">
        <v>9855.6200000000008</v>
      </c>
      <c r="F569" s="69">
        <v>0.64</v>
      </c>
      <c r="G569" s="70">
        <v>5632.8588799999998</v>
      </c>
      <c r="H569" s="70">
        <v>2980.6031800000001</v>
      </c>
      <c r="I569" s="68">
        <v>7887.2</v>
      </c>
      <c r="J569" s="68">
        <v>8116.14</v>
      </c>
      <c r="K569" s="68">
        <v>811.61</v>
      </c>
      <c r="L569" s="83">
        <v>0.1</v>
      </c>
      <c r="M569" s="70">
        <v>773.05626099999995</v>
      </c>
      <c r="N569" s="70">
        <v>81.198353999999995</v>
      </c>
      <c r="O569" s="70">
        <v>498.28711800000002</v>
      </c>
      <c r="P569" s="70">
        <v>39.695141</v>
      </c>
      <c r="Q569" s="70">
        <v>0</v>
      </c>
      <c r="R569" s="70">
        <v>37.511294999999997</v>
      </c>
      <c r="S569" s="70">
        <v>116.36435299999999</v>
      </c>
      <c r="T569" s="70">
        <v>1402.531432</v>
      </c>
      <c r="U569" s="69">
        <v>0.24899104729999999</v>
      </c>
      <c r="V569" s="71">
        <v>0.15135874429999999</v>
      </c>
      <c r="W569" s="70">
        <v>76.322366000000002</v>
      </c>
      <c r="X569" s="70">
        <v>8.1195970000000006</v>
      </c>
      <c r="Y569" s="70">
        <v>48.900412000000003</v>
      </c>
      <c r="Z569" s="70">
        <v>19.302357000000001</v>
      </c>
      <c r="AA569" s="70">
        <v>1066.378825</v>
      </c>
      <c r="AB569" s="70">
        <v>625.96660099999997</v>
      </c>
      <c r="AC569" s="70">
        <v>440.41222399999998</v>
      </c>
      <c r="AD569" s="70">
        <v>0</v>
      </c>
      <c r="AE569" s="70">
        <v>0</v>
      </c>
      <c r="AF569" s="70">
        <v>0</v>
      </c>
      <c r="AG569" s="70">
        <v>0</v>
      </c>
      <c r="AH569" s="70">
        <v>0</v>
      </c>
      <c r="AI569" s="70">
        <v>0</v>
      </c>
      <c r="AJ569" s="70">
        <v>0</v>
      </c>
      <c r="AK569" s="70">
        <v>0</v>
      </c>
      <c r="AL569" s="68">
        <v>4571684.5999999996</v>
      </c>
      <c r="AM569" s="68">
        <v>0</v>
      </c>
      <c r="AN569" s="68">
        <v>780893.55</v>
      </c>
      <c r="AO569" s="68">
        <v>16295.15</v>
      </c>
      <c r="AP569" s="68">
        <v>253752.26</v>
      </c>
      <c r="AQ569" s="68">
        <v>48565.7</v>
      </c>
      <c r="AR569" s="68">
        <v>0</v>
      </c>
      <c r="AS569" s="68">
        <v>82945.87</v>
      </c>
      <c r="AT569" s="68">
        <v>379334.57</v>
      </c>
      <c r="AU569" s="68">
        <v>89584.44</v>
      </c>
      <c r="AV569" s="68">
        <v>9438.7099999999991</v>
      </c>
      <c r="AW569" s="68">
        <v>1407.97</v>
      </c>
      <c r="AX569" s="68">
        <v>6355.6</v>
      </c>
      <c r="AY569" s="68">
        <v>1675.14</v>
      </c>
      <c r="AZ569" s="68">
        <v>91624.27</v>
      </c>
      <c r="BA569" s="68">
        <v>7153.45</v>
      </c>
      <c r="BB569" s="68">
        <v>1408.21</v>
      </c>
      <c r="BC569" s="68">
        <v>2985.86</v>
      </c>
      <c r="BD569" s="68">
        <v>80076.75</v>
      </c>
      <c r="BE569" s="68">
        <v>14641.34</v>
      </c>
      <c r="BF569" s="68">
        <v>39962.6</v>
      </c>
      <c r="BG569" s="68">
        <v>25472.81</v>
      </c>
      <c r="BH569" s="68">
        <v>0</v>
      </c>
      <c r="BI569" s="68">
        <v>0</v>
      </c>
      <c r="BJ569" s="68">
        <v>0</v>
      </c>
      <c r="BK569" s="68">
        <v>0</v>
      </c>
      <c r="BL569" s="68">
        <v>0</v>
      </c>
      <c r="BM569" s="68">
        <v>0</v>
      </c>
      <c r="BN569" s="68">
        <v>0</v>
      </c>
      <c r="BO569" s="68">
        <v>7258357.1500000004</v>
      </c>
      <c r="BP569" s="68">
        <v>5543225.5700000003</v>
      </c>
      <c r="BQ569" s="68">
        <v>15831957.310000001</v>
      </c>
      <c r="BR569" s="68">
        <v>48417.78</v>
      </c>
      <c r="BS569" s="68">
        <v>15783539.529999999</v>
      </c>
      <c r="BT569" s="68">
        <v>8573600.1600000001</v>
      </c>
      <c r="BU569" s="68">
        <v>0</v>
      </c>
      <c r="BV569" s="71">
        <v>20</v>
      </c>
      <c r="BW569" s="68">
        <v>0</v>
      </c>
      <c r="BX569" s="68">
        <v>1561338.73</v>
      </c>
      <c r="BY569" s="68">
        <v>0</v>
      </c>
      <c r="BZ569" s="68">
        <v>16566191.4</v>
      </c>
      <c r="CA569" s="68">
        <v>17393296.039999999</v>
      </c>
    </row>
    <row r="570" spans="1:79" x14ac:dyDescent="0.25">
      <c r="A570" s="67" t="s">
        <v>1344</v>
      </c>
      <c r="B570" s="67" t="s">
        <v>1345</v>
      </c>
      <c r="C570" s="67" t="s">
        <v>185</v>
      </c>
      <c r="D570" s="68">
        <v>8241.61</v>
      </c>
      <c r="E570" s="68">
        <v>9855.6200000000008</v>
      </c>
      <c r="F570" s="69">
        <v>0.64</v>
      </c>
      <c r="G570" s="70">
        <v>3861.1257569999998</v>
      </c>
      <c r="H570" s="70">
        <v>1886.5270720000001</v>
      </c>
      <c r="I570" s="68">
        <v>9479.81</v>
      </c>
      <c r="J570" s="68">
        <v>8124.31</v>
      </c>
      <c r="K570" s="68">
        <v>812.43</v>
      </c>
      <c r="L570" s="83">
        <v>0.1</v>
      </c>
      <c r="M570" s="70">
        <v>368.68113699999998</v>
      </c>
      <c r="N570" s="70">
        <v>36.083786000000003</v>
      </c>
      <c r="O570" s="70">
        <v>219.86084600000001</v>
      </c>
      <c r="P570" s="70">
        <v>16.775290999999999</v>
      </c>
      <c r="Q570" s="70">
        <v>4.6356020000000004</v>
      </c>
      <c r="R570" s="70">
        <v>17.875557000000001</v>
      </c>
      <c r="S570" s="70">
        <v>73.450055000000006</v>
      </c>
      <c r="T570" s="70">
        <v>1215.914356</v>
      </c>
      <c r="U570" s="69">
        <v>0.31491187609999999</v>
      </c>
      <c r="V570" s="71">
        <v>0.24211301199999999</v>
      </c>
      <c r="W570" s="70">
        <v>408.71697699999999</v>
      </c>
      <c r="X570" s="70">
        <v>101.894176</v>
      </c>
      <c r="Y570" s="70">
        <v>212.724535</v>
      </c>
      <c r="Z570" s="70">
        <v>94.098265999999995</v>
      </c>
      <c r="AA570" s="70">
        <v>647.127162</v>
      </c>
      <c r="AB570" s="70">
        <v>371.74928299999999</v>
      </c>
      <c r="AC570" s="70">
        <v>275.37787900000001</v>
      </c>
      <c r="AD570" s="70">
        <v>38.129595999999999</v>
      </c>
      <c r="AE570" s="70">
        <v>20.399553999999998</v>
      </c>
      <c r="AF570" s="70">
        <v>0</v>
      </c>
      <c r="AG570" s="70">
        <v>0</v>
      </c>
      <c r="AH570" s="70">
        <v>0</v>
      </c>
      <c r="AI570" s="70">
        <v>17.730042000000001</v>
      </c>
      <c r="AJ570" s="70">
        <v>0</v>
      </c>
      <c r="AK570" s="70">
        <v>0</v>
      </c>
      <c r="AL570" s="68">
        <v>3136894.4</v>
      </c>
      <c r="AM570" s="68">
        <v>0</v>
      </c>
      <c r="AN570" s="68">
        <v>426264.2</v>
      </c>
      <c r="AO570" s="68">
        <v>7241.41</v>
      </c>
      <c r="AP570" s="68">
        <v>111963.93</v>
      </c>
      <c r="AQ570" s="68">
        <v>20524.02</v>
      </c>
      <c r="AR570" s="68">
        <v>7569.14</v>
      </c>
      <c r="AS570" s="68">
        <v>39526.86</v>
      </c>
      <c r="AT570" s="68">
        <v>239438.84</v>
      </c>
      <c r="AU570" s="68">
        <v>124232.03</v>
      </c>
      <c r="AV570" s="68">
        <v>53482.89</v>
      </c>
      <c r="AW570" s="68">
        <v>17668.8</v>
      </c>
      <c r="AX570" s="68">
        <v>27647.85</v>
      </c>
      <c r="AY570" s="68">
        <v>8166.24</v>
      </c>
      <c r="AZ570" s="68">
        <v>57001.49</v>
      </c>
      <c r="BA570" s="68">
        <v>4527.66</v>
      </c>
      <c r="BB570" s="68">
        <v>965.28</v>
      </c>
      <c r="BC570" s="68">
        <v>1811.96</v>
      </c>
      <c r="BD570" s="68">
        <v>49696.59</v>
      </c>
      <c r="BE570" s="68">
        <v>10036.120000000001</v>
      </c>
      <c r="BF570" s="68">
        <v>23733.01</v>
      </c>
      <c r="BG570" s="68">
        <v>15927.46</v>
      </c>
      <c r="BH570" s="68">
        <v>16373.68</v>
      </c>
      <c r="BI570" s="68">
        <v>12525.43</v>
      </c>
      <c r="BJ570" s="68">
        <v>0</v>
      </c>
      <c r="BK570" s="68">
        <v>0</v>
      </c>
      <c r="BL570" s="68">
        <v>0</v>
      </c>
      <c r="BM570" s="68">
        <v>2743.43</v>
      </c>
      <c r="BN570" s="68">
        <v>1104.82</v>
      </c>
      <c r="BO570" s="68">
        <v>3855200.41</v>
      </c>
      <c r="BP570" s="68">
        <v>3814248.69</v>
      </c>
      <c r="BQ570" s="68">
        <v>4059909.84</v>
      </c>
      <c r="BR570" s="68">
        <v>29012.21</v>
      </c>
      <c r="BS570" s="68">
        <v>4030897.63</v>
      </c>
      <c r="BT570" s="68">
        <v>204709.43</v>
      </c>
      <c r="BU570" s="68">
        <v>0</v>
      </c>
      <c r="BV570" s="71">
        <v>20</v>
      </c>
      <c r="BW570" s="68">
        <v>0</v>
      </c>
      <c r="BX570" s="68">
        <v>1741094.51</v>
      </c>
      <c r="BY570" s="68">
        <v>0</v>
      </c>
      <c r="BZ570" s="68">
        <v>4680458.5199999996</v>
      </c>
      <c r="CA570" s="68">
        <v>5801004.3499999996</v>
      </c>
    </row>
    <row r="571" spans="1:79" x14ac:dyDescent="0.25">
      <c r="A571" s="62" t="s">
        <v>1346</v>
      </c>
      <c r="B571" s="62" t="s">
        <v>1347</v>
      </c>
      <c r="C571" s="62" t="s">
        <v>149</v>
      </c>
      <c r="D571" s="63">
        <v>8241.61</v>
      </c>
      <c r="E571" s="63">
        <v>9855.6200000000008</v>
      </c>
      <c r="F571" s="64">
        <v>0.64</v>
      </c>
      <c r="G571" s="65">
        <v>719.92413099999999</v>
      </c>
      <c r="H571" s="65">
        <v>368.98526500000003</v>
      </c>
      <c r="I571" s="63">
        <v>8657.73</v>
      </c>
      <c r="J571" s="63">
        <v>9015.81</v>
      </c>
      <c r="K571" s="63">
        <v>901.58</v>
      </c>
      <c r="L571" s="83">
        <v>0.1</v>
      </c>
      <c r="M571" s="65">
        <v>116.106897</v>
      </c>
      <c r="N571" s="65">
        <v>4.7976190000000001</v>
      </c>
      <c r="O571" s="65">
        <v>78.315230999999997</v>
      </c>
      <c r="P571" s="65">
        <v>13.196427999999999</v>
      </c>
      <c r="Q571" s="65">
        <v>0</v>
      </c>
      <c r="R571" s="65">
        <v>2</v>
      </c>
      <c r="S571" s="65">
        <v>17.797619000000001</v>
      </c>
      <c r="T571" s="65">
        <v>488.86042500000002</v>
      </c>
      <c r="U571" s="64">
        <v>0.67904436589999995</v>
      </c>
      <c r="V571" s="66">
        <v>1.1257354756</v>
      </c>
      <c r="W571" s="65">
        <v>14.613095</v>
      </c>
      <c r="X571" s="65">
        <v>2.4047619999999998</v>
      </c>
      <c r="Y571" s="65">
        <v>11.208333</v>
      </c>
      <c r="Z571" s="65">
        <v>1</v>
      </c>
      <c r="AA571" s="65">
        <v>171.06404699999999</v>
      </c>
      <c r="AB571" s="65">
        <v>98.514285000000001</v>
      </c>
      <c r="AC571" s="65">
        <v>72.549762000000001</v>
      </c>
      <c r="AD571" s="65">
        <v>0</v>
      </c>
      <c r="AE571" s="65">
        <v>0</v>
      </c>
      <c r="AF571" s="65">
        <v>0</v>
      </c>
      <c r="AG571" s="65">
        <v>0</v>
      </c>
      <c r="AH571" s="65">
        <v>0</v>
      </c>
      <c r="AI571" s="65">
        <v>0</v>
      </c>
      <c r="AJ571" s="65">
        <v>69.822379999999995</v>
      </c>
      <c r="AK571" s="65">
        <v>69.822379999999995</v>
      </c>
      <c r="AL571" s="63">
        <v>649069.19999999995</v>
      </c>
      <c r="AM571" s="63">
        <v>391964.66</v>
      </c>
      <c r="AN571" s="63">
        <v>119430.82</v>
      </c>
      <c r="AO571" s="63">
        <v>962.8</v>
      </c>
      <c r="AP571" s="63">
        <v>39881.96</v>
      </c>
      <c r="AQ571" s="63">
        <v>16145.39</v>
      </c>
      <c r="AR571" s="63">
        <v>0</v>
      </c>
      <c r="AS571" s="63">
        <v>4422.45</v>
      </c>
      <c r="AT571" s="63">
        <v>58018.22</v>
      </c>
      <c r="AU571" s="63">
        <v>232238.21</v>
      </c>
      <c r="AV571" s="63">
        <v>1960.52</v>
      </c>
      <c r="AW571" s="63">
        <v>416.99</v>
      </c>
      <c r="AX571" s="63">
        <v>1456.75</v>
      </c>
      <c r="AY571" s="63">
        <v>86.78</v>
      </c>
      <c r="AZ571" s="63">
        <v>16318.78</v>
      </c>
      <c r="BA571" s="63">
        <v>885.56</v>
      </c>
      <c r="BB571" s="63">
        <v>179.98</v>
      </c>
      <c r="BC571" s="63">
        <v>478.98</v>
      </c>
      <c r="BD571" s="63">
        <v>14774.26</v>
      </c>
      <c r="BE571" s="63">
        <v>4288.8</v>
      </c>
      <c r="BF571" s="63">
        <v>6289.29</v>
      </c>
      <c r="BG571" s="63">
        <v>4196.17</v>
      </c>
      <c r="BH571" s="63">
        <v>0</v>
      </c>
      <c r="BI571" s="63">
        <v>0</v>
      </c>
      <c r="BJ571" s="63">
        <v>0</v>
      </c>
      <c r="BK571" s="63">
        <v>0</v>
      </c>
      <c r="BL571" s="63">
        <v>0</v>
      </c>
      <c r="BM571" s="63">
        <v>0</v>
      </c>
      <c r="BN571" s="63">
        <v>0</v>
      </c>
      <c r="BO571" s="63">
        <v>1718204.93</v>
      </c>
      <c r="BP571" s="63">
        <v>1410982.19</v>
      </c>
      <c r="BQ571" s="63">
        <v>3253950.12</v>
      </c>
      <c r="BR571" s="63">
        <v>310248.05</v>
      </c>
      <c r="BS571" s="63">
        <v>2943702.07</v>
      </c>
      <c r="BT571" s="63">
        <v>1535745.19</v>
      </c>
      <c r="BU571" s="63">
        <v>0</v>
      </c>
      <c r="BV571" s="66">
        <v>20</v>
      </c>
      <c r="BW571" s="63">
        <v>0</v>
      </c>
      <c r="BX571" s="63">
        <v>127443.14</v>
      </c>
      <c r="BY571" s="63">
        <v>0</v>
      </c>
      <c r="BZ571" s="63">
        <v>3380932.53</v>
      </c>
      <c r="CA571" s="63">
        <v>3381393.26</v>
      </c>
    </row>
    <row r="572" spans="1:79" x14ac:dyDescent="0.25">
      <c r="A572" s="62" t="s">
        <v>1348</v>
      </c>
      <c r="B572" s="62" t="s">
        <v>1349</v>
      </c>
      <c r="C572" s="62" t="s">
        <v>185</v>
      </c>
      <c r="D572" s="63">
        <v>8241.61</v>
      </c>
      <c r="E572" s="63">
        <v>9855.6200000000008</v>
      </c>
      <c r="F572" s="64">
        <v>0.64</v>
      </c>
      <c r="G572" s="65">
        <v>4282.9853979999998</v>
      </c>
      <c r="H572" s="65">
        <v>2267.4168530000002</v>
      </c>
      <c r="I572" s="63">
        <v>7691.52</v>
      </c>
      <c r="J572" s="63">
        <v>8160.54</v>
      </c>
      <c r="K572" s="63">
        <v>816.05</v>
      </c>
      <c r="L572" s="83">
        <v>0.1</v>
      </c>
      <c r="M572" s="65">
        <v>639.99636199999998</v>
      </c>
      <c r="N572" s="65">
        <v>34.054616000000003</v>
      </c>
      <c r="O572" s="65">
        <v>453.222646</v>
      </c>
      <c r="P572" s="65">
        <v>27.292134000000001</v>
      </c>
      <c r="Q572" s="65">
        <v>0</v>
      </c>
      <c r="R572" s="65">
        <v>21.966291999999999</v>
      </c>
      <c r="S572" s="65">
        <v>103.460674</v>
      </c>
      <c r="T572" s="65">
        <v>1705.0856100000001</v>
      </c>
      <c r="U572" s="64">
        <v>0.39810679970000001</v>
      </c>
      <c r="V572" s="66">
        <v>0.38693609369999998</v>
      </c>
      <c r="W572" s="65">
        <v>68.584270000000004</v>
      </c>
      <c r="X572" s="65">
        <v>16.949438000000001</v>
      </c>
      <c r="Y572" s="65">
        <v>29.365169000000002</v>
      </c>
      <c r="Z572" s="65">
        <v>22.269663000000001</v>
      </c>
      <c r="AA572" s="65">
        <v>1071.061837</v>
      </c>
      <c r="AB572" s="65">
        <v>671.62363600000003</v>
      </c>
      <c r="AC572" s="65">
        <v>399.43820099999999</v>
      </c>
      <c r="AD572" s="65">
        <v>38.221075999999996</v>
      </c>
      <c r="AE572" s="65">
        <v>29.101534999999998</v>
      </c>
      <c r="AF572" s="65">
        <v>8.8097379999999994</v>
      </c>
      <c r="AG572" s="65">
        <v>0</v>
      </c>
      <c r="AH572" s="65">
        <v>0.309803</v>
      </c>
      <c r="AI572" s="65">
        <v>0</v>
      </c>
      <c r="AJ572" s="65">
        <v>0</v>
      </c>
      <c r="AK572" s="65">
        <v>0</v>
      </c>
      <c r="AL572" s="63">
        <v>3495130.23</v>
      </c>
      <c r="AM572" s="63">
        <v>0</v>
      </c>
      <c r="AN572" s="63">
        <v>656870.88</v>
      </c>
      <c r="AO572" s="63">
        <v>6834.19</v>
      </c>
      <c r="AP572" s="63">
        <v>230803.22</v>
      </c>
      <c r="AQ572" s="63">
        <v>33391.03</v>
      </c>
      <c r="AR572" s="63">
        <v>0</v>
      </c>
      <c r="AS572" s="63">
        <v>48572.39</v>
      </c>
      <c r="AT572" s="63">
        <v>337270.05</v>
      </c>
      <c r="AU572" s="63">
        <v>278418.37</v>
      </c>
      <c r="AV572" s="63">
        <v>8688.34</v>
      </c>
      <c r="AW572" s="63">
        <v>2939.09</v>
      </c>
      <c r="AX572" s="63">
        <v>3816.6</v>
      </c>
      <c r="AY572" s="63">
        <v>1932.65</v>
      </c>
      <c r="AZ572" s="63">
        <v>86624.51</v>
      </c>
      <c r="BA572" s="63">
        <v>5441.8</v>
      </c>
      <c r="BB572" s="63">
        <v>1070.75</v>
      </c>
      <c r="BC572" s="63">
        <v>2998.97</v>
      </c>
      <c r="BD572" s="63">
        <v>77112.990000000005</v>
      </c>
      <c r="BE572" s="63">
        <v>11132.65</v>
      </c>
      <c r="BF572" s="63">
        <v>42877.41</v>
      </c>
      <c r="BG572" s="63">
        <v>23102.93</v>
      </c>
      <c r="BH572" s="63">
        <v>24158.89</v>
      </c>
      <c r="BI572" s="63">
        <v>17868.490000000002</v>
      </c>
      <c r="BJ572" s="63">
        <v>5127.04</v>
      </c>
      <c r="BK572" s="63">
        <v>0</v>
      </c>
      <c r="BL572" s="63">
        <v>55.88</v>
      </c>
      <c r="BM572" s="63">
        <v>0</v>
      </c>
      <c r="BN572" s="63">
        <v>1107.48</v>
      </c>
      <c r="BO572" s="63">
        <v>6329964.4800000004</v>
      </c>
      <c r="BP572" s="63">
        <v>4549891.22</v>
      </c>
      <c r="BQ572" s="63">
        <v>15228195.09</v>
      </c>
      <c r="BR572" s="63">
        <v>240087.28</v>
      </c>
      <c r="BS572" s="63">
        <v>14988107.810000001</v>
      </c>
      <c r="BT572" s="63">
        <v>8898230.6099999994</v>
      </c>
      <c r="BU572" s="63">
        <v>0</v>
      </c>
      <c r="BV572" s="66">
        <v>20</v>
      </c>
      <c r="BW572" s="63">
        <v>0</v>
      </c>
      <c r="BX572" s="63">
        <v>743094.95</v>
      </c>
      <c r="BY572" s="63">
        <v>0</v>
      </c>
      <c r="BZ572" s="63">
        <v>15645619.24</v>
      </c>
      <c r="CA572" s="63">
        <v>15971290.039999999</v>
      </c>
    </row>
    <row r="573" spans="1:79" x14ac:dyDescent="0.25">
      <c r="A573" s="67" t="s">
        <v>1350</v>
      </c>
      <c r="B573" s="67" t="s">
        <v>1351</v>
      </c>
      <c r="C573" s="67" t="s">
        <v>185</v>
      </c>
      <c r="D573" s="68">
        <v>8241.61</v>
      </c>
      <c r="E573" s="68">
        <v>9855.6200000000008</v>
      </c>
      <c r="F573" s="69">
        <v>0.64</v>
      </c>
      <c r="G573" s="70">
        <v>5210.7821489999997</v>
      </c>
      <c r="H573" s="70">
        <v>2656.7980269999998</v>
      </c>
      <c r="I573" s="68">
        <v>9631.76</v>
      </c>
      <c r="J573" s="68">
        <v>8121.7</v>
      </c>
      <c r="K573" s="68">
        <v>812.17</v>
      </c>
      <c r="L573" s="83">
        <v>0.1</v>
      </c>
      <c r="M573" s="70">
        <v>538.48924299999999</v>
      </c>
      <c r="N573" s="70">
        <v>38.146746999999998</v>
      </c>
      <c r="O573" s="70">
        <v>352.24144799999999</v>
      </c>
      <c r="P573" s="70">
        <v>18.832013</v>
      </c>
      <c r="Q573" s="70">
        <v>1.784942</v>
      </c>
      <c r="R573" s="70">
        <v>25.934747999999999</v>
      </c>
      <c r="S573" s="70">
        <v>101.549345</v>
      </c>
      <c r="T573" s="70">
        <v>1319.303821</v>
      </c>
      <c r="U573" s="69">
        <v>0.2531872919</v>
      </c>
      <c r="V573" s="71">
        <v>0.15650342959999999</v>
      </c>
      <c r="W573" s="70">
        <v>354.77103299999999</v>
      </c>
      <c r="X573" s="70">
        <v>48.756365000000002</v>
      </c>
      <c r="Y573" s="70">
        <v>218.581219</v>
      </c>
      <c r="Z573" s="70">
        <v>87.433448999999996</v>
      </c>
      <c r="AA573" s="70">
        <v>1065.2652969999999</v>
      </c>
      <c r="AB573" s="70">
        <v>697.41896499999996</v>
      </c>
      <c r="AC573" s="70">
        <v>367.84633200000002</v>
      </c>
      <c r="AD573" s="70">
        <v>80.954002000000003</v>
      </c>
      <c r="AE573" s="70">
        <v>0</v>
      </c>
      <c r="AF573" s="70">
        <v>0</v>
      </c>
      <c r="AG573" s="70">
        <v>0</v>
      </c>
      <c r="AH573" s="70">
        <v>13.612522</v>
      </c>
      <c r="AI573" s="70">
        <v>67.341480000000004</v>
      </c>
      <c r="AJ573" s="70">
        <v>0</v>
      </c>
      <c r="AK573" s="70">
        <v>0</v>
      </c>
      <c r="AL573" s="68">
        <v>4232040.9400000004</v>
      </c>
      <c r="AM573" s="68">
        <v>0</v>
      </c>
      <c r="AN573" s="68">
        <v>601375.76</v>
      </c>
      <c r="AO573" s="68">
        <v>7655.41</v>
      </c>
      <c r="AP573" s="68">
        <v>179378.63</v>
      </c>
      <c r="AQ573" s="68">
        <v>23040.35</v>
      </c>
      <c r="AR573" s="68">
        <v>2914.5</v>
      </c>
      <c r="AS573" s="68">
        <v>57347.54</v>
      </c>
      <c r="AT573" s="68">
        <v>331039.33</v>
      </c>
      <c r="AU573" s="68">
        <v>87132.69</v>
      </c>
      <c r="AV573" s="68">
        <v>44451.4</v>
      </c>
      <c r="AW573" s="68">
        <v>8454.52</v>
      </c>
      <c r="AX573" s="68">
        <v>28409.040000000001</v>
      </c>
      <c r="AY573" s="68">
        <v>7587.84</v>
      </c>
      <c r="AZ573" s="68">
        <v>90005.93</v>
      </c>
      <c r="BA573" s="68">
        <v>6376.32</v>
      </c>
      <c r="BB573" s="68">
        <v>1302.7</v>
      </c>
      <c r="BC573" s="68">
        <v>2982.74</v>
      </c>
      <c r="BD573" s="68">
        <v>79344.17</v>
      </c>
      <c r="BE573" s="68">
        <v>13544.24</v>
      </c>
      <c r="BF573" s="68">
        <v>44524.22</v>
      </c>
      <c r="BG573" s="68">
        <v>21275.71</v>
      </c>
      <c r="BH573" s="68">
        <v>15220.77</v>
      </c>
      <c r="BI573" s="68">
        <v>0</v>
      </c>
      <c r="BJ573" s="68">
        <v>0</v>
      </c>
      <c r="BK573" s="68">
        <v>0</v>
      </c>
      <c r="BL573" s="68">
        <v>2455.13</v>
      </c>
      <c r="BM573" s="68">
        <v>10419.959999999999</v>
      </c>
      <c r="BN573" s="68">
        <v>2345.6799999999998</v>
      </c>
      <c r="BO573" s="68">
        <v>5283038.53</v>
      </c>
      <c r="BP573" s="68">
        <v>5070227.49</v>
      </c>
      <c r="BQ573" s="68">
        <v>6346838.4299999997</v>
      </c>
      <c r="BR573" s="68">
        <v>46977.09</v>
      </c>
      <c r="BS573" s="68">
        <v>6299861.3399999999</v>
      </c>
      <c r="BT573" s="68">
        <v>1063799.8999999999</v>
      </c>
      <c r="BU573" s="68">
        <v>0</v>
      </c>
      <c r="BV573" s="71">
        <v>20</v>
      </c>
      <c r="BW573" s="68">
        <v>0</v>
      </c>
      <c r="BX573" s="68">
        <v>2045651.06</v>
      </c>
      <c r="BY573" s="68">
        <v>0</v>
      </c>
      <c r="BZ573" s="68">
        <v>6977937.4199999999</v>
      </c>
      <c r="CA573" s="68">
        <v>8392489.4900000002</v>
      </c>
    </row>
    <row r="574" spans="1:79" x14ac:dyDescent="0.25">
      <c r="A574" s="62" t="s">
        <v>1352</v>
      </c>
      <c r="B574" s="62" t="s">
        <v>1353</v>
      </c>
      <c r="C574" s="62" t="s">
        <v>170</v>
      </c>
      <c r="D574" s="63">
        <v>8241.61</v>
      </c>
      <c r="E574" s="63">
        <v>9855.6200000000008</v>
      </c>
      <c r="F574" s="64">
        <v>0.64</v>
      </c>
      <c r="G574" s="65">
        <v>6427.0130209999998</v>
      </c>
      <c r="H574" s="65">
        <v>3502.5361600000001</v>
      </c>
      <c r="I574" s="63">
        <v>11259.9</v>
      </c>
      <c r="J574" s="63">
        <v>8142.5</v>
      </c>
      <c r="K574" s="63">
        <v>814.25</v>
      </c>
      <c r="L574" s="83">
        <v>0.1</v>
      </c>
      <c r="M574" s="65">
        <v>1104.864967</v>
      </c>
      <c r="N574" s="65">
        <v>121.003743</v>
      </c>
      <c r="O574" s="65">
        <v>766.80649100000005</v>
      </c>
      <c r="P574" s="65">
        <v>29.585336999999999</v>
      </c>
      <c r="Q574" s="65">
        <v>3.8064040000000001</v>
      </c>
      <c r="R574" s="65">
        <v>35.488554999999998</v>
      </c>
      <c r="S574" s="65">
        <v>148.17443700000001</v>
      </c>
      <c r="T574" s="65">
        <v>454.14164399999999</v>
      </c>
      <c r="U574" s="64">
        <v>7.0661385399999999E-2</v>
      </c>
      <c r="V574" s="66">
        <v>1.2190018E-2</v>
      </c>
      <c r="W574" s="65">
        <v>201.59031300000001</v>
      </c>
      <c r="X574" s="65">
        <v>51.917400999999998</v>
      </c>
      <c r="Y574" s="65">
        <v>106.110062</v>
      </c>
      <c r="Z574" s="65">
        <v>43.562849999999997</v>
      </c>
      <c r="AA574" s="65">
        <v>2417.4003769999999</v>
      </c>
      <c r="AB574" s="65">
        <v>1527.6791209999999</v>
      </c>
      <c r="AC574" s="65">
        <v>889.72125600000004</v>
      </c>
      <c r="AD574" s="65">
        <v>73.510683</v>
      </c>
      <c r="AE574" s="65">
        <v>58.873209000000003</v>
      </c>
      <c r="AF574" s="65">
        <v>6.2075120000000004</v>
      </c>
      <c r="AG574" s="65">
        <v>5.4267890000000003</v>
      </c>
      <c r="AH574" s="65">
        <v>3.0031729999999999</v>
      </c>
      <c r="AI574" s="65">
        <v>0</v>
      </c>
      <c r="AJ574" s="65">
        <v>0</v>
      </c>
      <c r="AK574" s="65">
        <v>0</v>
      </c>
      <c r="AL574" s="63">
        <v>5233195.3499999996</v>
      </c>
      <c r="AM574" s="63">
        <v>0</v>
      </c>
      <c r="AN574" s="63">
        <v>1018695.77</v>
      </c>
      <c r="AO574" s="63">
        <v>24283.42</v>
      </c>
      <c r="AP574" s="63">
        <v>390495.5</v>
      </c>
      <c r="AQ574" s="63">
        <v>36196.68</v>
      </c>
      <c r="AR574" s="63">
        <v>6215.2</v>
      </c>
      <c r="AS574" s="63">
        <v>78473.14</v>
      </c>
      <c r="AT574" s="63">
        <v>483031.83</v>
      </c>
      <c r="AU574" s="63">
        <v>2336.19</v>
      </c>
      <c r="AV574" s="63">
        <v>26574.37</v>
      </c>
      <c r="AW574" s="63">
        <v>9002.66</v>
      </c>
      <c r="AX574" s="63">
        <v>13791.14</v>
      </c>
      <c r="AY574" s="63">
        <v>3780.57</v>
      </c>
      <c r="AZ574" s="63">
        <v>182476.55</v>
      </c>
      <c r="BA574" s="63">
        <v>8406.09</v>
      </c>
      <c r="BB574" s="63">
        <v>1606.75</v>
      </c>
      <c r="BC574" s="63">
        <v>6768.72</v>
      </c>
      <c r="BD574" s="63">
        <v>165694.99</v>
      </c>
      <c r="BE574" s="63">
        <v>16705.560000000001</v>
      </c>
      <c r="BF574" s="63">
        <v>97529.22</v>
      </c>
      <c r="BG574" s="63">
        <v>51460.21</v>
      </c>
      <c r="BH574" s="63">
        <v>43584.77</v>
      </c>
      <c r="BI574" s="63">
        <v>36148.449999999997</v>
      </c>
      <c r="BJ574" s="63">
        <v>3612.61</v>
      </c>
      <c r="BK574" s="63">
        <v>1152.05</v>
      </c>
      <c r="BL574" s="63">
        <v>541.65</v>
      </c>
      <c r="BM574" s="63">
        <v>0</v>
      </c>
      <c r="BN574" s="63">
        <v>2130.0100000000002</v>
      </c>
      <c r="BO574" s="63">
        <v>5771620.0199999996</v>
      </c>
      <c r="BP574" s="63">
        <v>6506863</v>
      </c>
      <c r="BQ574" s="63">
        <v>2096287.22</v>
      </c>
      <c r="BR574" s="63">
        <v>150.84</v>
      </c>
      <c r="BS574" s="63">
        <v>2096136.38</v>
      </c>
      <c r="BT574" s="63">
        <v>0</v>
      </c>
      <c r="BU574" s="63">
        <v>0</v>
      </c>
      <c r="BV574" s="66">
        <v>20</v>
      </c>
      <c r="BW574" s="63">
        <v>0</v>
      </c>
      <c r="BX574" s="63">
        <v>622955.78</v>
      </c>
      <c r="BY574" s="63">
        <v>0</v>
      </c>
      <c r="BZ574" s="63">
        <v>2542851.12</v>
      </c>
      <c r="CA574" s="63">
        <v>6394575.7999999998</v>
      </c>
    </row>
    <row r="575" spans="1:79" x14ac:dyDescent="0.25">
      <c r="A575" s="67" t="s">
        <v>1354</v>
      </c>
      <c r="B575" s="67" t="s">
        <v>1355</v>
      </c>
      <c r="C575" s="67" t="s">
        <v>179</v>
      </c>
      <c r="D575" s="68">
        <v>8241.61</v>
      </c>
      <c r="E575" s="68">
        <v>9855.6200000000008</v>
      </c>
      <c r="F575" s="69">
        <v>0.64</v>
      </c>
      <c r="G575" s="70">
        <v>6410.5972840000004</v>
      </c>
      <c r="H575" s="70">
        <v>3287.60889</v>
      </c>
      <c r="I575" s="68">
        <v>7409.87</v>
      </c>
      <c r="J575" s="68">
        <v>8130.73</v>
      </c>
      <c r="K575" s="68">
        <v>813.07</v>
      </c>
      <c r="L575" s="83">
        <v>0.1</v>
      </c>
      <c r="M575" s="70">
        <v>1101.8950749999999</v>
      </c>
      <c r="N575" s="70">
        <v>107.386415</v>
      </c>
      <c r="O575" s="70">
        <v>694.82982100000004</v>
      </c>
      <c r="P575" s="70">
        <v>67.84563</v>
      </c>
      <c r="Q575" s="70">
        <v>2.5903610000000001</v>
      </c>
      <c r="R575" s="70">
        <v>34.417296999999998</v>
      </c>
      <c r="S575" s="70">
        <v>194.82555099999999</v>
      </c>
      <c r="T575" s="70">
        <v>3248.8558309999999</v>
      </c>
      <c r="U575" s="69">
        <v>0.50679456020000002</v>
      </c>
      <c r="V575" s="71">
        <v>0.62705255429999995</v>
      </c>
      <c r="W575" s="70">
        <v>106.949337</v>
      </c>
      <c r="X575" s="70">
        <v>19.755489000000001</v>
      </c>
      <c r="Y575" s="70">
        <v>67.193848000000003</v>
      </c>
      <c r="Z575" s="70">
        <v>20</v>
      </c>
      <c r="AA575" s="70">
        <v>1215.3186149999999</v>
      </c>
      <c r="AB575" s="70">
        <v>736.49282300000004</v>
      </c>
      <c r="AC575" s="70">
        <v>478.82579199999998</v>
      </c>
      <c r="AD575" s="70">
        <v>84.949661000000006</v>
      </c>
      <c r="AE575" s="70">
        <v>51.511226999999998</v>
      </c>
      <c r="AF575" s="70">
        <v>30.891524</v>
      </c>
      <c r="AG575" s="70">
        <v>2.54691</v>
      </c>
      <c r="AH575" s="70">
        <v>0</v>
      </c>
      <c r="AI575" s="70">
        <v>0</v>
      </c>
      <c r="AJ575" s="70">
        <v>0</v>
      </c>
      <c r="AK575" s="70">
        <v>0</v>
      </c>
      <c r="AL575" s="68">
        <v>5212264.33</v>
      </c>
      <c r="AM575" s="68">
        <v>0</v>
      </c>
      <c r="AN575" s="68">
        <v>1173842.1200000001</v>
      </c>
      <c r="AO575" s="68">
        <v>21550.65</v>
      </c>
      <c r="AP575" s="68">
        <v>353841.45</v>
      </c>
      <c r="AQ575" s="68">
        <v>83006.89</v>
      </c>
      <c r="AR575" s="68">
        <v>4229.6099999999997</v>
      </c>
      <c r="AS575" s="68">
        <v>76104.350000000006</v>
      </c>
      <c r="AT575" s="68">
        <v>635109.17000000004</v>
      </c>
      <c r="AU575" s="68">
        <v>859699.81</v>
      </c>
      <c r="AV575" s="68">
        <v>13894.55</v>
      </c>
      <c r="AW575" s="68">
        <v>3425.67</v>
      </c>
      <c r="AX575" s="68">
        <v>8733.2000000000007</v>
      </c>
      <c r="AY575" s="68">
        <v>1735.68</v>
      </c>
      <c r="AZ575" s="68">
        <v>104272.04</v>
      </c>
      <c r="BA575" s="68">
        <v>7890.26</v>
      </c>
      <c r="BB575" s="68">
        <v>1602.65</v>
      </c>
      <c r="BC575" s="68">
        <v>3402.89</v>
      </c>
      <c r="BD575" s="68">
        <v>91376.24</v>
      </c>
      <c r="BE575" s="68">
        <v>16662.89</v>
      </c>
      <c r="BF575" s="68">
        <v>47018.75</v>
      </c>
      <c r="BG575" s="68">
        <v>27694.6</v>
      </c>
      <c r="BH575" s="68">
        <v>52608.37</v>
      </c>
      <c r="BI575" s="68">
        <v>31628.16</v>
      </c>
      <c r="BJ575" s="68">
        <v>17978.07</v>
      </c>
      <c r="BK575" s="68">
        <v>540.67999999999995</v>
      </c>
      <c r="BL575" s="68">
        <v>0</v>
      </c>
      <c r="BM575" s="68">
        <v>0</v>
      </c>
      <c r="BN575" s="68">
        <v>2461.46</v>
      </c>
      <c r="BO575" s="68">
        <v>8384004.6200000001</v>
      </c>
      <c r="BP575" s="68">
        <v>7416581.2199999997</v>
      </c>
      <c r="BQ575" s="68">
        <v>13219960.99</v>
      </c>
      <c r="BR575" s="68">
        <v>302035.90999999997</v>
      </c>
      <c r="BS575" s="68">
        <v>12917925.08</v>
      </c>
      <c r="BT575" s="68">
        <v>4835956.37</v>
      </c>
      <c r="BU575" s="68">
        <v>0</v>
      </c>
      <c r="BV575" s="71">
        <v>20</v>
      </c>
      <c r="BW575" s="68">
        <v>0</v>
      </c>
      <c r="BX575" s="68">
        <v>2120960.04</v>
      </c>
      <c r="BY575" s="68">
        <v>0</v>
      </c>
      <c r="BZ575" s="68">
        <v>14948991.859999999</v>
      </c>
      <c r="CA575" s="68">
        <v>15340921.029999999</v>
      </c>
    </row>
    <row r="576" spans="1:79" x14ac:dyDescent="0.25">
      <c r="A576" s="67" t="s">
        <v>1356</v>
      </c>
      <c r="B576" s="67" t="s">
        <v>1357</v>
      </c>
      <c r="C576" s="67" t="s">
        <v>185</v>
      </c>
      <c r="D576" s="68">
        <v>8241.61</v>
      </c>
      <c r="E576" s="68">
        <v>9855.6200000000008</v>
      </c>
      <c r="F576" s="69">
        <v>0.64</v>
      </c>
      <c r="G576" s="70">
        <v>1500.8046340000001</v>
      </c>
      <c r="H576" s="70">
        <v>765.49897799999997</v>
      </c>
      <c r="I576" s="68">
        <v>13269.11</v>
      </c>
      <c r="J576" s="68">
        <v>8074.74</v>
      </c>
      <c r="K576" s="68">
        <v>807.47</v>
      </c>
      <c r="L576" s="83">
        <v>0.1</v>
      </c>
      <c r="M576" s="70">
        <v>175.972328</v>
      </c>
      <c r="N576" s="70">
        <v>16.550896999999999</v>
      </c>
      <c r="O576" s="70">
        <v>126.849611</v>
      </c>
      <c r="P576" s="70">
        <v>5.0968080000000002</v>
      </c>
      <c r="Q576" s="70">
        <v>0</v>
      </c>
      <c r="R576" s="70">
        <v>4</v>
      </c>
      <c r="S576" s="70">
        <v>23.475012</v>
      </c>
      <c r="T576" s="70">
        <v>94.861669000000006</v>
      </c>
      <c r="U576" s="69">
        <v>6.3207206899999993E-2</v>
      </c>
      <c r="V576" s="71">
        <v>9.7537865999999997E-3</v>
      </c>
      <c r="W576" s="70">
        <v>23.482012000000001</v>
      </c>
      <c r="X576" s="70">
        <v>2.6375820000000001</v>
      </c>
      <c r="Y576" s="70">
        <v>14.844429999999999</v>
      </c>
      <c r="Z576" s="70">
        <v>6</v>
      </c>
      <c r="AA576" s="70">
        <v>696.54503799999998</v>
      </c>
      <c r="AB576" s="70">
        <v>456.44417399999998</v>
      </c>
      <c r="AC576" s="70">
        <v>240.100864</v>
      </c>
      <c r="AD576" s="70">
        <v>9.5881559999999997</v>
      </c>
      <c r="AE576" s="70">
        <v>3.5393859999999999</v>
      </c>
      <c r="AF576" s="70">
        <v>6.0487700000000002</v>
      </c>
      <c r="AG576" s="70">
        <v>0</v>
      </c>
      <c r="AH576" s="70">
        <v>0</v>
      </c>
      <c r="AI576" s="70">
        <v>0</v>
      </c>
      <c r="AJ576" s="70">
        <v>21.62</v>
      </c>
      <c r="AK576" s="70">
        <v>21.62</v>
      </c>
      <c r="AL576" s="68">
        <v>1211854.72</v>
      </c>
      <c r="AM576" s="68">
        <v>0</v>
      </c>
      <c r="AN576" s="68">
        <v>159526.09</v>
      </c>
      <c r="AO576" s="68">
        <v>3321.49</v>
      </c>
      <c r="AP576" s="68">
        <v>64598.05</v>
      </c>
      <c r="AQ576" s="68">
        <v>6235.78</v>
      </c>
      <c r="AR576" s="68">
        <v>0</v>
      </c>
      <c r="AS576" s="68">
        <v>8844.9</v>
      </c>
      <c r="AT576" s="68">
        <v>76525.87</v>
      </c>
      <c r="AU576" s="68">
        <v>390.46</v>
      </c>
      <c r="AV576" s="68">
        <v>2907.4</v>
      </c>
      <c r="AW576" s="68">
        <v>457.37</v>
      </c>
      <c r="AX576" s="68">
        <v>1929.33</v>
      </c>
      <c r="AY576" s="68">
        <v>520.70000000000005</v>
      </c>
      <c r="AZ576" s="68">
        <v>51478.67</v>
      </c>
      <c r="BA576" s="68">
        <v>1837.2</v>
      </c>
      <c r="BB576" s="68">
        <v>375.2</v>
      </c>
      <c r="BC576" s="68">
        <v>1950.33</v>
      </c>
      <c r="BD576" s="68">
        <v>47315.94</v>
      </c>
      <c r="BE576" s="68">
        <v>4288.8</v>
      </c>
      <c r="BF576" s="68">
        <v>29140.05</v>
      </c>
      <c r="BG576" s="68">
        <v>13887.09</v>
      </c>
      <c r="BH576" s="68">
        <v>5971.25</v>
      </c>
      <c r="BI576" s="68">
        <v>2173.1999999999998</v>
      </c>
      <c r="BJ576" s="68">
        <v>3520.23</v>
      </c>
      <c r="BK576" s="68">
        <v>0</v>
      </c>
      <c r="BL576" s="68">
        <v>0</v>
      </c>
      <c r="BM576" s="68">
        <v>0</v>
      </c>
      <c r="BN576" s="68">
        <v>277.82</v>
      </c>
      <c r="BO576" s="68">
        <v>1438760.7</v>
      </c>
      <c r="BP576" s="68">
        <v>1432128.59</v>
      </c>
      <c r="BQ576" s="68">
        <v>1471913.36</v>
      </c>
      <c r="BR576" s="68">
        <v>111.89</v>
      </c>
      <c r="BS576" s="68">
        <v>1471801.47</v>
      </c>
      <c r="BT576" s="68">
        <v>33152.660000000003</v>
      </c>
      <c r="BU576" s="68">
        <v>0</v>
      </c>
      <c r="BV576" s="71">
        <v>20</v>
      </c>
      <c r="BW576" s="68">
        <v>0</v>
      </c>
      <c r="BX576" s="68">
        <v>480312.04</v>
      </c>
      <c r="BY576" s="68">
        <v>0</v>
      </c>
      <c r="BZ576" s="68">
        <v>1709239.18</v>
      </c>
      <c r="CA576" s="68">
        <v>1952225.4</v>
      </c>
    </row>
    <row r="577" spans="1:79" x14ac:dyDescent="0.25">
      <c r="A577" s="62" t="s">
        <v>1358</v>
      </c>
      <c r="B577" s="62" t="s">
        <v>1359</v>
      </c>
      <c r="C577" s="62" t="s">
        <v>179</v>
      </c>
      <c r="D577" s="63">
        <v>8241.61</v>
      </c>
      <c r="E577" s="63">
        <v>9855.6200000000008</v>
      </c>
      <c r="F577" s="64">
        <v>0.64</v>
      </c>
      <c r="G577" s="65">
        <v>6557.3167249999997</v>
      </c>
      <c r="H577" s="65">
        <v>3328.7771809999999</v>
      </c>
      <c r="I577" s="63">
        <v>8269.01</v>
      </c>
      <c r="J577" s="63">
        <v>8159.13</v>
      </c>
      <c r="K577" s="63">
        <v>815.91</v>
      </c>
      <c r="L577" s="83">
        <v>0.1</v>
      </c>
      <c r="M577" s="65">
        <v>954.106405</v>
      </c>
      <c r="N577" s="65">
        <v>20.873532000000001</v>
      </c>
      <c r="O577" s="65">
        <v>660.85168699999997</v>
      </c>
      <c r="P577" s="65">
        <v>88.678191999999996</v>
      </c>
      <c r="Q577" s="65">
        <v>3.2647059999999999</v>
      </c>
      <c r="R577" s="65">
        <v>37.403215000000003</v>
      </c>
      <c r="S577" s="65">
        <v>143.03507300000001</v>
      </c>
      <c r="T577" s="65">
        <v>2346.5693179999998</v>
      </c>
      <c r="U577" s="64">
        <v>0.35785511310000001</v>
      </c>
      <c r="V577" s="66">
        <v>0.31264717269999998</v>
      </c>
      <c r="W577" s="65">
        <v>134.92881800000001</v>
      </c>
      <c r="X577" s="65">
        <v>29.19117</v>
      </c>
      <c r="Y577" s="65">
        <v>56.237648</v>
      </c>
      <c r="Z577" s="65">
        <v>49.5</v>
      </c>
      <c r="AA577" s="65">
        <v>1352.8585350000001</v>
      </c>
      <c r="AB577" s="65">
        <v>861.35147700000005</v>
      </c>
      <c r="AC577" s="65">
        <v>491.50705799999997</v>
      </c>
      <c r="AD577" s="65">
        <v>210.21442099999999</v>
      </c>
      <c r="AE577" s="65">
        <v>73.249505999999997</v>
      </c>
      <c r="AF577" s="65">
        <v>40.907321000000003</v>
      </c>
      <c r="AG577" s="65">
        <v>13.880405</v>
      </c>
      <c r="AH577" s="65">
        <v>33.088560999999999</v>
      </c>
      <c r="AI577" s="65">
        <v>49.088628</v>
      </c>
      <c r="AJ577" s="65">
        <v>1</v>
      </c>
      <c r="AK577" s="65">
        <v>1</v>
      </c>
      <c r="AL577" s="63">
        <v>5350180.29</v>
      </c>
      <c r="AM577" s="63">
        <v>0</v>
      </c>
      <c r="AN577" s="63">
        <v>1003537.6</v>
      </c>
      <c r="AO577" s="63">
        <v>4188.97</v>
      </c>
      <c r="AP577" s="63">
        <v>336538.11</v>
      </c>
      <c r="AQ577" s="63">
        <v>108494.84</v>
      </c>
      <c r="AR577" s="63">
        <v>5330.7</v>
      </c>
      <c r="AS577" s="63">
        <v>82706.89</v>
      </c>
      <c r="AT577" s="63">
        <v>466278.09</v>
      </c>
      <c r="AU577" s="63">
        <v>309599.57</v>
      </c>
      <c r="AV577" s="63">
        <v>16666.89</v>
      </c>
      <c r="AW577" s="63">
        <v>5061.8500000000004</v>
      </c>
      <c r="AX577" s="63">
        <v>7309.22</v>
      </c>
      <c r="AY577" s="63">
        <v>4295.82</v>
      </c>
      <c r="AZ577" s="63">
        <v>113878.63</v>
      </c>
      <c r="BA577" s="63">
        <v>7989.07</v>
      </c>
      <c r="BB577" s="63">
        <v>1639.33</v>
      </c>
      <c r="BC577" s="63">
        <v>3788</v>
      </c>
      <c r="BD577" s="63">
        <v>100462.23</v>
      </c>
      <c r="BE577" s="63">
        <v>17044.25</v>
      </c>
      <c r="BF577" s="63">
        <v>54989.91</v>
      </c>
      <c r="BG577" s="63">
        <v>28428.07</v>
      </c>
      <c r="BH577" s="63">
        <v>91383.74</v>
      </c>
      <c r="BI577" s="63">
        <v>44975.57</v>
      </c>
      <c r="BJ577" s="63">
        <v>23807.01</v>
      </c>
      <c r="BK577" s="63">
        <v>2946.67</v>
      </c>
      <c r="BL577" s="63">
        <v>5967.78</v>
      </c>
      <c r="BM577" s="63">
        <v>7595.64</v>
      </c>
      <c r="BN577" s="63">
        <v>6091.07</v>
      </c>
      <c r="BO577" s="63">
        <v>7939100.2000000002</v>
      </c>
      <c r="BP577" s="63">
        <v>6885246.7199999997</v>
      </c>
      <c r="BQ577" s="63">
        <v>13207103.23</v>
      </c>
      <c r="BR577" s="63">
        <v>205652.65</v>
      </c>
      <c r="BS577" s="63">
        <v>13001450.58</v>
      </c>
      <c r="BT577" s="63">
        <v>5268003.03</v>
      </c>
      <c r="BU577" s="63">
        <v>0</v>
      </c>
      <c r="BV577" s="66">
        <v>20</v>
      </c>
      <c r="BW577" s="63">
        <v>0</v>
      </c>
      <c r="BX577" s="63">
        <v>1963894.16</v>
      </c>
      <c r="BY577" s="63">
        <v>0</v>
      </c>
      <c r="BZ577" s="63">
        <v>14387889.890000001</v>
      </c>
      <c r="CA577" s="63">
        <v>15170997.390000001</v>
      </c>
    </row>
    <row r="578" spans="1:79" x14ac:dyDescent="0.25">
      <c r="A578" s="62" t="s">
        <v>1360</v>
      </c>
      <c r="B578" s="62" t="s">
        <v>1361</v>
      </c>
      <c r="C578" s="62" t="s">
        <v>302</v>
      </c>
      <c r="D578" s="63">
        <v>8241.61</v>
      </c>
      <c r="E578" s="63">
        <v>9855.6200000000008</v>
      </c>
      <c r="F578" s="64">
        <v>0.64</v>
      </c>
      <c r="G578" s="65">
        <v>582.96450800000002</v>
      </c>
      <c r="H578" s="65">
        <v>299.39202399999999</v>
      </c>
      <c r="I578" s="63">
        <v>11963.45</v>
      </c>
      <c r="J578" s="63">
        <v>9779.5300000000007</v>
      </c>
      <c r="K578" s="63">
        <v>977.95</v>
      </c>
      <c r="L578" s="83">
        <v>0.1</v>
      </c>
      <c r="M578" s="65">
        <v>90.245103999999998</v>
      </c>
      <c r="N578" s="65">
        <v>15.753408</v>
      </c>
      <c r="O578" s="65">
        <v>59.491695999999997</v>
      </c>
      <c r="P578" s="65">
        <v>1.818425</v>
      </c>
      <c r="Q578" s="65">
        <v>1</v>
      </c>
      <c r="R578" s="65">
        <v>2</v>
      </c>
      <c r="S578" s="65">
        <v>10.181575</v>
      </c>
      <c r="T578" s="65">
        <v>291.53105199999999</v>
      </c>
      <c r="U578" s="64">
        <v>0.50008370660000001</v>
      </c>
      <c r="V578" s="66">
        <v>0.61055594150000003</v>
      </c>
      <c r="W578" s="65">
        <v>0</v>
      </c>
      <c r="X578" s="65">
        <v>0</v>
      </c>
      <c r="Y578" s="65">
        <v>0</v>
      </c>
      <c r="Z578" s="65">
        <v>0</v>
      </c>
      <c r="AA578" s="65">
        <v>121.00567599999999</v>
      </c>
      <c r="AB578" s="65">
        <v>77.473050999999998</v>
      </c>
      <c r="AC578" s="65">
        <v>43.532625000000003</v>
      </c>
      <c r="AD578" s="65">
        <v>17.309011999999999</v>
      </c>
      <c r="AE578" s="65">
        <v>8.5599760000000007</v>
      </c>
      <c r="AF578" s="65">
        <v>0</v>
      </c>
      <c r="AG578" s="65">
        <v>0</v>
      </c>
      <c r="AH578" s="65">
        <v>0</v>
      </c>
      <c r="AI578" s="65">
        <v>8.7490360000000003</v>
      </c>
      <c r="AJ578" s="65">
        <v>75.955122000000003</v>
      </c>
      <c r="AK578" s="65">
        <v>75.955122000000003</v>
      </c>
      <c r="AL578" s="63">
        <v>570110.14</v>
      </c>
      <c r="AM578" s="63">
        <v>305557.99</v>
      </c>
      <c r="AN578" s="63">
        <v>74928.37</v>
      </c>
      <c r="AO578" s="63">
        <v>3161.44</v>
      </c>
      <c r="AP578" s="63">
        <v>30296.09</v>
      </c>
      <c r="AQ578" s="63">
        <v>2224.7800000000002</v>
      </c>
      <c r="AR578" s="63">
        <v>1632.83</v>
      </c>
      <c r="AS578" s="63">
        <v>4422.45</v>
      </c>
      <c r="AT578" s="63">
        <v>33190.78</v>
      </c>
      <c r="AU578" s="63">
        <v>75114.320000000007</v>
      </c>
      <c r="AV578" s="63">
        <v>0</v>
      </c>
      <c r="AW578" s="63">
        <v>0</v>
      </c>
      <c r="AX578" s="63">
        <v>0</v>
      </c>
      <c r="AY578" s="63">
        <v>0</v>
      </c>
      <c r="AZ578" s="63">
        <v>12955.75</v>
      </c>
      <c r="BA578" s="63">
        <v>718.54</v>
      </c>
      <c r="BB578" s="63">
        <v>145.74</v>
      </c>
      <c r="BC578" s="63">
        <v>338.82</v>
      </c>
      <c r="BD578" s="63">
        <v>11752.65</v>
      </c>
      <c r="BE578" s="63">
        <v>4288.8</v>
      </c>
      <c r="BF578" s="63">
        <v>4945.99</v>
      </c>
      <c r="BG578" s="63">
        <v>2517.86</v>
      </c>
      <c r="BH578" s="63">
        <v>7111.18</v>
      </c>
      <c r="BI578" s="63">
        <v>5255.87</v>
      </c>
      <c r="BJ578" s="63">
        <v>0</v>
      </c>
      <c r="BK578" s="63">
        <v>0</v>
      </c>
      <c r="BL578" s="63">
        <v>0</v>
      </c>
      <c r="BM578" s="63">
        <v>1353.77</v>
      </c>
      <c r="BN578" s="63">
        <v>501.54</v>
      </c>
      <c r="BO578" s="63">
        <v>1464456.14</v>
      </c>
      <c r="BP578" s="63">
        <v>1045777.75</v>
      </c>
      <c r="BQ578" s="63">
        <v>3557345.77</v>
      </c>
      <c r="BR578" s="63">
        <v>55467.13</v>
      </c>
      <c r="BS578" s="63">
        <v>3501878.64</v>
      </c>
      <c r="BT578" s="63">
        <v>2092889.63</v>
      </c>
      <c r="BU578" s="63">
        <v>0</v>
      </c>
      <c r="BV578" s="66">
        <v>20</v>
      </c>
      <c r="BW578" s="63">
        <v>0</v>
      </c>
      <c r="BX578" s="63">
        <v>529159.72</v>
      </c>
      <c r="BY578" s="63">
        <v>87423.549999999799</v>
      </c>
      <c r="BZ578" s="63">
        <v>4173929.04</v>
      </c>
      <c r="CA578" s="63">
        <v>4173929.04</v>
      </c>
    </row>
    <row r="579" spans="1:79" x14ac:dyDescent="0.25">
      <c r="A579" s="62" t="s">
        <v>1362</v>
      </c>
      <c r="B579" s="62" t="s">
        <v>978</v>
      </c>
      <c r="C579" s="62" t="s">
        <v>386</v>
      </c>
      <c r="D579" s="63">
        <v>8241.61</v>
      </c>
      <c r="E579" s="63">
        <v>9855.6200000000008</v>
      </c>
      <c r="F579" s="64">
        <v>0.64</v>
      </c>
      <c r="G579" s="65">
        <v>924.82622400000002</v>
      </c>
      <c r="H579" s="65">
        <v>499.89485000000002</v>
      </c>
      <c r="I579" s="63">
        <v>8808.33</v>
      </c>
      <c r="J579" s="63">
        <v>8497.83</v>
      </c>
      <c r="K579" s="63">
        <v>849.78</v>
      </c>
      <c r="L579" s="83">
        <v>0.1</v>
      </c>
      <c r="M579" s="65">
        <v>128.82413299999999</v>
      </c>
      <c r="N579" s="65">
        <v>21.426069999999999</v>
      </c>
      <c r="O579" s="65">
        <v>80.749143000000004</v>
      </c>
      <c r="P579" s="65">
        <v>8.236936</v>
      </c>
      <c r="Q579" s="65">
        <v>0</v>
      </c>
      <c r="R579" s="65">
        <v>6.2053739999999999</v>
      </c>
      <c r="S579" s="65">
        <v>12.20661</v>
      </c>
      <c r="T579" s="65">
        <v>224.86359999999999</v>
      </c>
      <c r="U579" s="64">
        <v>0.24314146180000001</v>
      </c>
      <c r="V579" s="66">
        <v>0.14433049419999999</v>
      </c>
      <c r="W579" s="65">
        <v>1</v>
      </c>
      <c r="X579" s="65">
        <v>1</v>
      </c>
      <c r="Y579" s="65">
        <v>0</v>
      </c>
      <c r="Z579" s="65">
        <v>0</v>
      </c>
      <c r="AA579" s="65">
        <v>111.651437</v>
      </c>
      <c r="AB579" s="65">
        <v>58.119031</v>
      </c>
      <c r="AC579" s="65">
        <v>53.532406000000002</v>
      </c>
      <c r="AD579" s="65">
        <v>4.1640280000000001</v>
      </c>
      <c r="AE579" s="65">
        <v>0</v>
      </c>
      <c r="AF579" s="65">
        <v>0</v>
      </c>
      <c r="AG579" s="65">
        <v>0</v>
      </c>
      <c r="AH579" s="65">
        <v>0</v>
      </c>
      <c r="AI579" s="65">
        <v>4.1640280000000001</v>
      </c>
      <c r="AJ579" s="65">
        <v>188.53856200000001</v>
      </c>
      <c r="AK579" s="65">
        <v>188.53856200000001</v>
      </c>
      <c r="AL579" s="63">
        <v>785898.83</v>
      </c>
      <c r="AM579" s="63">
        <v>0</v>
      </c>
      <c r="AN579" s="63">
        <v>109012.53</v>
      </c>
      <c r="AO579" s="63">
        <v>4299.8500000000004</v>
      </c>
      <c r="AP579" s="63">
        <v>41121.43</v>
      </c>
      <c r="AQ579" s="63">
        <v>10077.620000000001</v>
      </c>
      <c r="AR579" s="63">
        <v>0</v>
      </c>
      <c r="AS579" s="63">
        <v>13721.47</v>
      </c>
      <c r="AT579" s="63">
        <v>39792.160000000003</v>
      </c>
      <c r="AU579" s="63">
        <v>13695.87</v>
      </c>
      <c r="AV579" s="63">
        <v>173.4</v>
      </c>
      <c r="AW579" s="63">
        <v>173.4</v>
      </c>
      <c r="AX579" s="63">
        <v>0</v>
      </c>
      <c r="AY579" s="63">
        <v>0</v>
      </c>
      <c r="AZ579" s="63">
        <v>12839.02</v>
      </c>
      <c r="BA579" s="63">
        <v>1199.75</v>
      </c>
      <c r="BB579" s="63">
        <v>231.21</v>
      </c>
      <c r="BC579" s="63">
        <v>312.62</v>
      </c>
      <c r="BD579" s="63">
        <v>11095.44</v>
      </c>
      <c r="BE579" s="63">
        <v>4288.8</v>
      </c>
      <c r="BF579" s="63">
        <v>3710.4</v>
      </c>
      <c r="BG579" s="63">
        <v>3096.24</v>
      </c>
      <c r="BH579" s="63">
        <v>764.96</v>
      </c>
      <c r="BI579" s="63">
        <v>0</v>
      </c>
      <c r="BJ579" s="63">
        <v>0</v>
      </c>
      <c r="BK579" s="63">
        <v>0</v>
      </c>
      <c r="BL579" s="63">
        <v>0</v>
      </c>
      <c r="BM579" s="63">
        <v>644.30999999999995</v>
      </c>
      <c r="BN579" s="63">
        <v>120.65</v>
      </c>
      <c r="BO579" s="63">
        <v>1247802.3700000001</v>
      </c>
      <c r="BP579" s="63">
        <v>922384.61</v>
      </c>
      <c r="BQ579" s="63">
        <v>2874500.74</v>
      </c>
      <c r="BR579" s="63">
        <v>11938.14</v>
      </c>
      <c r="BS579" s="63">
        <v>2862562.6</v>
      </c>
      <c r="BT579" s="63">
        <v>1626698.37</v>
      </c>
      <c r="BU579" s="63">
        <v>0</v>
      </c>
      <c r="BV579" s="66">
        <v>20</v>
      </c>
      <c r="BW579" s="63">
        <v>0</v>
      </c>
      <c r="BX579" s="63">
        <v>414831.73</v>
      </c>
      <c r="BY579" s="63">
        <v>0</v>
      </c>
      <c r="BZ579" s="63">
        <v>3255337.6</v>
      </c>
      <c r="CA579" s="63">
        <v>3289332.47</v>
      </c>
    </row>
    <row r="580" spans="1:79" x14ac:dyDescent="0.25">
      <c r="A580" s="67" t="s">
        <v>1363</v>
      </c>
      <c r="B580" s="67" t="s">
        <v>1364</v>
      </c>
      <c r="C580" s="67" t="s">
        <v>316</v>
      </c>
      <c r="D580" s="68">
        <v>8241.61</v>
      </c>
      <c r="E580" s="68">
        <v>9855.6200000000008</v>
      </c>
      <c r="F580" s="69">
        <v>0.64</v>
      </c>
      <c r="G580" s="70">
        <v>5</v>
      </c>
      <c r="H580" s="70">
        <v>5</v>
      </c>
      <c r="I580" s="68">
        <v>304843.27</v>
      </c>
      <c r="J580" s="68">
        <v>335901.81</v>
      </c>
      <c r="K580" s="68">
        <v>33590.18</v>
      </c>
      <c r="L580" s="83">
        <v>0.1</v>
      </c>
      <c r="M580" s="70">
        <v>0</v>
      </c>
      <c r="N580" s="70">
        <v>0</v>
      </c>
      <c r="O580" s="70">
        <v>0</v>
      </c>
      <c r="P580" s="70">
        <v>0</v>
      </c>
      <c r="Q580" s="70">
        <v>0</v>
      </c>
      <c r="R580" s="70">
        <v>0</v>
      </c>
      <c r="S580" s="70">
        <v>0</v>
      </c>
      <c r="T580" s="70">
        <v>0</v>
      </c>
      <c r="U580" s="69">
        <v>0</v>
      </c>
      <c r="V580" s="71">
        <v>0</v>
      </c>
      <c r="W580" s="70">
        <v>0</v>
      </c>
      <c r="X580" s="70">
        <v>0</v>
      </c>
      <c r="Y580" s="70">
        <v>0</v>
      </c>
      <c r="Z580" s="70">
        <v>0</v>
      </c>
      <c r="AA580" s="70">
        <v>0</v>
      </c>
      <c r="AB580" s="70">
        <v>0</v>
      </c>
      <c r="AC580" s="70">
        <v>0</v>
      </c>
      <c r="AD580" s="70">
        <v>0</v>
      </c>
      <c r="AE580" s="70">
        <v>0</v>
      </c>
      <c r="AF580" s="70">
        <v>0</v>
      </c>
      <c r="AG580" s="70">
        <v>0</v>
      </c>
      <c r="AH580" s="70">
        <v>0</v>
      </c>
      <c r="AI580" s="70">
        <v>0</v>
      </c>
      <c r="AJ580" s="70">
        <v>0</v>
      </c>
      <c r="AK580" s="70">
        <v>0</v>
      </c>
      <c r="AL580" s="68">
        <v>167950.9</v>
      </c>
      <c r="AM580" s="68">
        <v>0</v>
      </c>
      <c r="AN580" s="68">
        <v>0</v>
      </c>
      <c r="AO580" s="68">
        <v>0</v>
      </c>
      <c r="AP580" s="68">
        <v>0</v>
      </c>
      <c r="AQ580" s="68">
        <v>0</v>
      </c>
      <c r="AR580" s="68">
        <v>0</v>
      </c>
      <c r="AS580" s="68">
        <v>0</v>
      </c>
      <c r="AT580" s="68">
        <v>0</v>
      </c>
      <c r="AU580" s="68">
        <v>0</v>
      </c>
      <c r="AV580" s="68">
        <v>0</v>
      </c>
      <c r="AW580" s="68">
        <v>0</v>
      </c>
      <c r="AX580" s="68">
        <v>0</v>
      </c>
      <c r="AY580" s="68">
        <v>0</v>
      </c>
      <c r="AZ580" s="68">
        <v>9414.01</v>
      </c>
      <c r="BA580" s="68">
        <v>12</v>
      </c>
      <c r="BB580" s="68">
        <v>1.25</v>
      </c>
      <c r="BC580" s="68">
        <v>1.4</v>
      </c>
      <c r="BD580" s="68">
        <v>9399.36</v>
      </c>
      <c r="BE580" s="68">
        <v>4288.8</v>
      </c>
      <c r="BF580" s="68">
        <v>2681.34</v>
      </c>
      <c r="BG580" s="68">
        <v>2429.2199999999998</v>
      </c>
      <c r="BH580" s="68">
        <v>0</v>
      </c>
      <c r="BI580" s="68">
        <v>0</v>
      </c>
      <c r="BJ580" s="68">
        <v>0</v>
      </c>
      <c r="BK580" s="68">
        <v>0</v>
      </c>
      <c r="BL580" s="68">
        <v>0</v>
      </c>
      <c r="BM580" s="68">
        <v>0</v>
      </c>
      <c r="BN580" s="68">
        <v>0</v>
      </c>
      <c r="BO580" s="68">
        <v>149506.59</v>
      </c>
      <c r="BP580" s="68">
        <v>177364.91</v>
      </c>
      <c r="BQ580" s="68">
        <v>10248.43</v>
      </c>
      <c r="BR580" s="68">
        <v>0</v>
      </c>
      <c r="BS580" s="68">
        <v>10248.43</v>
      </c>
      <c r="BT580" s="68">
        <v>0</v>
      </c>
      <c r="BU580" s="68">
        <v>0</v>
      </c>
      <c r="BV580" s="71">
        <v>20</v>
      </c>
      <c r="BW580" s="68">
        <v>0</v>
      </c>
      <c r="BX580" s="68">
        <v>0</v>
      </c>
      <c r="BY580" s="68">
        <v>0</v>
      </c>
      <c r="BZ580" s="68">
        <v>40844.75</v>
      </c>
      <c r="CA580" s="68">
        <v>149506.59</v>
      </c>
    </row>
    <row r="581" spans="1:79" x14ac:dyDescent="0.25">
      <c r="A581" s="67" t="s">
        <v>1365</v>
      </c>
      <c r="B581" s="67" t="s">
        <v>1366</v>
      </c>
      <c r="C581" s="67" t="s">
        <v>170</v>
      </c>
      <c r="D581" s="68">
        <v>8241.61</v>
      </c>
      <c r="E581" s="68">
        <v>9855.6200000000008</v>
      </c>
      <c r="F581" s="69">
        <v>0.64</v>
      </c>
      <c r="G581" s="70">
        <v>4676.0703469999999</v>
      </c>
      <c r="H581" s="70">
        <v>2354.5789049999998</v>
      </c>
      <c r="I581" s="68">
        <v>8965.4500000000007</v>
      </c>
      <c r="J581" s="68">
        <v>8110.73</v>
      </c>
      <c r="K581" s="68">
        <v>811.07</v>
      </c>
      <c r="L581" s="83">
        <v>0.1</v>
      </c>
      <c r="M581" s="70">
        <v>649.89307199999996</v>
      </c>
      <c r="N581" s="70">
        <v>104.811757</v>
      </c>
      <c r="O581" s="70">
        <v>368.29166800000002</v>
      </c>
      <c r="P581" s="70">
        <v>32.566881000000002</v>
      </c>
      <c r="Q581" s="70">
        <v>2.0980720000000002</v>
      </c>
      <c r="R581" s="70">
        <v>18.330884999999999</v>
      </c>
      <c r="S581" s="70">
        <v>123.793809</v>
      </c>
      <c r="T581" s="70">
        <v>745.85448299999996</v>
      </c>
      <c r="U581" s="69">
        <v>0.1595045471</v>
      </c>
      <c r="V581" s="71">
        <v>6.2113526699999998E-2</v>
      </c>
      <c r="W581" s="70">
        <v>340.51521500000001</v>
      </c>
      <c r="X581" s="70">
        <v>73.951401000000004</v>
      </c>
      <c r="Y581" s="70">
        <v>162.456323</v>
      </c>
      <c r="Z581" s="70">
        <v>104.107491</v>
      </c>
      <c r="AA581" s="70">
        <v>1696.7114690000001</v>
      </c>
      <c r="AB581" s="70">
        <v>947.46140700000001</v>
      </c>
      <c r="AC581" s="70">
        <v>749.25006199999996</v>
      </c>
      <c r="AD581" s="70">
        <v>0</v>
      </c>
      <c r="AE581" s="70">
        <v>0</v>
      </c>
      <c r="AF581" s="70">
        <v>0</v>
      </c>
      <c r="AG581" s="70">
        <v>0</v>
      </c>
      <c r="AH581" s="70">
        <v>0</v>
      </c>
      <c r="AI581" s="70">
        <v>0</v>
      </c>
      <c r="AJ581" s="70">
        <v>0</v>
      </c>
      <c r="AK581" s="70">
        <v>0</v>
      </c>
      <c r="AL581" s="68">
        <v>3792620.38</v>
      </c>
      <c r="AM581" s="68">
        <v>0</v>
      </c>
      <c r="AN581" s="68">
        <v>695943.89</v>
      </c>
      <c r="AO581" s="68">
        <v>21033.96</v>
      </c>
      <c r="AP581" s="68">
        <v>187552.19</v>
      </c>
      <c r="AQ581" s="68">
        <v>39844.5</v>
      </c>
      <c r="AR581" s="68">
        <v>3425.79</v>
      </c>
      <c r="AS581" s="68">
        <v>40533.69</v>
      </c>
      <c r="AT581" s="68">
        <v>403553.76</v>
      </c>
      <c r="AU581" s="68">
        <v>19550.27</v>
      </c>
      <c r="AV581" s="68">
        <v>42972.79</v>
      </c>
      <c r="AW581" s="68">
        <v>12823.43</v>
      </c>
      <c r="AX581" s="68">
        <v>21114.48</v>
      </c>
      <c r="AY581" s="68">
        <v>9034.8799999999992</v>
      </c>
      <c r="AZ581" s="68">
        <v>127548.02</v>
      </c>
      <c r="BA581" s="68">
        <v>5650.99</v>
      </c>
      <c r="BB581" s="68">
        <v>1169.02</v>
      </c>
      <c r="BC581" s="68">
        <v>4750.79</v>
      </c>
      <c r="BD581" s="68">
        <v>115977.22</v>
      </c>
      <c r="BE581" s="68">
        <v>12154.38</v>
      </c>
      <c r="BF581" s="68">
        <v>60487.29</v>
      </c>
      <c r="BG581" s="68">
        <v>43335.55</v>
      </c>
      <c r="BH581" s="68">
        <v>0</v>
      </c>
      <c r="BI581" s="68">
        <v>0</v>
      </c>
      <c r="BJ581" s="68">
        <v>0</v>
      </c>
      <c r="BK581" s="68">
        <v>0</v>
      </c>
      <c r="BL581" s="68">
        <v>0</v>
      </c>
      <c r="BM581" s="68">
        <v>0</v>
      </c>
      <c r="BN581" s="68">
        <v>0</v>
      </c>
      <c r="BO581" s="68">
        <v>4233952.1900000004</v>
      </c>
      <c r="BP581" s="68">
        <v>4678635.3499999996</v>
      </c>
      <c r="BQ581" s="68">
        <v>2011069.89</v>
      </c>
      <c r="BR581" s="68">
        <v>148.28</v>
      </c>
      <c r="BS581" s="68">
        <v>2010921.61</v>
      </c>
      <c r="BT581" s="68">
        <v>0</v>
      </c>
      <c r="BU581" s="68">
        <v>0</v>
      </c>
      <c r="BV581" s="71">
        <v>20</v>
      </c>
      <c r="BW581" s="68">
        <v>0</v>
      </c>
      <c r="BX581" s="68">
        <v>1378750.35</v>
      </c>
      <c r="BY581" s="68">
        <v>0</v>
      </c>
      <c r="BZ581" s="68">
        <v>2906296.48</v>
      </c>
      <c r="CA581" s="68">
        <v>5612702.54</v>
      </c>
    </row>
    <row r="582" spans="1:79" x14ac:dyDescent="0.25">
      <c r="A582" s="67" t="s">
        <v>1367</v>
      </c>
      <c r="B582" s="67" t="s">
        <v>1368</v>
      </c>
      <c r="C582" s="67" t="s">
        <v>1323</v>
      </c>
      <c r="D582" s="68">
        <v>8241.61</v>
      </c>
      <c r="E582" s="68">
        <v>9855.6200000000008</v>
      </c>
      <c r="F582" s="69">
        <v>0.64</v>
      </c>
      <c r="G582" s="70">
        <v>1274.677418</v>
      </c>
      <c r="H582" s="70">
        <v>698.90270399999997</v>
      </c>
      <c r="I582" s="68">
        <v>8020.07</v>
      </c>
      <c r="J582" s="68">
        <v>8175.8</v>
      </c>
      <c r="K582" s="68">
        <v>817.58</v>
      </c>
      <c r="L582" s="83">
        <v>0.1</v>
      </c>
      <c r="M582" s="70">
        <v>146.92719500000001</v>
      </c>
      <c r="N582" s="70">
        <v>17.748389</v>
      </c>
      <c r="O582" s="70">
        <v>109.35137899999999</v>
      </c>
      <c r="P582" s="70">
        <v>11.963960999999999</v>
      </c>
      <c r="Q582" s="70">
        <v>0</v>
      </c>
      <c r="R582" s="70">
        <v>0</v>
      </c>
      <c r="S582" s="70">
        <v>7.8634659999999998</v>
      </c>
      <c r="T582" s="70">
        <v>434.041113</v>
      </c>
      <c r="U582" s="69">
        <v>0.34051055340000003</v>
      </c>
      <c r="V582" s="71">
        <v>0.28307479730000001</v>
      </c>
      <c r="W582" s="70">
        <v>0</v>
      </c>
      <c r="X582" s="70">
        <v>0</v>
      </c>
      <c r="Y582" s="70">
        <v>0</v>
      </c>
      <c r="Z582" s="70">
        <v>0</v>
      </c>
      <c r="AA582" s="70">
        <v>145.693558</v>
      </c>
      <c r="AB582" s="70">
        <v>85.625815000000003</v>
      </c>
      <c r="AC582" s="70">
        <v>60.067743</v>
      </c>
      <c r="AD582" s="70">
        <v>1.763436</v>
      </c>
      <c r="AE582" s="70">
        <v>1.763436</v>
      </c>
      <c r="AF582" s="70">
        <v>0</v>
      </c>
      <c r="AG582" s="70">
        <v>0</v>
      </c>
      <c r="AH582" s="70">
        <v>0</v>
      </c>
      <c r="AI582" s="70">
        <v>0</v>
      </c>
      <c r="AJ582" s="70">
        <v>205.35280800000001</v>
      </c>
      <c r="AK582" s="70">
        <v>205.35280800000001</v>
      </c>
      <c r="AL582" s="68">
        <v>1042150.76</v>
      </c>
      <c r="AM582" s="68">
        <v>0</v>
      </c>
      <c r="AN582" s="68">
        <v>99520.41</v>
      </c>
      <c r="AO582" s="68">
        <v>3561.8</v>
      </c>
      <c r="AP582" s="68">
        <v>55687.09</v>
      </c>
      <c r="AQ582" s="68">
        <v>14637.51</v>
      </c>
      <c r="AR582" s="68">
        <v>0</v>
      </c>
      <c r="AS582" s="68">
        <v>0</v>
      </c>
      <c r="AT582" s="68">
        <v>25634.01</v>
      </c>
      <c r="AU582" s="68">
        <v>51849.49</v>
      </c>
      <c r="AV582" s="68">
        <v>0</v>
      </c>
      <c r="AW582" s="68">
        <v>0</v>
      </c>
      <c r="AX582" s="68">
        <v>0</v>
      </c>
      <c r="AY582" s="68">
        <v>0</v>
      </c>
      <c r="AZ582" s="68">
        <v>15633.48</v>
      </c>
      <c r="BA582" s="68">
        <v>1677.37</v>
      </c>
      <c r="BB582" s="68">
        <v>318.67</v>
      </c>
      <c r="BC582" s="68">
        <v>407.94</v>
      </c>
      <c r="BD582" s="68">
        <v>13229.5</v>
      </c>
      <c r="BE582" s="68">
        <v>4288.8</v>
      </c>
      <c r="BF582" s="68">
        <v>5466.47</v>
      </c>
      <c r="BG582" s="68">
        <v>3474.23</v>
      </c>
      <c r="BH582" s="68">
        <v>1133.8599999999999</v>
      </c>
      <c r="BI582" s="68">
        <v>1082.76</v>
      </c>
      <c r="BJ582" s="68">
        <v>0</v>
      </c>
      <c r="BK582" s="68">
        <v>0</v>
      </c>
      <c r="BL582" s="68">
        <v>0</v>
      </c>
      <c r="BM582" s="68">
        <v>0</v>
      </c>
      <c r="BN582" s="68">
        <v>51.1</v>
      </c>
      <c r="BO582" s="68">
        <v>1697752.97</v>
      </c>
      <c r="BP582" s="68">
        <v>1210288</v>
      </c>
      <c r="BQ582" s="68">
        <v>4134492.95</v>
      </c>
      <c r="BR582" s="68">
        <v>15398.15</v>
      </c>
      <c r="BS582" s="68">
        <v>4119094.8</v>
      </c>
      <c r="BT582" s="68">
        <v>2436739.98</v>
      </c>
      <c r="BU582" s="68">
        <v>0</v>
      </c>
      <c r="BV582" s="71">
        <v>20.535281000000001</v>
      </c>
      <c r="BW582" s="68">
        <v>0</v>
      </c>
      <c r="BX582" s="68">
        <v>872869.38</v>
      </c>
      <c r="BY582" s="68">
        <v>229248.75</v>
      </c>
      <c r="BZ582" s="68">
        <v>5236611.08</v>
      </c>
      <c r="CA582" s="68">
        <v>5236611.08</v>
      </c>
    </row>
    <row r="583" spans="1:79" x14ac:dyDescent="0.25">
      <c r="A583" s="62" t="s">
        <v>1369</v>
      </c>
      <c r="B583" s="62" t="s">
        <v>1370</v>
      </c>
      <c r="C583" s="62" t="s">
        <v>1323</v>
      </c>
      <c r="D583" s="63">
        <v>8241.61</v>
      </c>
      <c r="E583" s="63">
        <v>9855.6200000000008</v>
      </c>
      <c r="F583" s="64">
        <v>0.64</v>
      </c>
      <c r="G583" s="65">
        <v>684.14593600000001</v>
      </c>
      <c r="H583" s="65">
        <v>389.99650100000002</v>
      </c>
      <c r="I583" s="63">
        <v>11823.21</v>
      </c>
      <c r="J583" s="63">
        <v>9104.83</v>
      </c>
      <c r="K583" s="63">
        <v>910.48</v>
      </c>
      <c r="L583" s="83">
        <v>0.1</v>
      </c>
      <c r="M583" s="65">
        <v>104.322935</v>
      </c>
      <c r="N583" s="65">
        <v>17.307945</v>
      </c>
      <c r="O583" s="65">
        <v>65.047104000000004</v>
      </c>
      <c r="P583" s="65">
        <v>7.2977090000000002</v>
      </c>
      <c r="Q583" s="65">
        <v>0</v>
      </c>
      <c r="R583" s="65">
        <v>3.21286</v>
      </c>
      <c r="S583" s="65">
        <v>11.457317</v>
      </c>
      <c r="T583" s="65">
        <v>316.51362899999998</v>
      </c>
      <c r="U583" s="64">
        <v>0.46264051620000002</v>
      </c>
      <c r="V583" s="66">
        <v>0.52254943180000002</v>
      </c>
      <c r="W583" s="65">
        <v>35.892643999999997</v>
      </c>
      <c r="X583" s="65">
        <v>18.892644000000001</v>
      </c>
      <c r="Y583" s="65">
        <v>13</v>
      </c>
      <c r="Z583" s="65">
        <v>4</v>
      </c>
      <c r="AA583" s="65">
        <v>90.748114999999999</v>
      </c>
      <c r="AB583" s="65">
        <v>58.660235999999998</v>
      </c>
      <c r="AC583" s="65">
        <v>32.087879000000001</v>
      </c>
      <c r="AD583" s="65">
        <v>1.858417</v>
      </c>
      <c r="AE583" s="65">
        <v>0.45000099999999998</v>
      </c>
      <c r="AF583" s="65">
        <v>0</v>
      </c>
      <c r="AG583" s="65">
        <v>0.97508399999999995</v>
      </c>
      <c r="AH583" s="65">
        <v>0.43333199999999999</v>
      </c>
      <c r="AI583" s="65">
        <v>0</v>
      </c>
      <c r="AJ583" s="65">
        <v>76.208309999999997</v>
      </c>
      <c r="AK583" s="65">
        <v>76.208309999999997</v>
      </c>
      <c r="AL583" s="63">
        <v>622901.18999999994</v>
      </c>
      <c r="AM583" s="63">
        <v>0</v>
      </c>
      <c r="AN583" s="63">
        <v>89981</v>
      </c>
      <c r="AO583" s="63">
        <v>3473.41</v>
      </c>
      <c r="AP583" s="63">
        <v>33125.18</v>
      </c>
      <c r="AQ583" s="63">
        <v>8928.51</v>
      </c>
      <c r="AR583" s="63">
        <v>0</v>
      </c>
      <c r="AS583" s="63">
        <v>7104.35</v>
      </c>
      <c r="AT583" s="63">
        <v>37349.550000000003</v>
      </c>
      <c r="AU583" s="63">
        <v>69796.28</v>
      </c>
      <c r="AV583" s="63">
        <v>5312.8</v>
      </c>
      <c r="AW583" s="63">
        <v>3276.05</v>
      </c>
      <c r="AX583" s="63">
        <v>1689.61</v>
      </c>
      <c r="AY583" s="63">
        <v>347.14</v>
      </c>
      <c r="AZ583" s="63">
        <v>11824.09</v>
      </c>
      <c r="BA583" s="63">
        <v>935.99</v>
      </c>
      <c r="BB583" s="63">
        <v>171.04</v>
      </c>
      <c r="BC583" s="63">
        <v>254.09</v>
      </c>
      <c r="BD583" s="63">
        <v>10462.969999999999</v>
      </c>
      <c r="BE583" s="63">
        <v>4288.8</v>
      </c>
      <c r="BF583" s="63">
        <v>3744.95</v>
      </c>
      <c r="BG583" s="63">
        <v>2429.2199999999998</v>
      </c>
      <c r="BH583" s="63">
        <v>615.29999999999995</v>
      </c>
      <c r="BI583" s="63">
        <v>276.3</v>
      </c>
      <c r="BJ583" s="63">
        <v>0</v>
      </c>
      <c r="BK583" s="63">
        <v>207</v>
      </c>
      <c r="BL583" s="63">
        <v>78.150000000000006</v>
      </c>
      <c r="BM583" s="63">
        <v>0</v>
      </c>
      <c r="BN583" s="63">
        <v>53.85</v>
      </c>
      <c r="BO583" s="63">
        <v>936690.5</v>
      </c>
      <c r="BP583" s="63">
        <v>800430.66</v>
      </c>
      <c r="BQ583" s="63">
        <v>1617826.22</v>
      </c>
      <c r="BR583" s="63">
        <v>75902.89</v>
      </c>
      <c r="BS583" s="63">
        <v>1541923.33</v>
      </c>
      <c r="BT583" s="63">
        <v>681135.72</v>
      </c>
      <c r="BU583" s="63">
        <v>0</v>
      </c>
      <c r="BV583" s="66">
        <v>20</v>
      </c>
      <c r="BW583" s="63">
        <v>0</v>
      </c>
      <c r="BX583" s="63">
        <v>675092.38</v>
      </c>
      <c r="BY583" s="63">
        <v>119081.54</v>
      </c>
      <c r="BZ583" s="63">
        <v>2412000.14</v>
      </c>
      <c r="CA583" s="63">
        <v>2412000.14</v>
      </c>
    </row>
    <row r="584" spans="1:79" x14ac:dyDescent="0.25">
      <c r="A584" s="62" t="s">
        <v>1371</v>
      </c>
      <c r="B584" s="62" t="s">
        <v>1372</v>
      </c>
      <c r="C584" s="62" t="s">
        <v>1323</v>
      </c>
      <c r="D584" s="63">
        <v>8241.61</v>
      </c>
      <c r="E584" s="63">
        <v>9855.6200000000008</v>
      </c>
      <c r="F584" s="64">
        <v>0.64</v>
      </c>
      <c r="G584" s="65">
        <v>2354.2219949999999</v>
      </c>
      <c r="H584" s="65">
        <v>1219.1865809999999</v>
      </c>
      <c r="I584" s="63">
        <v>12399.37</v>
      </c>
      <c r="J584" s="63">
        <v>8059.23</v>
      </c>
      <c r="K584" s="63">
        <v>805.92</v>
      </c>
      <c r="L584" s="83">
        <v>0.1</v>
      </c>
      <c r="M584" s="65">
        <v>211.36020600000001</v>
      </c>
      <c r="N584" s="65">
        <v>23.330960000000001</v>
      </c>
      <c r="O584" s="65">
        <v>148.22147100000001</v>
      </c>
      <c r="P584" s="65">
        <v>8.3315789999999996</v>
      </c>
      <c r="Q584" s="65">
        <v>0</v>
      </c>
      <c r="R584" s="65">
        <v>4.6470589999999996</v>
      </c>
      <c r="S584" s="65">
        <v>26.829136999999999</v>
      </c>
      <c r="T584" s="65">
        <v>301.27231</v>
      </c>
      <c r="U584" s="64">
        <v>0.12797107099999999</v>
      </c>
      <c r="V584" s="66">
        <v>3.9981921400000002E-2</v>
      </c>
      <c r="W584" s="65">
        <v>12.494116999999999</v>
      </c>
      <c r="X584" s="65">
        <v>3.4941179999999998</v>
      </c>
      <c r="Y584" s="65">
        <v>3.9999989999999999</v>
      </c>
      <c r="Z584" s="65">
        <v>5</v>
      </c>
      <c r="AA584" s="65">
        <v>606.60018600000001</v>
      </c>
      <c r="AB584" s="65">
        <v>355.10027200000002</v>
      </c>
      <c r="AC584" s="65">
        <v>251.49991399999999</v>
      </c>
      <c r="AD584" s="65">
        <v>5.4407509999999997</v>
      </c>
      <c r="AE584" s="65">
        <v>5.4407509999999997</v>
      </c>
      <c r="AF584" s="65">
        <v>0</v>
      </c>
      <c r="AG584" s="65">
        <v>0</v>
      </c>
      <c r="AH584" s="65">
        <v>0</v>
      </c>
      <c r="AI584" s="65">
        <v>0</v>
      </c>
      <c r="AJ584" s="65">
        <v>4</v>
      </c>
      <c r="AK584" s="65">
        <v>4</v>
      </c>
      <c r="AL584" s="63">
        <v>1897314.59</v>
      </c>
      <c r="AM584" s="63">
        <v>0</v>
      </c>
      <c r="AN584" s="63">
        <v>188092.82</v>
      </c>
      <c r="AO584" s="63">
        <v>4682.13</v>
      </c>
      <c r="AP584" s="63">
        <v>75481.649999999994</v>
      </c>
      <c r="AQ584" s="63">
        <v>10193.41</v>
      </c>
      <c r="AR584" s="63">
        <v>0</v>
      </c>
      <c r="AS584" s="63">
        <v>10275.69</v>
      </c>
      <c r="AT584" s="63">
        <v>87459.94</v>
      </c>
      <c r="AU584" s="63">
        <v>5083.18</v>
      </c>
      <c r="AV584" s="63">
        <v>1559.69</v>
      </c>
      <c r="AW584" s="63">
        <v>605.89</v>
      </c>
      <c r="AX584" s="63">
        <v>519.88</v>
      </c>
      <c r="AY584" s="63">
        <v>433.92</v>
      </c>
      <c r="AZ584" s="63">
        <v>48548.87</v>
      </c>
      <c r="BA584" s="63">
        <v>2926.05</v>
      </c>
      <c r="BB584" s="63">
        <v>588.55999999999995</v>
      </c>
      <c r="BC584" s="63">
        <v>1698.48</v>
      </c>
      <c r="BD584" s="63">
        <v>43335.78</v>
      </c>
      <c r="BE584" s="63">
        <v>6119.27</v>
      </c>
      <c r="BF584" s="63">
        <v>22670.11</v>
      </c>
      <c r="BG584" s="63">
        <v>14546.4</v>
      </c>
      <c r="BH584" s="63">
        <v>3498.3</v>
      </c>
      <c r="BI584" s="63">
        <v>3340.65</v>
      </c>
      <c r="BJ584" s="63">
        <v>0</v>
      </c>
      <c r="BK584" s="63">
        <v>0</v>
      </c>
      <c r="BL584" s="63">
        <v>0</v>
      </c>
      <c r="BM584" s="63">
        <v>0</v>
      </c>
      <c r="BN584" s="63">
        <v>157.65</v>
      </c>
      <c r="BO584" s="63">
        <v>2245723.06</v>
      </c>
      <c r="BP584" s="63">
        <v>2144097.4500000002</v>
      </c>
      <c r="BQ584" s="63">
        <v>2753729.21</v>
      </c>
      <c r="BR584" s="63">
        <v>2852.58</v>
      </c>
      <c r="BS584" s="63">
        <v>2750876.63</v>
      </c>
      <c r="BT584" s="63">
        <v>508006.15</v>
      </c>
      <c r="BU584" s="63">
        <v>0</v>
      </c>
      <c r="BV584" s="66">
        <v>20</v>
      </c>
      <c r="BW584" s="63">
        <v>0</v>
      </c>
      <c r="BX584" s="63">
        <v>987442.7</v>
      </c>
      <c r="BY584" s="63">
        <v>0</v>
      </c>
      <c r="BZ584" s="63">
        <v>3309878.67</v>
      </c>
      <c r="CA584" s="63">
        <v>3741171.91</v>
      </c>
    </row>
    <row r="585" spans="1:79" x14ac:dyDescent="0.25">
      <c r="A585" s="67" t="s">
        <v>1373</v>
      </c>
      <c r="B585" s="67" t="s">
        <v>1374</v>
      </c>
      <c r="C585" s="67" t="s">
        <v>1323</v>
      </c>
      <c r="D585" s="68">
        <v>8241.61</v>
      </c>
      <c r="E585" s="68">
        <v>9855.6200000000008</v>
      </c>
      <c r="F585" s="69">
        <v>0.64</v>
      </c>
      <c r="G585" s="70">
        <v>1952.0891260000001</v>
      </c>
      <c r="H585" s="70">
        <v>970.63989200000003</v>
      </c>
      <c r="I585" s="68">
        <v>14263.3</v>
      </c>
      <c r="J585" s="68">
        <v>8091.41</v>
      </c>
      <c r="K585" s="68">
        <v>809.14</v>
      </c>
      <c r="L585" s="83">
        <v>0.1</v>
      </c>
      <c r="M585" s="70">
        <v>214.69796299999999</v>
      </c>
      <c r="N585" s="70">
        <v>21.821155000000001</v>
      </c>
      <c r="O585" s="70">
        <v>157.30873099999999</v>
      </c>
      <c r="P585" s="70">
        <v>9.5901949999999996</v>
      </c>
      <c r="Q585" s="70">
        <v>0</v>
      </c>
      <c r="R585" s="70">
        <v>1</v>
      </c>
      <c r="S585" s="70">
        <v>24.977882000000001</v>
      </c>
      <c r="T585" s="70">
        <v>343.64502199999998</v>
      </c>
      <c r="U585" s="69">
        <v>0.17603961700000001</v>
      </c>
      <c r="V585" s="71">
        <v>7.5659049699999995E-2</v>
      </c>
      <c r="W585" s="70">
        <v>37.450459000000002</v>
      </c>
      <c r="X585" s="70">
        <v>6.4504590000000004</v>
      </c>
      <c r="Y585" s="70">
        <v>21</v>
      </c>
      <c r="Z585" s="70">
        <v>10</v>
      </c>
      <c r="AA585" s="70">
        <v>543.39389300000005</v>
      </c>
      <c r="AB585" s="70">
        <v>350.883309</v>
      </c>
      <c r="AC585" s="70">
        <v>192.51058399999999</v>
      </c>
      <c r="AD585" s="70">
        <v>29.598441000000001</v>
      </c>
      <c r="AE585" s="70">
        <v>15.324551</v>
      </c>
      <c r="AF585" s="70">
        <v>14.27389</v>
      </c>
      <c r="AG585" s="70">
        <v>0</v>
      </c>
      <c r="AH585" s="70">
        <v>0</v>
      </c>
      <c r="AI585" s="70">
        <v>0</v>
      </c>
      <c r="AJ585" s="70">
        <v>32.724471999999999</v>
      </c>
      <c r="AK585" s="70">
        <v>32.724471999999999</v>
      </c>
      <c r="AL585" s="68">
        <v>1579513.4</v>
      </c>
      <c r="AM585" s="68">
        <v>0</v>
      </c>
      <c r="AN585" s="68">
        <v>179858.04</v>
      </c>
      <c r="AO585" s="68">
        <v>4379.1400000000003</v>
      </c>
      <c r="AP585" s="68">
        <v>80109.33</v>
      </c>
      <c r="AQ585" s="68">
        <v>11733.29</v>
      </c>
      <c r="AR585" s="68">
        <v>0</v>
      </c>
      <c r="AS585" s="68">
        <v>2211.2199999999998</v>
      </c>
      <c r="AT585" s="68">
        <v>81425.06</v>
      </c>
      <c r="AU585" s="68">
        <v>10971.94</v>
      </c>
      <c r="AV585" s="68">
        <v>4715.74</v>
      </c>
      <c r="AW585" s="68">
        <v>1118.53</v>
      </c>
      <c r="AX585" s="68">
        <v>2729.37</v>
      </c>
      <c r="AY585" s="68">
        <v>867.84</v>
      </c>
      <c r="AZ585" s="68">
        <v>42948.5</v>
      </c>
      <c r="BA585" s="68">
        <v>2329.54</v>
      </c>
      <c r="BB585" s="68">
        <v>488.02</v>
      </c>
      <c r="BC585" s="68">
        <v>1521.5</v>
      </c>
      <c r="BD585" s="68">
        <v>38609.440000000002</v>
      </c>
      <c r="BE585" s="68">
        <v>5074.01</v>
      </c>
      <c r="BF585" s="68">
        <v>22400.89</v>
      </c>
      <c r="BG585" s="68">
        <v>11134.54</v>
      </c>
      <c r="BH585" s="68">
        <v>18574.02</v>
      </c>
      <c r="BI585" s="68">
        <v>9409.35</v>
      </c>
      <c r="BJ585" s="68">
        <v>8307.0400000000009</v>
      </c>
      <c r="BK585" s="68">
        <v>0</v>
      </c>
      <c r="BL585" s="68">
        <v>0</v>
      </c>
      <c r="BM585" s="68">
        <v>0</v>
      </c>
      <c r="BN585" s="68">
        <v>857.63</v>
      </c>
      <c r="BO585" s="68">
        <v>2112304.88</v>
      </c>
      <c r="BP585" s="68">
        <v>1836581.64</v>
      </c>
      <c r="BQ585" s="68">
        <v>3490590.29</v>
      </c>
      <c r="BR585" s="68">
        <v>10951.1</v>
      </c>
      <c r="BS585" s="68">
        <v>3479639.19</v>
      </c>
      <c r="BT585" s="68">
        <v>1378285.41</v>
      </c>
      <c r="BU585" s="68">
        <v>0</v>
      </c>
      <c r="BV585" s="71">
        <v>20</v>
      </c>
      <c r="BW585" s="68">
        <v>0</v>
      </c>
      <c r="BX585" s="68">
        <v>1410029.37</v>
      </c>
      <c r="BY585" s="68">
        <v>0</v>
      </c>
      <c r="BZ585" s="68">
        <v>3673491.99</v>
      </c>
      <c r="CA585" s="68">
        <v>4900619.66</v>
      </c>
    </row>
    <row r="586" spans="1:79" x14ac:dyDescent="0.25">
      <c r="A586" s="62" t="s">
        <v>1375</v>
      </c>
      <c r="B586" s="62" t="s">
        <v>1376</v>
      </c>
      <c r="C586" s="62" t="s">
        <v>223</v>
      </c>
      <c r="D586" s="63">
        <v>8241.61</v>
      </c>
      <c r="E586" s="63">
        <v>9855.6200000000008</v>
      </c>
      <c r="F586" s="64">
        <v>0.64</v>
      </c>
      <c r="G586" s="65">
        <v>6370.0563460000003</v>
      </c>
      <c r="H586" s="65">
        <v>3202.5955210000002</v>
      </c>
      <c r="I586" s="63">
        <v>8255.49</v>
      </c>
      <c r="J586" s="63">
        <v>8087.11</v>
      </c>
      <c r="K586" s="63">
        <v>808.71</v>
      </c>
      <c r="L586" s="83">
        <v>0.1</v>
      </c>
      <c r="M586" s="65">
        <v>614.19936600000005</v>
      </c>
      <c r="N586" s="65">
        <v>53.766139000000003</v>
      </c>
      <c r="O586" s="65">
        <v>374.40110600000003</v>
      </c>
      <c r="P586" s="65">
        <v>49.165854000000003</v>
      </c>
      <c r="Q586" s="65">
        <v>2.289698</v>
      </c>
      <c r="R586" s="65">
        <v>27.566388</v>
      </c>
      <c r="S586" s="65">
        <v>107.010181</v>
      </c>
      <c r="T586" s="65">
        <v>1146.6950360000001</v>
      </c>
      <c r="U586" s="64">
        <v>0.180013327</v>
      </c>
      <c r="V586" s="66">
        <v>7.9113276100000005E-2</v>
      </c>
      <c r="W586" s="65">
        <v>124.043969</v>
      </c>
      <c r="X586" s="65">
        <v>23.134996000000001</v>
      </c>
      <c r="Y586" s="65">
        <v>64.406013999999999</v>
      </c>
      <c r="Z586" s="65">
        <v>36.502958999999997</v>
      </c>
      <c r="AA586" s="65">
        <v>2042.541131</v>
      </c>
      <c r="AB586" s="65">
        <v>1348.464017</v>
      </c>
      <c r="AC586" s="65">
        <v>694.07711400000005</v>
      </c>
      <c r="AD586" s="65">
        <v>25.861899999999999</v>
      </c>
      <c r="AE586" s="65">
        <v>0</v>
      </c>
      <c r="AF586" s="65">
        <v>0</v>
      </c>
      <c r="AG586" s="65">
        <v>0</v>
      </c>
      <c r="AH586" s="65">
        <v>0</v>
      </c>
      <c r="AI586" s="65">
        <v>25.861899999999999</v>
      </c>
      <c r="AJ586" s="65">
        <v>0</v>
      </c>
      <c r="AK586" s="65">
        <v>0</v>
      </c>
      <c r="AL586" s="63">
        <v>5151528.2699999996</v>
      </c>
      <c r="AM586" s="63">
        <v>0</v>
      </c>
      <c r="AN586" s="63">
        <v>675141.36</v>
      </c>
      <c r="AO586" s="63">
        <v>10789.96</v>
      </c>
      <c r="AP586" s="63">
        <v>190663.42</v>
      </c>
      <c r="AQ586" s="63">
        <v>60152.800000000003</v>
      </c>
      <c r="AR586" s="63">
        <v>3738.68</v>
      </c>
      <c r="AS586" s="63">
        <v>60955.46</v>
      </c>
      <c r="AT586" s="63">
        <v>348841.04</v>
      </c>
      <c r="AU586" s="63">
        <v>38283.33</v>
      </c>
      <c r="AV586" s="63">
        <v>15550.43</v>
      </c>
      <c r="AW586" s="63">
        <v>4011.69</v>
      </c>
      <c r="AX586" s="63">
        <v>8370.86</v>
      </c>
      <c r="AY586" s="63">
        <v>3167.88</v>
      </c>
      <c r="AZ586" s="63">
        <v>157787.67000000001</v>
      </c>
      <c r="BA586" s="63">
        <v>7686.23</v>
      </c>
      <c r="BB586" s="63">
        <v>1592.51</v>
      </c>
      <c r="BC586" s="63">
        <v>5719.12</v>
      </c>
      <c r="BD586" s="63">
        <v>142789.81</v>
      </c>
      <c r="BE586" s="63">
        <v>16557.509999999998</v>
      </c>
      <c r="BF586" s="63">
        <v>86087.87</v>
      </c>
      <c r="BG586" s="63">
        <v>40144.43</v>
      </c>
      <c r="BH586" s="63">
        <v>4751.0600000000004</v>
      </c>
      <c r="BI586" s="63">
        <v>0</v>
      </c>
      <c r="BJ586" s="63">
        <v>0</v>
      </c>
      <c r="BK586" s="63">
        <v>0</v>
      </c>
      <c r="BL586" s="63">
        <v>0</v>
      </c>
      <c r="BM586" s="63">
        <v>4001.7</v>
      </c>
      <c r="BN586" s="63">
        <v>749.36</v>
      </c>
      <c r="BO586" s="63">
        <v>7594319.8499999996</v>
      </c>
      <c r="BP586" s="63">
        <v>6043042.1200000001</v>
      </c>
      <c r="BQ586" s="63">
        <v>15348847.310000001</v>
      </c>
      <c r="BR586" s="63">
        <v>6906.52</v>
      </c>
      <c r="BS586" s="63">
        <v>15341940.789999999</v>
      </c>
      <c r="BT586" s="63">
        <v>7754527.46</v>
      </c>
      <c r="BU586" s="63">
        <v>0</v>
      </c>
      <c r="BV586" s="66">
        <v>20</v>
      </c>
      <c r="BW586" s="63">
        <v>0</v>
      </c>
      <c r="BX586" s="63">
        <v>2243304.1800000002</v>
      </c>
      <c r="BY586" s="63">
        <v>0</v>
      </c>
      <c r="BZ586" s="63">
        <v>16806275.960000001</v>
      </c>
      <c r="CA586" s="63">
        <v>17592151.489999998</v>
      </c>
    </row>
    <row r="587" spans="1:79" x14ac:dyDescent="0.25">
      <c r="A587" s="62" t="s">
        <v>1377</v>
      </c>
      <c r="B587" s="62" t="s">
        <v>1378</v>
      </c>
      <c r="C587" s="62" t="s">
        <v>563</v>
      </c>
      <c r="D587" s="63">
        <v>8241.61</v>
      </c>
      <c r="E587" s="63">
        <v>9855.6200000000008</v>
      </c>
      <c r="F587" s="64">
        <v>0.64</v>
      </c>
      <c r="G587" s="65">
        <v>1023.024571</v>
      </c>
      <c r="H587" s="65">
        <v>552.18008499999996</v>
      </c>
      <c r="I587" s="63">
        <v>8146.16</v>
      </c>
      <c r="J587" s="63">
        <v>8436.02</v>
      </c>
      <c r="K587" s="63">
        <v>843.6</v>
      </c>
      <c r="L587" s="83">
        <v>0.1</v>
      </c>
      <c r="M587" s="65">
        <v>104.449288</v>
      </c>
      <c r="N587" s="65">
        <v>15.278136</v>
      </c>
      <c r="O587" s="65">
        <v>56.350634999999997</v>
      </c>
      <c r="P587" s="65">
        <v>0.85234299999999996</v>
      </c>
      <c r="Q587" s="65">
        <v>0</v>
      </c>
      <c r="R587" s="65">
        <v>5.5318269999999998</v>
      </c>
      <c r="S587" s="65">
        <v>26.436347000000001</v>
      </c>
      <c r="T587" s="65">
        <v>219.71456800000001</v>
      </c>
      <c r="U587" s="64">
        <v>0.21476959030000001</v>
      </c>
      <c r="V587" s="66">
        <v>0.1126122484</v>
      </c>
      <c r="W587" s="65">
        <v>39.472434</v>
      </c>
      <c r="X587" s="65">
        <v>11.602293</v>
      </c>
      <c r="Y587" s="65">
        <v>17.870141</v>
      </c>
      <c r="Z587" s="65">
        <v>10</v>
      </c>
      <c r="AA587" s="65">
        <v>270.0994</v>
      </c>
      <c r="AB587" s="65">
        <v>161.35424</v>
      </c>
      <c r="AC587" s="65">
        <v>108.74516</v>
      </c>
      <c r="AD587" s="65">
        <v>34.503546</v>
      </c>
      <c r="AE587" s="65">
        <v>28.877559000000002</v>
      </c>
      <c r="AF587" s="65">
        <v>2.7386309999999998</v>
      </c>
      <c r="AG587" s="65">
        <v>0</v>
      </c>
      <c r="AH587" s="65">
        <v>2.887356</v>
      </c>
      <c r="AI587" s="65">
        <v>0</v>
      </c>
      <c r="AJ587" s="65">
        <v>121.539861</v>
      </c>
      <c r="AK587" s="65">
        <v>121.539861</v>
      </c>
      <c r="AL587" s="63">
        <v>863023.53</v>
      </c>
      <c r="AM587" s="63">
        <v>0</v>
      </c>
      <c r="AN587" s="63">
        <v>131216.99</v>
      </c>
      <c r="AO587" s="63">
        <v>3066.07</v>
      </c>
      <c r="AP587" s="63">
        <v>28696.51</v>
      </c>
      <c r="AQ587" s="63">
        <v>1042.81</v>
      </c>
      <c r="AR587" s="63">
        <v>0</v>
      </c>
      <c r="AS587" s="63">
        <v>12232.11</v>
      </c>
      <c r="AT587" s="63">
        <v>86179.49</v>
      </c>
      <c r="AU587" s="63">
        <v>10441.36</v>
      </c>
      <c r="AV587" s="63">
        <v>5202.3100000000004</v>
      </c>
      <c r="AW587" s="63">
        <v>2011.88</v>
      </c>
      <c r="AX587" s="63">
        <v>2322.59</v>
      </c>
      <c r="AY587" s="63">
        <v>867.84</v>
      </c>
      <c r="AZ587" s="63">
        <v>23216.82</v>
      </c>
      <c r="BA587" s="63">
        <v>1325.23</v>
      </c>
      <c r="BB587" s="63">
        <v>255.76</v>
      </c>
      <c r="BC587" s="63">
        <v>756.28</v>
      </c>
      <c r="BD587" s="63">
        <v>20879.55</v>
      </c>
      <c r="BE587" s="63">
        <v>4288.8</v>
      </c>
      <c r="BF587" s="63">
        <v>10301.09</v>
      </c>
      <c r="BG587" s="63">
        <v>6289.66</v>
      </c>
      <c r="BH587" s="63">
        <v>20845.3</v>
      </c>
      <c r="BI587" s="63">
        <v>17730.97</v>
      </c>
      <c r="BJ587" s="63">
        <v>1593.81</v>
      </c>
      <c r="BK587" s="63">
        <v>0</v>
      </c>
      <c r="BL587" s="63">
        <v>520.76</v>
      </c>
      <c r="BM587" s="63">
        <v>0</v>
      </c>
      <c r="BN587" s="63">
        <v>999.76</v>
      </c>
      <c r="BO587" s="63">
        <v>1046306.32</v>
      </c>
      <c r="BP587" s="63">
        <v>1053946.31</v>
      </c>
      <c r="BQ587" s="63">
        <v>1008115.54</v>
      </c>
      <c r="BR587" s="63">
        <v>1869.64</v>
      </c>
      <c r="BS587" s="63">
        <v>1006245.9</v>
      </c>
      <c r="BT587" s="63">
        <v>0</v>
      </c>
      <c r="BU587" s="63">
        <v>0</v>
      </c>
      <c r="BV587" s="66">
        <v>20</v>
      </c>
      <c r="BW587" s="63">
        <v>0</v>
      </c>
      <c r="BX587" s="63">
        <v>343714.92</v>
      </c>
      <c r="BY587" s="63">
        <v>0</v>
      </c>
      <c r="BZ587" s="63">
        <v>1095166.31</v>
      </c>
      <c r="CA587" s="63">
        <v>1390021.24</v>
      </c>
    </row>
    <row r="588" spans="1:79" x14ac:dyDescent="0.25">
      <c r="A588" s="67" t="s">
        <v>1379</v>
      </c>
      <c r="B588" s="67" t="s">
        <v>1380</v>
      </c>
      <c r="C588" s="67" t="s">
        <v>417</v>
      </c>
      <c r="D588" s="68">
        <v>8241.61</v>
      </c>
      <c r="E588" s="68">
        <v>9855.6200000000008</v>
      </c>
      <c r="F588" s="69">
        <v>0.64</v>
      </c>
      <c r="G588" s="70">
        <v>893.31934899999999</v>
      </c>
      <c r="H588" s="70">
        <v>518.98433299999999</v>
      </c>
      <c r="I588" s="68">
        <v>10259.16</v>
      </c>
      <c r="J588" s="68">
        <v>8569.34</v>
      </c>
      <c r="K588" s="68">
        <v>856.93</v>
      </c>
      <c r="L588" s="83">
        <v>0.1</v>
      </c>
      <c r="M588" s="70">
        <v>152.190033</v>
      </c>
      <c r="N588" s="70">
        <v>13.030181000000001</v>
      </c>
      <c r="O588" s="70">
        <v>110.624471</v>
      </c>
      <c r="P588" s="70">
        <v>3.1973470000000002</v>
      </c>
      <c r="Q588" s="70">
        <v>1</v>
      </c>
      <c r="R588" s="70">
        <v>2.8957190000000002</v>
      </c>
      <c r="S588" s="70">
        <v>21.442315000000001</v>
      </c>
      <c r="T588" s="70">
        <v>875.55269799999996</v>
      </c>
      <c r="U588" s="69">
        <v>0.98011164650000004</v>
      </c>
      <c r="V588" s="71">
        <v>2.3452608388999998</v>
      </c>
      <c r="W588" s="70">
        <v>2</v>
      </c>
      <c r="X588" s="70">
        <v>0</v>
      </c>
      <c r="Y588" s="70">
        <v>2</v>
      </c>
      <c r="Z588" s="70">
        <v>0</v>
      </c>
      <c r="AA588" s="70">
        <v>59.848013999999999</v>
      </c>
      <c r="AB588" s="70">
        <v>45.655009999999997</v>
      </c>
      <c r="AC588" s="70">
        <v>14.193004</v>
      </c>
      <c r="AD588" s="70">
        <v>15.828469999999999</v>
      </c>
      <c r="AE588" s="70">
        <v>9.0263690000000008</v>
      </c>
      <c r="AF588" s="70">
        <v>0</v>
      </c>
      <c r="AG588" s="70">
        <v>0</v>
      </c>
      <c r="AH588" s="70">
        <v>0</v>
      </c>
      <c r="AI588" s="70">
        <v>6.8021010000000004</v>
      </c>
      <c r="AJ588" s="70">
        <v>118.15863400000001</v>
      </c>
      <c r="AK588" s="70">
        <v>118.15863400000001</v>
      </c>
      <c r="AL588" s="68">
        <v>765512.15</v>
      </c>
      <c r="AM588" s="68">
        <v>0</v>
      </c>
      <c r="AN588" s="68">
        <v>140797.62</v>
      </c>
      <c r="AO588" s="68">
        <v>2614.94</v>
      </c>
      <c r="AP588" s="68">
        <v>56335.41</v>
      </c>
      <c r="AQ588" s="68">
        <v>3911.85</v>
      </c>
      <c r="AR588" s="68">
        <v>1632.83</v>
      </c>
      <c r="AS588" s="68">
        <v>6403.08</v>
      </c>
      <c r="AT588" s="68">
        <v>69899.509999999995</v>
      </c>
      <c r="AU588" s="68">
        <v>866534.57</v>
      </c>
      <c r="AV588" s="68">
        <v>259.94</v>
      </c>
      <c r="AW588" s="68">
        <v>0</v>
      </c>
      <c r="AX588" s="68">
        <v>259.94</v>
      </c>
      <c r="AY588" s="68">
        <v>0</v>
      </c>
      <c r="AZ588" s="68">
        <v>11351.72</v>
      </c>
      <c r="BA588" s="68">
        <v>1245.56</v>
      </c>
      <c r="BB588" s="68">
        <v>223.33</v>
      </c>
      <c r="BC588" s="68">
        <v>250.13</v>
      </c>
      <c r="BD588" s="68">
        <v>9632.7000000000007</v>
      </c>
      <c r="BE588" s="68">
        <v>4288.8</v>
      </c>
      <c r="BF588" s="68">
        <v>2914.68</v>
      </c>
      <c r="BG588" s="68">
        <v>2429.2199999999998</v>
      </c>
      <c r="BH588" s="68">
        <v>7053.39</v>
      </c>
      <c r="BI588" s="68">
        <v>5542.24</v>
      </c>
      <c r="BJ588" s="68">
        <v>0</v>
      </c>
      <c r="BK588" s="68">
        <v>0</v>
      </c>
      <c r="BL588" s="68">
        <v>0</v>
      </c>
      <c r="BM588" s="68">
        <v>1052.51</v>
      </c>
      <c r="BN588" s="68">
        <v>458.64</v>
      </c>
      <c r="BO588" s="68">
        <v>1832920.84</v>
      </c>
      <c r="BP588" s="68">
        <v>1791509.39</v>
      </c>
      <c r="BQ588" s="68">
        <v>2039928.38</v>
      </c>
      <c r="BR588" s="68">
        <v>56267.97</v>
      </c>
      <c r="BS588" s="68">
        <v>1983660.41</v>
      </c>
      <c r="BT588" s="68">
        <v>207007.54</v>
      </c>
      <c r="BU588" s="68">
        <v>0</v>
      </c>
      <c r="BV588" s="71">
        <v>20</v>
      </c>
      <c r="BW588" s="68">
        <v>0</v>
      </c>
      <c r="BX588" s="68">
        <v>745036.42</v>
      </c>
      <c r="BY588" s="68">
        <v>324210.3</v>
      </c>
      <c r="BZ588" s="68">
        <v>3109175.1</v>
      </c>
      <c r="CA588" s="68">
        <v>3109175.1</v>
      </c>
    </row>
    <row r="589" spans="1:79" x14ac:dyDescent="0.25">
      <c r="A589" s="67" t="s">
        <v>1381</v>
      </c>
      <c r="B589" s="67" t="s">
        <v>1382</v>
      </c>
      <c r="C589" s="67" t="s">
        <v>179</v>
      </c>
      <c r="D589" s="68">
        <v>8241.61</v>
      </c>
      <c r="E589" s="68">
        <v>9855.6200000000008</v>
      </c>
      <c r="F589" s="69">
        <v>0.64</v>
      </c>
      <c r="G589" s="70">
        <v>1015.401578</v>
      </c>
      <c r="H589" s="70">
        <v>524.59753899999998</v>
      </c>
      <c r="I589" s="68">
        <v>11058.2</v>
      </c>
      <c r="J589" s="68">
        <v>8333.1</v>
      </c>
      <c r="K589" s="68">
        <v>833.31</v>
      </c>
      <c r="L589" s="83">
        <v>0.1</v>
      </c>
      <c r="M589" s="70">
        <v>106.54537000000001</v>
      </c>
      <c r="N589" s="70">
        <v>13.651697</v>
      </c>
      <c r="O589" s="70">
        <v>75.615149000000002</v>
      </c>
      <c r="P589" s="70">
        <v>3.7034880000000001</v>
      </c>
      <c r="Q589" s="70">
        <v>1</v>
      </c>
      <c r="R589" s="70">
        <v>2</v>
      </c>
      <c r="S589" s="70">
        <v>10.575036000000001</v>
      </c>
      <c r="T589" s="70">
        <v>140.87329399999999</v>
      </c>
      <c r="U589" s="69">
        <v>0.13873653250000001</v>
      </c>
      <c r="V589" s="71">
        <v>4.6991761299999997E-2</v>
      </c>
      <c r="W589" s="70">
        <v>0</v>
      </c>
      <c r="X589" s="70">
        <v>0</v>
      </c>
      <c r="Y589" s="70">
        <v>0</v>
      </c>
      <c r="Z589" s="70">
        <v>0</v>
      </c>
      <c r="AA589" s="70">
        <v>266.61048499999998</v>
      </c>
      <c r="AB589" s="70">
        <v>160.22968499999999</v>
      </c>
      <c r="AC589" s="70">
        <v>106.38079999999999</v>
      </c>
      <c r="AD589" s="70">
        <v>0</v>
      </c>
      <c r="AE589" s="70">
        <v>0</v>
      </c>
      <c r="AF589" s="70">
        <v>0</v>
      </c>
      <c r="AG589" s="70">
        <v>0</v>
      </c>
      <c r="AH589" s="70">
        <v>0</v>
      </c>
      <c r="AI589" s="70">
        <v>0</v>
      </c>
      <c r="AJ589" s="70">
        <v>0</v>
      </c>
      <c r="AK589" s="70">
        <v>0</v>
      </c>
      <c r="AL589" s="68">
        <v>846144.29</v>
      </c>
      <c r="AM589" s="68">
        <v>0</v>
      </c>
      <c r="AN589" s="68">
        <v>86306.42</v>
      </c>
      <c r="AO589" s="68">
        <v>2739.67</v>
      </c>
      <c r="AP589" s="68">
        <v>38506.949999999997</v>
      </c>
      <c r="AQ589" s="68">
        <v>4531.1000000000004</v>
      </c>
      <c r="AR589" s="68">
        <v>1632.83</v>
      </c>
      <c r="AS589" s="68">
        <v>4422.45</v>
      </c>
      <c r="AT589" s="68">
        <v>34473.42</v>
      </c>
      <c r="AU589" s="68">
        <v>2793.59</v>
      </c>
      <c r="AV589" s="68">
        <v>0</v>
      </c>
      <c r="AW589" s="68">
        <v>0</v>
      </c>
      <c r="AX589" s="68">
        <v>0</v>
      </c>
      <c r="AY589" s="68">
        <v>0</v>
      </c>
      <c r="AZ589" s="68">
        <v>22930.39</v>
      </c>
      <c r="BA589" s="68">
        <v>1259.03</v>
      </c>
      <c r="BB589" s="68">
        <v>253.85</v>
      </c>
      <c r="BC589" s="68">
        <v>746.51</v>
      </c>
      <c r="BD589" s="68">
        <v>20671</v>
      </c>
      <c r="BE589" s="68">
        <v>4288.8</v>
      </c>
      <c r="BF589" s="68">
        <v>10229.290000000001</v>
      </c>
      <c r="BG589" s="68">
        <v>6152.91</v>
      </c>
      <c r="BH589" s="68">
        <v>0</v>
      </c>
      <c r="BI589" s="68">
        <v>0</v>
      </c>
      <c r="BJ589" s="68">
        <v>0</v>
      </c>
      <c r="BK589" s="68">
        <v>0</v>
      </c>
      <c r="BL589" s="68">
        <v>0</v>
      </c>
      <c r="BM589" s="68">
        <v>0</v>
      </c>
      <c r="BN589" s="68">
        <v>0</v>
      </c>
      <c r="BO589" s="68">
        <v>904388.1</v>
      </c>
      <c r="BP589" s="68">
        <v>958174.69</v>
      </c>
      <c r="BQ589" s="68">
        <v>635519.75</v>
      </c>
      <c r="BR589" s="68">
        <v>1790.36</v>
      </c>
      <c r="BS589" s="68">
        <v>633729.39</v>
      </c>
      <c r="BT589" s="68">
        <v>0</v>
      </c>
      <c r="BU589" s="68">
        <v>0</v>
      </c>
      <c r="BV589" s="71">
        <v>20</v>
      </c>
      <c r="BW589" s="68">
        <v>0</v>
      </c>
      <c r="BX589" s="68">
        <v>476983.61</v>
      </c>
      <c r="BY589" s="68">
        <v>0</v>
      </c>
      <c r="BZ589" s="68">
        <v>957088.47</v>
      </c>
      <c r="CA589" s="68">
        <v>1381371.71</v>
      </c>
    </row>
    <row r="590" spans="1:79" x14ac:dyDescent="0.25">
      <c r="A590" s="67" t="s">
        <v>1383</v>
      </c>
      <c r="B590" s="67" t="s">
        <v>490</v>
      </c>
      <c r="C590" s="67" t="s">
        <v>179</v>
      </c>
      <c r="D590" s="68">
        <v>8241.61</v>
      </c>
      <c r="E590" s="68">
        <v>9855.6200000000008</v>
      </c>
      <c r="F590" s="69">
        <v>0.64</v>
      </c>
      <c r="G590" s="70">
        <v>3899.6539130000001</v>
      </c>
      <c r="H590" s="70">
        <v>2148.2977759999999</v>
      </c>
      <c r="I590" s="68">
        <v>9177.1</v>
      </c>
      <c r="J590" s="68">
        <v>8162.14</v>
      </c>
      <c r="K590" s="68">
        <v>816.21</v>
      </c>
      <c r="L590" s="83">
        <v>0.1</v>
      </c>
      <c r="M590" s="70">
        <v>431.06921499999999</v>
      </c>
      <c r="N590" s="70">
        <v>82.012586999999996</v>
      </c>
      <c r="O590" s="70">
        <v>258.34526599999998</v>
      </c>
      <c r="P590" s="70">
        <v>33.400374999999997</v>
      </c>
      <c r="Q590" s="70">
        <v>1.9969140000000001</v>
      </c>
      <c r="R590" s="70">
        <v>6.4723259999999998</v>
      </c>
      <c r="S590" s="70">
        <v>48.841746999999998</v>
      </c>
      <c r="T590" s="70">
        <v>1205.9741939999999</v>
      </c>
      <c r="U590" s="69">
        <v>0.30925159540000002</v>
      </c>
      <c r="V590" s="71">
        <v>0.23348766900000001</v>
      </c>
      <c r="W590" s="70">
        <v>211.713335</v>
      </c>
      <c r="X590" s="70">
        <v>56.427917000000001</v>
      </c>
      <c r="Y590" s="70">
        <v>117.544752</v>
      </c>
      <c r="Z590" s="70">
        <v>37.740665999999997</v>
      </c>
      <c r="AA590" s="70">
        <v>561.36335799999995</v>
      </c>
      <c r="AB590" s="70">
        <v>324.5043</v>
      </c>
      <c r="AC590" s="70">
        <v>236.859058</v>
      </c>
      <c r="AD590" s="70">
        <v>12.590203000000001</v>
      </c>
      <c r="AE590" s="70">
        <v>0</v>
      </c>
      <c r="AF590" s="70">
        <v>0</v>
      </c>
      <c r="AG590" s="70">
        <v>0</v>
      </c>
      <c r="AH590" s="70">
        <v>0</v>
      </c>
      <c r="AI590" s="70">
        <v>12.590203000000001</v>
      </c>
      <c r="AJ590" s="70">
        <v>34.528669999999998</v>
      </c>
      <c r="AK590" s="70">
        <v>34.528669999999998</v>
      </c>
      <c r="AL590" s="68">
        <v>3182936.52</v>
      </c>
      <c r="AM590" s="68">
        <v>0</v>
      </c>
      <c r="AN590" s="68">
        <v>365675.83</v>
      </c>
      <c r="AO590" s="68">
        <v>16458.55</v>
      </c>
      <c r="AP590" s="68">
        <v>131562.09</v>
      </c>
      <c r="AQ590" s="68">
        <v>40864.26</v>
      </c>
      <c r="AR590" s="68">
        <v>3260.62</v>
      </c>
      <c r="AS590" s="68">
        <v>14311.76</v>
      </c>
      <c r="AT590" s="68">
        <v>159218.54999999999</v>
      </c>
      <c r="AU590" s="68">
        <v>118826.8</v>
      </c>
      <c r="AV590" s="68">
        <v>28337.4</v>
      </c>
      <c r="AW590" s="68">
        <v>9784.7999999999993</v>
      </c>
      <c r="AX590" s="68">
        <v>15277.31</v>
      </c>
      <c r="AY590" s="68">
        <v>3275.29</v>
      </c>
      <c r="AZ590" s="68">
        <v>52255.31</v>
      </c>
      <c r="BA590" s="68">
        <v>5155.91</v>
      </c>
      <c r="BB590" s="68">
        <v>974.91</v>
      </c>
      <c r="BC590" s="68">
        <v>1571.82</v>
      </c>
      <c r="BD590" s="68">
        <v>44552.67</v>
      </c>
      <c r="BE590" s="68">
        <v>10136.26</v>
      </c>
      <c r="BF590" s="68">
        <v>20716.82</v>
      </c>
      <c r="BG590" s="68">
        <v>13699.59</v>
      </c>
      <c r="BH590" s="68">
        <v>2312.9299999999998</v>
      </c>
      <c r="BI590" s="68">
        <v>0</v>
      </c>
      <c r="BJ590" s="68">
        <v>0</v>
      </c>
      <c r="BK590" s="68">
        <v>0</v>
      </c>
      <c r="BL590" s="68">
        <v>0</v>
      </c>
      <c r="BM590" s="68">
        <v>1948.12</v>
      </c>
      <c r="BN590" s="68">
        <v>364.81</v>
      </c>
      <c r="BO590" s="68">
        <v>4081172.67</v>
      </c>
      <c r="BP590" s="68">
        <v>3750344.79</v>
      </c>
      <c r="BQ590" s="68">
        <v>5734915.1299999999</v>
      </c>
      <c r="BR590" s="68">
        <v>95521.49</v>
      </c>
      <c r="BS590" s="68">
        <v>5639393.6399999997</v>
      </c>
      <c r="BT590" s="68">
        <v>1653742.46</v>
      </c>
      <c r="BU590" s="68">
        <v>0</v>
      </c>
      <c r="BV590" s="71">
        <v>20</v>
      </c>
      <c r="BW590" s="68">
        <v>0</v>
      </c>
      <c r="BX590" s="68">
        <v>1681965.5</v>
      </c>
      <c r="BY590" s="68">
        <v>0</v>
      </c>
      <c r="BZ590" s="68">
        <v>6893521.1600000001</v>
      </c>
      <c r="CA590" s="68">
        <v>7416880.6299999999</v>
      </c>
    </row>
    <row r="591" spans="1:79" x14ac:dyDescent="0.25">
      <c r="A591" s="62" t="s">
        <v>1384</v>
      </c>
      <c r="B591" s="62" t="s">
        <v>1385</v>
      </c>
      <c r="C591" s="62" t="s">
        <v>631</v>
      </c>
      <c r="D591" s="63">
        <v>8241.61</v>
      </c>
      <c r="E591" s="63">
        <v>9855.6200000000008</v>
      </c>
      <c r="F591" s="64">
        <v>0.64</v>
      </c>
      <c r="G591" s="65">
        <v>1602.7703959999999</v>
      </c>
      <c r="H591" s="65">
        <v>872.43165099999999</v>
      </c>
      <c r="I591" s="63">
        <v>7986.82</v>
      </c>
      <c r="J591" s="63">
        <v>8148.43</v>
      </c>
      <c r="K591" s="63">
        <v>814.84</v>
      </c>
      <c r="L591" s="83">
        <v>0.1</v>
      </c>
      <c r="M591" s="65">
        <v>196.599334</v>
      </c>
      <c r="N591" s="65">
        <v>18.75029</v>
      </c>
      <c r="O591" s="65">
        <v>140.01449600000001</v>
      </c>
      <c r="P591" s="65">
        <v>8.6488899999999997</v>
      </c>
      <c r="Q591" s="65">
        <v>1</v>
      </c>
      <c r="R591" s="65">
        <v>7.4708170000000003</v>
      </c>
      <c r="S591" s="65">
        <v>20.714841</v>
      </c>
      <c r="T591" s="65">
        <v>380.90412400000002</v>
      </c>
      <c r="U591" s="64">
        <v>0.23765358089999999</v>
      </c>
      <c r="V591" s="66">
        <v>0.13788873169999999</v>
      </c>
      <c r="W591" s="65">
        <v>56.901586999999999</v>
      </c>
      <c r="X591" s="65">
        <v>6.533074</v>
      </c>
      <c r="Y591" s="65">
        <v>32.434206000000003</v>
      </c>
      <c r="Z591" s="65">
        <v>17.934307</v>
      </c>
      <c r="AA591" s="65">
        <v>375.90749399999999</v>
      </c>
      <c r="AB591" s="65">
        <v>241.38557</v>
      </c>
      <c r="AC591" s="65">
        <v>134.52192400000001</v>
      </c>
      <c r="AD591" s="65">
        <v>60.364671000000001</v>
      </c>
      <c r="AE591" s="65">
        <v>12.144914</v>
      </c>
      <c r="AF591" s="65">
        <v>18.113751000000001</v>
      </c>
      <c r="AG591" s="65">
        <v>0</v>
      </c>
      <c r="AH591" s="65">
        <v>9.2490889999999997</v>
      </c>
      <c r="AI591" s="65">
        <v>20.856916999999999</v>
      </c>
      <c r="AJ591" s="65">
        <v>10.397569000000001</v>
      </c>
      <c r="AK591" s="65">
        <v>10.397569000000001</v>
      </c>
      <c r="AL591" s="63">
        <v>1306001.43</v>
      </c>
      <c r="AM591" s="63">
        <v>0</v>
      </c>
      <c r="AN591" s="63">
        <v>171327.26</v>
      </c>
      <c r="AO591" s="63">
        <v>3762.87</v>
      </c>
      <c r="AP591" s="63">
        <v>71302.25</v>
      </c>
      <c r="AQ591" s="63">
        <v>10581.63</v>
      </c>
      <c r="AR591" s="63">
        <v>1632.83</v>
      </c>
      <c r="AS591" s="63">
        <v>16519.650000000001</v>
      </c>
      <c r="AT591" s="63">
        <v>67528.03</v>
      </c>
      <c r="AU591" s="63">
        <v>22164.45</v>
      </c>
      <c r="AV591" s="63">
        <v>6904.75</v>
      </c>
      <c r="AW591" s="63">
        <v>1132.8599999999999</v>
      </c>
      <c r="AX591" s="63">
        <v>4215.4799999999996</v>
      </c>
      <c r="AY591" s="63">
        <v>1556.41</v>
      </c>
      <c r="AZ591" s="63">
        <v>31026.83</v>
      </c>
      <c r="BA591" s="63">
        <v>2093.84</v>
      </c>
      <c r="BB591" s="63">
        <v>400.69</v>
      </c>
      <c r="BC591" s="63">
        <v>1052.54</v>
      </c>
      <c r="BD591" s="63">
        <v>27479.759999999998</v>
      </c>
      <c r="BE591" s="63">
        <v>4288.8</v>
      </c>
      <c r="BF591" s="63">
        <v>15410.4</v>
      </c>
      <c r="BG591" s="63">
        <v>7780.56</v>
      </c>
      <c r="BH591" s="63">
        <v>24643.29</v>
      </c>
      <c r="BI591" s="63">
        <v>7457.04</v>
      </c>
      <c r="BJ591" s="63">
        <v>10541.74</v>
      </c>
      <c r="BK591" s="63">
        <v>0</v>
      </c>
      <c r="BL591" s="63">
        <v>1668.15</v>
      </c>
      <c r="BM591" s="63">
        <v>3227.26</v>
      </c>
      <c r="BN591" s="63">
        <v>1749.1</v>
      </c>
      <c r="BO591" s="63">
        <v>2010600.97</v>
      </c>
      <c r="BP591" s="63">
        <v>1562068.01</v>
      </c>
      <c r="BQ591" s="63">
        <v>4252727.72</v>
      </c>
      <c r="BR591" s="63">
        <v>12499.75</v>
      </c>
      <c r="BS591" s="63">
        <v>4240227.97</v>
      </c>
      <c r="BT591" s="63">
        <v>2242126.75</v>
      </c>
      <c r="BU591" s="63">
        <v>0</v>
      </c>
      <c r="BV591" s="66">
        <v>20</v>
      </c>
      <c r="BW591" s="63">
        <v>0</v>
      </c>
      <c r="BX591" s="63">
        <v>545073.86</v>
      </c>
      <c r="BY591" s="63">
        <v>0</v>
      </c>
      <c r="BZ591" s="63">
        <v>4725777.0599999996</v>
      </c>
      <c r="CA591" s="63">
        <v>4797801.58</v>
      </c>
    </row>
    <row r="592" spans="1:79" x14ac:dyDescent="0.25">
      <c r="A592" s="67" t="s">
        <v>1386</v>
      </c>
      <c r="B592" s="67" t="s">
        <v>163</v>
      </c>
      <c r="C592" s="67" t="s">
        <v>631</v>
      </c>
      <c r="D592" s="68">
        <v>8241.61</v>
      </c>
      <c r="E592" s="68">
        <v>9855.6200000000008</v>
      </c>
      <c r="F592" s="69">
        <v>0.64</v>
      </c>
      <c r="G592" s="70">
        <v>1105.894419</v>
      </c>
      <c r="H592" s="70">
        <v>608.54022899999995</v>
      </c>
      <c r="I592" s="68">
        <v>9273.31</v>
      </c>
      <c r="J592" s="68">
        <v>8337.2999999999993</v>
      </c>
      <c r="K592" s="68">
        <v>833.73</v>
      </c>
      <c r="L592" s="83">
        <v>0.1</v>
      </c>
      <c r="M592" s="70">
        <v>140.21282199999999</v>
      </c>
      <c r="N592" s="70">
        <v>25.712658000000001</v>
      </c>
      <c r="O592" s="70">
        <v>90.586217000000005</v>
      </c>
      <c r="P592" s="70">
        <v>5.3240959999999999</v>
      </c>
      <c r="Q592" s="70">
        <v>1</v>
      </c>
      <c r="R592" s="70">
        <v>3.401958</v>
      </c>
      <c r="S592" s="70">
        <v>14.187893000000001</v>
      </c>
      <c r="T592" s="70">
        <v>388.510063</v>
      </c>
      <c r="U592" s="69">
        <v>0.35130845799999999</v>
      </c>
      <c r="V592" s="71">
        <v>0.30131257970000003</v>
      </c>
      <c r="W592" s="70">
        <v>27.034167</v>
      </c>
      <c r="X592" s="70">
        <v>5.8105140000000004</v>
      </c>
      <c r="Y592" s="70">
        <v>13.193654</v>
      </c>
      <c r="Z592" s="70">
        <v>8.0299990000000001</v>
      </c>
      <c r="AA592" s="70">
        <v>187.65063699999999</v>
      </c>
      <c r="AB592" s="70">
        <v>114.181675</v>
      </c>
      <c r="AC592" s="70">
        <v>73.468962000000005</v>
      </c>
      <c r="AD592" s="70">
        <v>21.987455000000001</v>
      </c>
      <c r="AE592" s="70">
        <v>12.847564999999999</v>
      </c>
      <c r="AF592" s="70">
        <v>7.4800709999999997</v>
      </c>
      <c r="AG592" s="70">
        <v>0</v>
      </c>
      <c r="AH592" s="70">
        <v>1.6598189999999999</v>
      </c>
      <c r="AI592" s="70">
        <v>0</v>
      </c>
      <c r="AJ592" s="70">
        <v>112.760559</v>
      </c>
      <c r="AK592" s="70">
        <v>112.760559</v>
      </c>
      <c r="AL592" s="68">
        <v>922017.35</v>
      </c>
      <c r="AM592" s="68">
        <v>0</v>
      </c>
      <c r="AN592" s="68">
        <v>113211.15</v>
      </c>
      <c r="AO592" s="68">
        <v>5160.1000000000004</v>
      </c>
      <c r="AP592" s="68">
        <v>46130.95</v>
      </c>
      <c r="AQ592" s="68">
        <v>6513.86</v>
      </c>
      <c r="AR592" s="68">
        <v>1632.83</v>
      </c>
      <c r="AS592" s="68">
        <v>7522.49</v>
      </c>
      <c r="AT592" s="68">
        <v>46250.92</v>
      </c>
      <c r="AU592" s="68">
        <v>49400.57</v>
      </c>
      <c r="AV592" s="68">
        <v>3419.22</v>
      </c>
      <c r="AW592" s="68">
        <v>1007.56</v>
      </c>
      <c r="AX592" s="68">
        <v>1714.78</v>
      </c>
      <c r="AY592" s="68">
        <v>696.88</v>
      </c>
      <c r="AZ592" s="68">
        <v>18090.05</v>
      </c>
      <c r="BA592" s="68">
        <v>1460.5</v>
      </c>
      <c r="BB592" s="68">
        <v>276.47000000000003</v>
      </c>
      <c r="BC592" s="68">
        <v>525.41999999999996</v>
      </c>
      <c r="BD592" s="68">
        <v>15827.66</v>
      </c>
      <c r="BE592" s="68">
        <v>4288.8</v>
      </c>
      <c r="BF592" s="68">
        <v>7289.52</v>
      </c>
      <c r="BG592" s="68">
        <v>4249.34</v>
      </c>
      <c r="BH592" s="68">
        <v>13178.14</v>
      </c>
      <c r="BI592" s="68">
        <v>7888.47</v>
      </c>
      <c r="BJ592" s="68">
        <v>4353.21</v>
      </c>
      <c r="BK592" s="68">
        <v>0</v>
      </c>
      <c r="BL592" s="68">
        <v>299.36</v>
      </c>
      <c r="BM592" s="68">
        <v>0</v>
      </c>
      <c r="BN592" s="68">
        <v>637.1</v>
      </c>
      <c r="BO592" s="68">
        <v>1521823.55</v>
      </c>
      <c r="BP592" s="68">
        <v>1119316.48</v>
      </c>
      <c r="BQ592" s="68">
        <v>3533875.89</v>
      </c>
      <c r="BR592" s="68">
        <v>29051</v>
      </c>
      <c r="BS592" s="68">
        <v>3504824.89</v>
      </c>
      <c r="BT592" s="68">
        <v>2012052.34</v>
      </c>
      <c r="BU592" s="68">
        <v>0</v>
      </c>
      <c r="BV592" s="71">
        <v>20</v>
      </c>
      <c r="BW592" s="68">
        <v>0</v>
      </c>
      <c r="BX592" s="68">
        <v>1090443.1599999999</v>
      </c>
      <c r="BY592" s="68">
        <v>0</v>
      </c>
      <c r="BZ592" s="68">
        <v>4435934</v>
      </c>
      <c r="CA592" s="68">
        <v>4624319.05</v>
      </c>
    </row>
    <row r="593" spans="1:79" x14ac:dyDescent="0.25">
      <c r="A593" s="67" t="s">
        <v>1387</v>
      </c>
      <c r="B593" s="67" t="s">
        <v>1388</v>
      </c>
      <c r="C593" s="67" t="s">
        <v>253</v>
      </c>
      <c r="D593" s="68">
        <v>8241.61</v>
      </c>
      <c r="E593" s="68">
        <v>9855.6200000000008</v>
      </c>
      <c r="F593" s="69">
        <v>0.64</v>
      </c>
      <c r="G593" s="70">
        <v>3846.9739500000001</v>
      </c>
      <c r="H593" s="70">
        <v>2017.360377</v>
      </c>
      <c r="I593" s="68">
        <v>9979.3799999999992</v>
      </c>
      <c r="J593" s="68">
        <v>8112.31</v>
      </c>
      <c r="K593" s="68">
        <v>811.23</v>
      </c>
      <c r="L593" s="83">
        <v>0.1</v>
      </c>
      <c r="M593" s="70">
        <v>434.177164</v>
      </c>
      <c r="N593" s="70">
        <v>53.543604999999999</v>
      </c>
      <c r="O593" s="70">
        <v>268.07672200000002</v>
      </c>
      <c r="P593" s="70">
        <v>20.720707000000001</v>
      </c>
      <c r="Q593" s="70">
        <v>2</v>
      </c>
      <c r="R593" s="70">
        <v>33.074945999999997</v>
      </c>
      <c r="S593" s="70">
        <v>56.761184</v>
      </c>
      <c r="T593" s="70">
        <v>600.00004200000001</v>
      </c>
      <c r="U593" s="69">
        <v>0.15596675460000001</v>
      </c>
      <c r="V593" s="71">
        <v>5.9388741600000003E-2</v>
      </c>
      <c r="W593" s="70">
        <v>30.718692000000001</v>
      </c>
      <c r="X593" s="70">
        <v>7.2386920000000003</v>
      </c>
      <c r="Y593" s="70">
        <v>11.74</v>
      </c>
      <c r="Z593" s="70">
        <v>11.74</v>
      </c>
      <c r="AA593" s="70">
        <v>1029.767826</v>
      </c>
      <c r="AB593" s="70">
        <v>713.25932699999998</v>
      </c>
      <c r="AC593" s="70">
        <v>316.50849899999997</v>
      </c>
      <c r="AD593" s="70">
        <v>0</v>
      </c>
      <c r="AE593" s="70">
        <v>0</v>
      </c>
      <c r="AF593" s="70">
        <v>0</v>
      </c>
      <c r="AG593" s="70">
        <v>0</v>
      </c>
      <c r="AH593" s="70">
        <v>0</v>
      </c>
      <c r="AI593" s="70">
        <v>0</v>
      </c>
      <c r="AJ593" s="70">
        <v>0</v>
      </c>
      <c r="AK593" s="70">
        <v>0</v>
      </c>
      <c r="AL593" s="68">
        <v>3120780.68</v>
      </c>
      <c r="AM593" s="68">
        <v>0</v>
      </c>
      <c r="AN593" s="68">
        <v>434051</v>
      </c>
      <c r="AO593" s="68">
        <v>10745.3</v>
      </c>
      <c r="AP593" s="68">
        <v>136517.82</v>
      </c>
      <c r="AQ593" s="68">
        <v>25351.1</v>
      </c>
      <c r="AR593" s="68">
        <v>3265.66</v>
      </c>
      <c r="AS593" s="68">
        <v>73136.11</v>
      </c>
      <c r="AT593" s="68">
        <v>185035.01</v>
      </c>
      <c r="AU593" s="68">
        <v>15037.23</v>
      </c>
      <c r="AV593" s="68">
        <v>3799.91</v>
      </c>
      <c r="AW593" s="68">
        <v>1255.21</v>
      </c>
      <c r="AX593" s="68">
        <v>1525.85</v>
      </c>
      <c r="AY593" s="68">
        <v>1018.85</v>
      </c>
      <c r="AZ593" s="68">
        <v>82527.97</v>
      </c>
      <c r="BA593" s="68">
        <v>4841.66</v>
      </c>
      <c r="BB593" s="68">
        <v>961.74</v>
      </c>
      <c r="BC593" s="68">
        <v>2883.35</v>
      </c>
      <c r="BD593" s="68">
        <v>73841.22</v>
      </c>
      <c r="BE593" s="68">
        <v>9999.33</v>
      </c>
      <c r="BF593" s="68">
        <v>45535.49</v>
      </c>
      <c r="BG593" s="68">
        <v>18306.400000000001</v>
      </c>
      <c r="BH593" s="68">
        <v>0</v>
      </c>
      <c r="BI593" s="68">
        <v>0</v>
      </c>
      <c r="BJ593" s="68">
        <v>0</v>
      </c>
      <c r="BK593" s="68">
        <v>0</v>
      </c>
      <c r="BL593" s="68">
        <v>0</v>
      </c>
      <c r="BM593" s="68">
        <v>0</v>
      </c>
      <c r="BN593" s="68">
        <v>0</v>
      </c>
      <c r="BO593" s="68">
        <v>4017691.41</v>
      </c>
      <c r="BP593" s="68">
        <v>3656196.79</v>
      </c>
      <c r="BQ593" s="68">
        <v>5824730.8099999996</v>
      </c>
      <c r="BR593" s="68">
        <v>6717.84</v>
      </c>
      <c r="BS593" s="68">
        <v>5818012.9699999997</v>
      </c>
      <c r="BT593" s="68">
        <v>1807039.4</v>
      </c>
      <c r="BU593" s="68">
        <v>0</v>
      </c>
      <c r="BV593" s="71">
        <v>20</v>
      </c>
      <c r="BW593" s="68">
        <v>0</v>
      </c>
      <c r="BX593" s="68">
        <v>1518100.98</v>
      </c>
      <c r="BY593" s="68">
        <v>0</v>
      </c>
      <c r="BZ593" s="68">
        <v>6497270.1399999997</v>
      </c>
      <c r="CA593" s="68">
        <v>7342831.79</v>
      </c>
    </row>
    <row r="594" spans="1:79" x14ac:dyDescent="0.25">
      <c r="A594" s="62" t="s">
        <v>1389</v>
      </c>
      <c r="B594" s="62" t="s">
        <v>1390</v>
      </c>
      <c r="C594" s="62" t="s">
        <v>161</v>
      </c>
      <c r="D594" s="63">
        <v>8241.61</v>
      </c>
      <c r="E594" s="63">
        <v>9855.6200000000008</v>
      </c>
      <c r="F594" s="64">
        <v>0.64</v>
      </c>
      <c r="G594" s="65">
        <v>2410.2780760000001</v>
      </c>
      <c r="H594" s="65">
        <v>1332.150748</v>
      </c>
      <c r="I594" s="63">
        <v>9464.2099999999991</v>
      </c>
      <c r="J594" s="63">
        <v>8095.11</v>
      </c>
      <c r="K594" s="63">
        <v>809.51</v>
      </c>
      <c r="L594" s="83">
        <v>0.1</v>
      </c>
      <c r="M594" s="65">
        <v>242.36622399999999</v>
      </c>
      <c r="N594" s="65">
        <v>32.693492999999997</v>
      </c>
      <c r="O594" s="65">
        <v>160.19206199999999</v>
      </c>
      <c r="P594" s="65">
        <v>4.745063</v>
      </c>
      <c r="Q594" s="65">
        <v>0.13981499999999999</v>
      </c>
      <c r="R594" s="65">
        <v>7.9798809999999998</v>
      </c>
      <c r="S594" s="65">
        <v>36.61591</v>
      </c>
      <c r="T594" s="65">
        <v>442.048834</v>
      </c>
      <c r="U594" s="64">
        <v>0.183401591</v>
      </c>
      <c r="V594" s="66">
        <v>8.2119491200000005E-2</v>
      </c>
      <c r="W594" s="65">
        <v>26.200448000000002</v>
      </c>
      <c r="X594" s="65">
        <v>7.2239890000000004</v>
      </c>
      <c r="Y594" s="65">
        <v>11.976459</v>
      </c>
      <c r="Z594" s="65">
        <v>7</v>
      </c>
      <c r="AA594" s="65">
        <v>545.98659099999998</v>
      </c>
      <c r="AB594" s="65">
        <v>373.08463799999998</v>
      </c>
      <c r="AC594" s="65">
        <v>172.90195299999999</v>
      </c>
      <c r="AD594" s="65">
        <v>9.2539099999999994</v>
      </c>
      <c r="AE594" s="65">
        <v>0</v>
      </c>
      <c r="AF594" s="65">
        <v>0</v>
      </c>
      <c r="AG594" s="65">
        <v>5.3684200000000004</v>
      </c>
      <c r="AH594" s="65">
        <v>0</v>
      </c>
      <c r="AI594" s="65">
        <v>3.8854899999999999</v>
      </c>
      <c r="AJ594" s="65">
        <v>0</v>
      </c>
      <c r="AK594" s="65">
        <v>0</v>
      </c>
      <c r="AL594" s="63">
        <v>1951144.21</v>
      </c>
      <c r="AM594" s="63">
        <v>0</v>
      </c>
      <c r="AN594" s="63">
        <v>231181.42</v>
      </c>
      <c r="AO594" s="63">
        <v>6561.03</v>
      </c>
      <c r="AP594" s="63">
        <v>81577.66</v>
      </c>
      <c r="AQ594" s="63">
        <v>5805.43</v>
      </c>
      <c r="AR594" s="63">
        <v>228.29</v>
      </c>
      <c r="AS594" s="63">
        <v>17645.3</v>
      </c>
      <c r="AT594" s="63">
        <v>119363.71</v>
      </c>
      <c r="AU594" s="63">
        <v>15318.95</v>
      </c>
      <c r="AV594" s="63">
        <v>3416.73</v>
      </c>
      <c r="AW594" s="63">
        <v>1252.6600000000001</v>
      </c>
      <c r="AX594" s="63">
        <v>1556.58</v>
      </c>
      <c r="AY594" s="63">
        <v>607.49</v>
      </c>
      <c r="AZ594" s="63">
        <v>45412.12</v>
      </c>
      <c r="BA594" s="63">
        <v>3197.16</v>
      </c>
      <c r="BB594" s="63">
        <v>602.57000000000005</v>
      </c>
      <c r="BC594" s="63">
        <v>1528.76</v>
      </c>
      <c r="BD594" s="63">
        <v>40083.629999999997</v>
      </c>
      <c r="BE594" s="63">
        <v>6264.97</v>
      </c>
      <c r="BF594" s="63">
        <v>23818.26</v>
      </c>
      <c r="BG594" s="63">
        <v>10000.4</v>
      </c>
      <c r="BH594" s="63">
        <v>2009.01</v>
      </c>
      <c r="BI594" s="63">
        <v>0</v>
      </c>
      <c r="BJ594" s="63">
        <v>0</v>
      </c>
      <c r="BK594" s="63">
        <v>1139.6600000000001</v>
      </c>
      <c r="BL594" s="63">
        <v>0</v>
      </c>
      <c r="BM594" s="63">
        <v>601.21</v>
      </c>
      <c r="BN594" s="63">
        <v>268.14</v>
      </c>
      <c r="BO594" s="63">
        <v>2586952.86</v>
      </c>
      <c r="BP594" s="63">
        <v>2248482.44</v>
      </c>
      <c r="BQ594" s="63">
        <v>4278898.9000000004</v>
      </c>
      <c r="BR594" s="63">
        <v>5050.74</v>
      </c>
      <c r="BS594" s="63">
        <v>4273848.16</v>
      </c>
      <c r="BT594" s="63">
        <v>1691946.04</v>
      </c>
      <c r="BU594" s="63">
        <v>0</v>
      </c>
      <c r="BV594" s="66">
        <v>20</v>
      </c>
      <c r="BW594" s="63">
        <v>0</v>
      </c>
      <c r="BX594" s="63">
        <v>918792.07</v>
      </c>
      <c r="BY594" s="63">
        <v>0</v>
      </c>
      <c r="BZ594" s="63">
        <v>4647754.01</v>
      </c>
      <c r="CA594" s="63">
        <v>5197690.97</v>
      </c>
    </row>
    <row r="595" spans="1:79" x14ac:dyDescent="0.25">
      <c r="A595" s="67" t="s">
        <v>1391</v>
      </c>
      <c r="B595" s="67" t="s">
        <v>1392</v>
      </c>
      <c r="C595" s="67" t="s">
        <v>161</v>
      </c>
      <c r="D595" s="68">
        <v>8241.61</v>
      </c>
      <c r="E595" s="68">
        <v>9855.6200000000008</v>
      </c>
      <c r="F595" s="69">
        <v>0.64</v>
      </c>
      <c r="G595" s="70">
        <v>1666.0851909999999</v>
      </c>
      <c r="H595" s="70">
        <v>930.66044799999997</v>
      </c>
      <c r="I595" s="68">
        <v>8511.35</v>
      </c>
      <c r="J595" s="68">
        <v>8112.7</v>
      </c>
      <c r="K595" s="68">
        <v>811.27</v>
      </c>
      <c r="L595" s="83">
        <v>0.1</v>
      </c>
      <c r="M595" s="70">
        <v>199.65863400000001</v>
      </c>
      <c r="N595" s="70">
        <v>26.611366</v>
      </c>
      <c r="O595" s="70">
        <v>130.789647</v>
      </c>
      <c r="P595" s="70">
        <v>10.517118999999999</v>
      </c>
      <c r="Q595" s="70">
        <v>1</v>
      </c>
      <c r="R595" s="70">
        <v>12.573409</v>
      </c>
      <c r="S595" s="70">
        <v>18.167093000000001</v>
      </c>
      <c r="T595" s="70">
        <v>407.818082</v>
      </c>
      <c r="U595" s="69">
        <v>0.24477624810000001</v>
      </c>
      <c r="V595" s="71">
        <v>0.14627786039999999</v>
      </c>
      <c r="W595" s="70">
        <v>17.239280000000001</v>
      </c>
      <c r="X595" s="70">
        <v>2.7344119999999998</v>
      </c>
      <c r="Y595" s="70">
        <v>10.504868</v>
      </c>
      <c r="Z595" s="70">
        <v>4</v>
      </c>
      <c r="AA595" s="70">
        <v>231.13765699999999</v>
      </c>
      <c r="AB595" s="70">
        <v>150.67468099999999</v>
      </c>
      <c r="AC595" s="70">
        <v>80.462975999999998</v>
      </c>
      <c r="AD595" s="70">
        <v>17.440731</v>
      </c>
      <c r="AE595" s="70">
        <v>0</v>
      </c>
      <c r="AF595" s="70">
        <v>0</v>
      </c>
      <c r="AG595" s="70">
        <v>0</v>
      </c>
      <c r="AH595" s="70">
        <v>0</v>
      </c>
      <c r="AI595" s="70">
        <v>17.440731</v>
      </c>
      <c r="AJ595" s="70">
        <v>0</v>
      </c>
      <c r="AK595" s="70">
        <v>0</v>
      </c>
      <c r="AL595" s="68">
        <v>1351644.93</v>
      </c>
      <c r="AM595" s="68">
        <v>0</v>
      </c>
      <c r="AN595" s="68">
        <v>173470.42</v>
      </c>
      <c r="AO595" s="68">
        <v>5340.45</v>
      </c>
      <c r="AP595" s="68">
        <v>66604.509999999995</v>
      </c>
      <c r="AQ595" s="68">
        <v>12867.35</v>
      </c>
      <c r="AR595" s="68">
        <v>1632.83</v>
      </c>
      <c r="AS595" s="68">
        <v>27802.62</v>
      </c>
      <c r="AT595" s="68">
        <v>59222.66</v>
      </c>
      <c r="AU595" s="68">
        <v>25174.31</v>
      </c>
      <c r="AV595" s="68">
        <v>2186.62</v>
      </c>
      <c r="AW595" s="68">
        <v>474.16</v>
      </c>
      <c r="AX595" s="68">
        <v>1365.32</v>
      </c>
      <c r="AY595" s="68">
        <v>347.14</v>
      </c>
      <c r="AZ595" s="68">
        <v>21901.06</v>
      </c>
      <c r="BA595" s="68">
        <v>2233.59</v>
      </c>
      <c r="BB595" s="68">
        <v>416.52</v>
      </c>
      <c r="BC595" s="68">
        <v>647.19000000000005</v>
      </c>
      <c r="BD595" s="68">
        <v>18603.759999999998</v>
      </c>
      <c r="BE595" s="68">
        <v>4330.6099999999997</v>
      </c>
      <c r="BF595" s="68">
        <v>9619.2900000000009</v>
      </c>
      <c r="BG595" s="68">
        <v>4653.8599999999997</v>
      </c>
      <c r="BH595" s="68">
        <v>3204.01</v>
      </c>
      <c r="BI595" s="68">
        <v>0</v>
      </c>
      <c r="BJ595" s="68">
        <v>0</v>
      </c>
      <c r="BK595" s="68">
        <v>0</v>
      </c>
      <c r="BL595" s="68">
        <v>0</v>
      </c>
      <c r="BM595" s="68">
        <v>2698.66</v>
      </c>
      <c r="BN595" s="68">
        <v>505.35</v>
      </c>
      <c r="BO595" s="68">
        <v>2033635.06</v>
      </c>
      <c r="BP595" s="68">
        <v>1577581.35</v>
      </c>
      <c r="BQ595" s="68">
        <v>4313356.43</v>
      </c>
      <c r="BR595" s="68">
        <v>4401.55</v>
      </c>
      <c r="BS595" s="68">
        <v>4308954.88</v>
      </c>
      <c r="BT595" s="68">
        <v>2279721.37</v>
      </c>
      <c r="BU595" s="68">
        <v>0</v>
      </c>
      <c r="BV595" s="71">
        <v>20</v>
      </c>
      <c r="BW595" s="68">
        <v>0</v>
      </c>
      <c r="BX595" s="68">
        <v>498870.85</v>
      </c>
      <c r="BY595" s="68">
        <v>0</v>
      </c>
      <c r="BZ595" s="68">
        <v>4471027.74</v>
      </c>
      <c r="CA595" s="68">
        <v>4812227.28</v>
      </c>
    </row>
    <row r="596" spans="1:79" x14ac:dyDescent="0.25">
      <c r="A596" s="67" t="s">
        <v>1393</v>
      </c>
      <c r="B596" s="67" t="s">
        <v>1394</v>
      </c>
      <c r="C596" s="67" t="s">
        <v>999</v>
      </c>
      <c r="D596" s="68">
        <v>8241.61</v>
      </c>
      <c r="E596" s="68">
        <v>9855.6200000000008</v>
      </c>
      <c r="F596" s="69">
        <v>0.64</v>
      </c>
      <c r="G596" s="70">
        <v>2274.3912099999998</v>
      </c>
      <c r="H596" s="70">
        <v>1246.243647</v>
      </c>
      <c r="I596" s="68">
        <v>8476.1299999999992</v>
      </c>
      <c r="J596" s="68">
        <v>8089.24</v>
      </c>
      <c r="K596" s="68">
        <v>808.92</v>
      </c>
      <c r="L596" s="83">
        <v>0.1</v>
      </c>
      <c r="M596" s="70">
        <v>320.07403299999999</v>
      </c>
      <c r="N596" s="70">
        <v>54.208711999999998</v>
      </c>
      <c r="O596" s="70">
        <v>205.71364</v>
      </c>
      <c r="P596" s="70">
        <v>11.615266</v>
      </c>
      <c r="Q596" s="70">
        <v>2</v>
      </c>
      <c r="R596" s="70">
        <v>16</v>
      </c>
      <c r="S596" s="70">
        <v>30.536415000000002</v>
      </c>
      <c r="T596" s="70">
        <v>2240.3596739999998</v>
      </c>
      <c r="U596" s="69">
        <v>0.98503707900000004</v>
      </c>
      <c r="V596" s="71">
        <v>2.3688917162999998</v>
      </c>
      <c r="W596" s="70">
        <v>10.687231000000001</v>
      </c>
      <c r="X596" s="70">
        <v>1.8110409999999999</v>
      </c>
      <c r="Y596" s="70">
        <v>7.6467780000000003</v>
      </c>
      <c r="Z596" s="70">
        <v>1.2294119999999999</v>
      </c>
      <c r="AA596" s="70">
        <v>454.62484000000001</v>
      </c>
      <c r="AB596" s="70">
        <v>276.41227400000002</v>
      </c>
      <c r="AC596" s="70">
        <v>178.21256600000001</v>
      </c>
      <c r="AD596" s="70">
        <v>4.0833339999999998</v>
      </c>
      <c r="AE596" s="70">
        <v>0</v>
      </c>
      <c r="AF596" s="70">
        <v>0</v>
      </c>
      <c r="AG596" s="70">
        <v>4.0833339999999998</v>
      </c>
      <c r="AH596" s="70">
        <v>0</v>
      </c>
      <c r="AI596" s="70">
        <v>0</v>
      </c>
      <c r="AJ596" s="70">
        <v>162.21659199999999</v>
      </c>
      <c r="AK596" s="70">
        <v>162.21659199999999</v>
      </c>
      <c r="AL596" s="68">
        <v>1839800.54</v>
      </c>
      <c r="AM596" s="68">
        <v>0</v>
      </c>
      <c r="AN596" s="68">
        <v>268039.63</v>
      </c>
      <c r="AO596" s="68">
        <v>10878.78</v>
      </c>
      <c r="AP596" s="68">
        <v>104759.48</v>
      </c>
      <c r="AQ596" s="68">
        <v>14210.89</v>
      </c>
      <c r="AR596" s="68">
        <v>3265.66</v>
      </c>
      <c r="AS596" s="68">
        <v>35379.58</v>
      </c>
      <c r="AT596" s="68">
        <v>99545.24</v>
      </c>
      <c r="AU596" s="68">
        <v>2239625.52</v>
      </c>
      <c r="AV596" s="68">
        <v>1414.58</v>
      </c>
      <c r="AW596" s="68">
        <v>314.04000000000002</v>
      </c>
      <c r="AX596" s="68">
        <v>993.85</v>
      </c>
      <c r="AY596" s="68">
        <v>106.69</v>
      </c>
      <c r="AZ596" s="68">
        <v>38698.400000000001</v>
      </c>
      <c r="BA596" s="68">
        <v>2990.98</v>
      </c>
      <c r="BB596" s="68">
        <v>568.6</v>
      </c>
      <c r="BC596" s="68">
        <v>1272.95</v>
      </c>
      <c r="BD596" s="68">
        <v>33865.870000000003</v>
      </c>
      <c r="BE596" s="68">
        <v>5911.76</v>
      </c>
      <c r="BF596" s="68">
        <v>17646.55</v>
      </c>
      <c r="BG596" s="68">
        <v>10307.56</v>
      </c>
      <c r="BH596" s="68">
        <v>985.17</v>
      </c>
      <c r="BI596" s="68">
        <v>0</v>
      </c>
      <c r="BJ596" s="68">
        <v>0</v>
      </c>
      <c r="BK596" s="68">
        <v>866.85</v>
      </c>
      <c r="BL596" s="68">
        <v>0</v>
      </c>
      <c r="BM596" s="68">
        <v>0</v>
      </c>
      <c r="BN596" s="68">
        <v>118.32</v>
      </c>
      <c r="BO596" s="68">
        <v>4875727.4000000004</v>
      </c>
      <c r="BP596" s="68">
        <v>4388563.84</v>
      </c>
      <c r="BQ596" s="68">
        <v>7310960.7800000003</v>
      </c>
      <c r="BR596" s="68">
        <v>59942.15</v>
      </c>
      <c r="BS596" s="68">
        <v>7251018.6299999999</v>
      </c>
      <c r="BT596" s="68">
        <v>2435233.38</v>
      </c>
      <c r="BU596" s="68">
        <v>0</v>
      </c>
      <c r="BV596" s="71">
        <v>20</v>
      </c>
      <c r="BW596" s="68">
        <v>0</v>
      </c>
      <c r="BX596" s="68">
        <v>1440298.92</v>
      </c>
      <c r="BY596" s="68">
        <v>0</v>
      </c>
      <c r="BZ596" s="68">
        <v>8319203.0599999996</v>
      </c>
      <c r="CA596" s="68">
        <v>8751259.6999999993</v>
      </c>
    </row>
    <row r="597" spans="1:79" x14ac:dyDescent="0.25">
      <c r="A597" s="62" t="s">
        <v>1395</v>
      </c>
      <c r="B597" s="62" t="s">
        <v>911</v>
      </c>
      <c r="C597" s="62" t="s">
        <v>999</v>
      </c>
      <c r="D597" s="63">
        <v>8241.61</v>
      </c>
      <c r="E597" s="63">
        <v>9855.6200000000008</v>
      </c>
      <c r="F597" s="64">
        <v>0.64</v>
      </c>
      <c r="G597" s="65">
        <v>3208.9380959999999</v>
      </c>
      <c r="H597" s="65">
        <v>1692.6971639999999</v>
      </c>
      <c r="I597" s="63">
        <v>10026.299999999999</v>
      </c>
      <c r="J597" s="63">
        <v>8109.74</v>
      </c>
      <c r="K597" s="63">
        <v>810.97</v>
      </c>
      <c r="L597" s="83">
        <v>0.1</v>
      </c>
      <c r="M597" s="65">
        <v>312.86660599999999</v>
      </c>
      <c r="N597" s="65">
        <v>24.567568000000001</v>
      </c>
      <c r="O597" s="65">
        <v>202.40259699999999</v>
      </c>
      <c r="P597" s="65">
        <v>26.240656999999999</v>
      </c>
      <c r="Q597" s="65">
        <v>0</v>
      </c>
      <c r="R597" s="65">
        <v>29.020465999999999</v>
      </c>
      <c r="S597" s="65">
        <v>30.635318000000002</v>
      </c>
      <c r="T597" s="65">
        <v>319.51914699999998</v>
      </c>
      <c r="U597" s="64">
        <v>9.9571614500000002E-2</v>
      </c>
      <c r="V597" s="66">
        <v>2.4205337899999999E-2</v>
      </c>
      <c r="W597" s="65">
        <v>52.172043000000002</v>
      </c>
      <c r="X597" s="65">
        <v>12.197395999999999</v>
      </c>
      <c r="Y597" s="65">
        <v>32.595120000000001</v>
      </c>
      <c r="Z597" s="65">
        <v>7.3795270000000004</v>
      </c>
      <c r="AA597" s="65">
        <v>1066.062868</v>
      </c>
      <c r="AB597" s="65">
        <v>724.40115200000002</v>
      </c>
      <c r="AC597" s="65">
        <v>341.66171600000001</v>
      </c>
      <c r="AD597" s="65">
        <v>0</v>
      </c>
      <c r="AE597" s="65">
        <v>0</v>
      </c>
      <c r="AF597" s="65">
        <v>0</v>
      </c>
      <c r="AG597" s="65">
        <v>0</v>
      </c>
      <c r="AH597" s="65">
        <v>0</v>
      </c>
      <c r="AI597" s="65">
        <v>0</v>
      </c>
      <c r="AJ597" s="65">
        <v>0</v>
      </c>
      <c r="AK597" s="65">
        <v>0</v>
      </c>
      <c r="AL597" s="63">
        <v>2602352.5299999998</v>
      </c>
      <c r="AM597" s="63">
        <v>0</v>
      </c>
      <c r="AN597" s="63">
        <v>304146.63</v>
      </c>
      <c r="AO597" s="63">
        <v>4930.3</v>
      </c>
      <c r="AP597" s="63">
        <v>103073.34</v>
      </c>
      <c r="AQ597" s="63">
        <v>32104.58</v>
      </c>
      <c r="AR597" s="63">
        <v>0</v>
      </c>
      <c r="AS597" s="63">
        <v>64170.75</v>
      </c>
      <c r="AT597" s="63">
        <v>99867.66</v>
      </c>
      <c r="AU597" s="63">
        <v>3263.78</v>
      </c>
      <c r="AV597" s="63">
        <v>6991.89</v>
      </c>
      <c r="AW597" s="63">
        <v>2115.0700000000002</v>
      </c>
      <c r="AX597" s="63">
        <v>4236.3900000000003</v>
      </c>
      <c r="AY597" s="63">
        <v>640.42999999999995</v>
      </c>
      <c r="AZ597" s="63">
        <v>82198.62</v>
      </c>
      <c r="BA597" s="63">
        <v>4062.47</v>
      </c>
      <c r="BB597" s="63">
        <v>802.23</v>
      </c>
      <c r="BC597" s="63">
        <v>2984.98</v>
      </c>
      <c r="BD597" s="63">
        <v>74348.94</v>
      </c>
      <c r="BE597" s="63">
        <v>8340.91</v>
      </c>
      <c r="BF597" s="63">
        <v>46246.8</v>
      </c>
      <c r="BG597" s="63">
        <v>19761.23</v>
      </c>
      <c r="BH597" s="63">
        <v>0</v>
      </c>
      <c r="BI597" s="63">
        <v>0</v>
      </c>
      <c r="BJ597" s="63">
        <v>0</v>
      </c>
      <c r="BK597" s="63">
        <v>0</v>
      </c>
      <c r="BL597" s="63">
        <v>0</v>
      </c>
      <c r="BM597" s="63">
        <v>0</v>
      </c>
      <c r="BN597" s="63">
        <v>0</v>
      </c>
      <c r="BO597" s="63">
        <v>3104696.41</v>
      </c>
      <c r="BP597" s="63">
        <v>2998953.45</v>
      </c>
      <c r="BQ597" s="63">
        <v>3633284.3</v>
      </c>
      <c r="BR597" s="63">
        <v>995.8</v>
      </c>
      <c r="BS597" s="63">
        <v>3632288.5</v>
      </c>
      <c r="BT597" s="63">
        <v>528587.89</v>
      </c>
      <c r="BU597" s="63">
        <v>0</v>
      </c>
      <c r="BV597" s="66">
        <v>20</v>
      </c>
      <c r="BW597" s="63">
        <v>0</v>
      </c>
      <c r="BX597" s="63">
        <v>1546500.54</v>
      </c>
      <c r="BY597" s="63">
        <v>0</v>
      </c>
      <c r="BZ597" s="63">
        <v>4514576.67</v>
      </c>
      <c r="CA597" s="63">
        <v>5179784.84</v>
      </c>
    </row>
    <row r="598" spans="1:79" x14ac:dyDescent="0.25">
      <c r="A598" s="62" t="s">
        <v>1396</v>
      </c>
      <c r="B598" s="62" t="s">
        <v>1397</v>
      </c>
      <c r="C598" s="62" t="s">
        <v>642</v>
      </c>
      <c r="D598" s="63">
        <v>8241.61</v>
      </c>
      <c r="E598" s="63">
        <v>9855.6200000000008</v>
      </c>
      <c r="F598" s="64">
        <v>0.64</v>
      </c>
      <c r="G598" s="65">
        <v>910.40689199999997</v>
      </c>
      <c r="H598" s="65">
        <v>519.61174800000003</v>
      </c>
      <c r="I598" s="63">
        <v>11852.45</v>
      </c>
      <c r="J598" s="63">
        <v>8566.74</v>
      </c>
      <c r="K598" s="63">
        <v>856.67</v>
      </c>
      <c r="L598" s="83">
        <v>0.1</v>
      </c>
      <c r="M598" s="65">
        <v>117.308162</v>
      </c>
      <c r="N598" s="65">
        <v>19.413957</v>
      </c>
      <c r="O598" s="65">
        <v>76.973691000000002</v>
      </c>
      <c r="P598" s="65">
        <v>5.2204829999999998</v>
      </c>
      <c r="Q598" s="65">
        <v>0</v>
      </c>
      <c r="R598" s="65">
        <v>7</v>
      </c>
      <c r="S598" s="65">
        <v>8.7000309999999992</v>
      </c>
      <c r="T598" s="65">
        <v>396.46263299999998</v>
      </c>
      <c r="U598" s="64">
        <v>0.43547850580000003</v>
      </c>
      <c r="V598" s="66">
        <v>0.46299201420000002</v>
      </c>
      <c r="W598" s="65">
        <v>0</v>
      </c>
      <c r="X598" s="65">
        <v>0</v>
      </c>
      <c r="Y598" s="65">
        <v>0</v>
      </c>
      <c r="Z598" s="65">
        <v>0</v>
      </c>
      <c r="AA598" s="65">
        <v>76.474260000000001</v>
      </c>
      <c r="AB598" s="65">
        <v>51.384273999999998</v>
      </c>
      <c r="AC598" s="65">
        <v>25.089986</v>
      </c>
      <c r="AD598" s="65">
        <v>29.364132999999999</v>
      </c>
      <c r="AE598" s="65">
        <v>23.838047</v>
      </c>
      <c r="AF598" s="65">
        <v>1.4397530000000001</v>
      </c>
      <c r="AG598" s="65">
        <v>0</v>
      </c>
      <c r="AH598" s="65">
        <v>0</v>
      </c>
      <c r="AI598" s="65">
        <v>4.0863329999999998</v>
      </c>
      <c r="AJ598" s="65">
        <v>224.09886</v>
      </c>
      <c r="AK598" s="65">
        <v>224.09886</v>
      </c>
      <c r="AL598" s="63">
        <v>779918.27</v>
      </c>
      <c r="AM598" s="63">
        <v>0</v>
      </c>
      <c r="AN598" s="63">
        <v>93321.61</v>
      </c>
      <c r="AO598" s="63">
        <v>3896.06</v>
      </c>
      <c r="AP598" s="63">
        <v>39198.78</v>
      </c>
      <c r="AQ598" s="63">
        <v>6387.09</v>
      </c>
      <c r="AR598" s="63">
        <v>0</v>
      </c>
      <c r="AS598" s="63">
        <v>15478.57</v>
      </c>
      <c r="AT598" s="63">
        <v>28361.11</v>
      </c>
      <c r="AU598" s="63">
        <v>77461.91</v>
      </c>
      <c r="AV598" s="63">
        <v>0</v>
      </c>
      <c r="AW598" s="63">
        <v>0</v>
      </c>
      <c r="AX598" s="63">
        <v>0</v>
      </c>
      <c r="AY598" s="63">
        <v>0</v>
      </c>
      <c r="AZ598" s="63">
        <v>11728.05</v>
      </c>
      <c r="BA598" s="63">
        <v>1247.07</v>
      </c>
      <c r="BB598" s="63">
        <v>227.6</v>
      </c>
      <c r="BC598" s="63">
        <v>254.91</v>
      </c>
      <c r="BD598" s="63">
        <v>9998.4699999999993</v>
      </c>
      <c r="BE598" s="63">
        <v>4288.8</v>
      </c>
      <c r="BF598" s="63">
        <v>3280.45</v>
      </c>
      <c r="BG598" s="63">
        <v>2429.2199999999998</v>
      </c>
      <c r="BH598" s="63">
        <v>16957.71</v>
      </c>
      <c r="BI598" s="63">
        <v>14636.68</v>
      </c>
      <c r="BJ598" s="63">
        <v>837.9</v>
      </c>
      <c r="BK598" s="63">
        <v>0</v>
      </c>
      <c r="BL598" s="63">
        <v>0</v>
      </c>
      <c r="BM598" s="63">
        <v>632.29</v>
      </c>
      <c r="BN598" s="63">
        <v>850.84</v>
      </c>
      <c r="BO598" s="63">
        <v>1672553.38</v>
      </c>
      <c r="BP598" s="63">
        <v>979387.55</v>
      </c>
      <c r="BQ598" s="63">
        <v>5137550.87</v>
      </c>
      <c r="BR598" s="63">
        <v>34203.22</v>
      </c>
      <c r="BS598" s="63">
        <v>5103347.6500000004</v>
      </c>
      <c r="BT598" s="63">
        <v>3464997.49</v>
      </c>
      <c r="BU598" s="63">
        <v>0</v>
      </c>
      <c r="BV598" s="66">
        <v>22.409886</v>
      </c>
      <c r="BW598" s="63">
        <v>0</v>
      </c>
      <c r="BX598" s="63">
        <v>1045186.84</v>
      </c>
      <c r="BY598" s="63">
        <v>87950.780000000304</v>
      </c>
      <c r="BZ598" s="63">
        <v>6270688.4900000002</v>
      </c>
      <c r="CA598" s="63">
        <v>6270688.4900000002</v>
      </c>
    </row>
    <row r="599" spans="1:79" x14ac:dyDescent="0.25">
      <c r="A599" s="62" t="s">
        <v>1398</v>
      </c>
      <c r="B599" s="62" t="s">
        <v>1399</v>
      </c>
      <c r="C599" s="62" t="s">
        <v>846</v>
      </c>
      <c r="D599" s="63">
        <v>8241.61</v>
      </c>
      <c r="E599" s="63">
        <v>9855.6200000000008</v>
      </c>
      <c r="F599" s="64">
        <v>0.64</v>
      </c>
      <c r="G599" s="65">
        <v>476.473432</v>
      </c>
      <c r="H599" s="65">
        <v>254.36426299999999</v>
      </c>
      <c r="I599" s="63">
        <v>24702.33</v>
      </c>
      <c r="J599" s="63">
        <v>10528.01</v>
      </c>
      <c r="K599" s="63">
        <v>1052.8</v>
      </c>
      <c r="L599" s="83">
        <v>0.1</v>
      </c>
      <c r="M599" s="65">
        <v>88.801288</v>
      </c>
      <c r="N599" s="65">
        <v>13.081265</v>
      </c>
      <c r="O599" s="65">
        <v>65.558181000000005</v>
      </c>
      <c r="P599" s="65">
        <v>1.487104</v>
      </c>
      <c r="Q599" s="65">
        <v>1.056934</v>
      </c>
      <c r="R599" s="65">
        <v>5.1372260000000001</v>
      </c>
      <c r="S599" s="65">
        <v>2.4805779999999999</v>
      </c>
      <c r="T599" s="65">
        <v>155.359238</v>
      </c>
      <c r="U599" s="64">
        <v>0.32606065220000002</v>
      </c>
      <c r="V599" s="66">
        <v>0.25955944559999999</v>
      </c>
      <c r="W599" s="65">
        <v>2</v>
      </c>
      <c r="X599" s="65">
        <v>0</v>
      </c>
      <c r="Y599" s="65">
        <v>2</v>
      </c>
      <c r="Z599" s="65">
        <v>0</v>
      </c>
      <c r="AA599" s="65">
        <v>87.832054999999997</v>
      </c>
      <c r="AB599" s="65">
        <v>52.832054999999997</v>
      </c>
      <c r="AC599" s="65">
        <v>35</v>
      </c>
      <c r="AD599" s="65">
        <v>1.9418599999999999</v>
      </c>
      <c r="AE599" s="65">
        <v>1.9418599999999999</v>
      </c>
      <c r="AF599" s="65">
        <v>0</v>
      </c>
      <c r="AG599" s="65">
        <v>0</v>
      </c>
      <c r="AH599" s="65">
        <v>0</v>
      </c>
      <c r="AI599" s="65">
        <v>0</v>
      </c>
      <c r="AJ599" s="65">
        <v>136.34391099999999</v>
      </c>
      <c r="AK599" s="65">
        <v>136.34391099999999</v>
      </c>
      <c r="AL599" s="63">
        <v>501631.23</v>
      </c>
      <c r="AM599" s="63">
        <v>0</v>
      </c>
      <c r="AN599" s="63">
        <v>59001.8</v>
      </c>
      <c r="AO599" s="63">
        <v>2625.19</v>
      </c>
      <c r="AP599" s="63">
        <v>33385.440000000002</v>
      </c>
      <c r="AQ599" s="63">
        <v>1819.42</v>
      </c>
      <c r="AR599" s="63">
        <v>1725.79</v>
      </c>
      <c r="AS599" s="63">
        <v>11359.56</v>
      </c>
      <c r="AT599" s="63">
        <v>8086.4</v>
      </c>
      <c r="AU599" s="63">
        <v>17017.13</v>
      </c>
      <c r="AV599" s="63">
        <v>259.94</v>
      </c>
      <c r="AW599" s="63">
        <v>0</v>
      </c>
      <c r="AX599" s="63">
        <v>259.94</v>
      </c>
      <c r="AY599" s="63">
        <v>0</v>
      </c>
      <c r="AZ599" s="63">
        <v>11066.41</v>
      </c>
      <c r="BA599" s="63">
        <v>610.47</v>
      </c>
      <c r="BB599" s="63">
        <v>119.12</v>
      </c>
      <c r="BC599" s="63">
        <v>245.93</v>
      </c>
      <c r="BD599" s="63">
        <v>10090.89</v>
      </c>
      <c r="BE599" s="63">
        <v>4288.8</v>
      </c>
      <c r="BF599" s="63">
        <v>3372.87</v>
      </c>
      <c r="BG599" s="63">
        <v>2429.2199999999998</v>
      </c>
      <c r="BH599" s="63">
        <v>1248.58</v>
      </c>
      <c r="BI599" s="63">
        <v>1192.31</v>
      </c>
      <c r="BJ599" s="63">
        <v>0</v>
      </c>
      <c r="BK599" s="63">
        <v>0</v>
      </c>
      <c r="BL599" s="63">
        <v>0</v>
      </c>
      <c r="BM599" s="63">
        <v>0</v>
      </c>
      <c r="BN599" s="63">
        <v>56.27</v>
      </c>
      <c r="BO599" s="63">
        <v>568573.5</v>
      </c>
      <c r="BP599" s="63">
        <v>590225.09</v>
      </c>
      <c r="BQ599" s="63">
        <v>460341.49</v>
      </c>
      <c r="BR599" s="63">
        <v>15273.59</v>
      </c>
      <c r="BS599" s="63">
        <v>445067.9</v>
      </c>
      <c r="BT599" s="63">
        <v>0</v>
      </c>
      <c r="BU599" s="63">
        <v>0</v>
      </c>
      <c r="BV599" s="66">
        <v>20</v>
      </c>
      <c r="BW599" s="63">
        <v>0</v>
      </c>
      <c r="BX599" s="63">
        <v>213984.47</v>
      </c>
      <c r="BY599" s="63">
        <v>128196.49</v>
      </c>
      <c r="BZ599" s="63">
        <v>910754.46</v>
      </c>
      <c r="CA599" s="63">
        <v>910754.46</v>
      </c>
    </row>
    <row r="600" spans="1:79" x14ac:dyDescent="0.25">
      <c r="A600" s="62" t="s">
        <v>1400</v>
      </c>
      <c r="B600" s="62" t="s">
        <v>1401</v>
      </c>
      <c r="C600" s="62" t="s">
        <v>846</v>
      </c>
      <c r="D600" s="63">
        <v>8241.61</v>
      </c>
      <c r="E600" s="63">
        <v>9855.6200000000008</v>
      </c>
      <c r="F600" s="64">
        <v>0.64</v>
      </c>
      <c r="G600" s="65">
        <v>62.987808000000001</v>
      </c>
      <c r="H600" s="65">
        <v>38.095236</v>
      </c>
      <c r="I600" s="63">
        <v>38440.86</v>
      </c>
      <c r="J600" s="63">
        <v>37499.339999999997</v>
      </c>
      <c r="K600" s="63">
        <v>3749.93</v>
      </c>
      <c r="L600" s="83">
        <v>0.1</v>
      </c>
      <c r="M600" s="65">
        <v>6.2314290000000003</v>
      </c>
      <c r="N600" s="65">
        <v>1</v>
      </c>
      <c r="O600" s="65">
        <v>4.4457149999999999</v>
      </c>
      <c r="P600" s="65">
        <v>0</v>
      </c>
      <c r="Q600" s="65">
        <v>0</v>
      </c>
      <c r="R600" s="65">
        <v>0</v>
      </c>
      <c r="S600" s="65">
        <v>0.78571400000000002</v>
      </c>
      <c r="T600" s="65">
        <v>0</v>
      </c>
      <c r="U600" s="64">
        <v>0</v>
      </c>
      <c r="V600" s="66">
        <v>0</v>
      </c>
      <c r="W600" s="65">
        <v>0</v>
      </c>
      <c r="X600" s="65">
        <v>0</v>
      </c>
      <c r="Y600" s="65">
        <v>0</v>
      </c>
      <c r="Z600" s="65">
        <v>0</v>
      </c>
      <c r="AA600" s="65">
        <v>12</v>
      </c>
      <c r="AB600" s="65">
        <v>7</v>
      </c>
      <c r="AC600" s="65">
        <v>5</v>
      </c>
      <c r="AD600" s="65">
        <v>0</v>
      </c>
      <c r="AE600" s="65">
        <v>0</v>
      </c>
      <c r="AF600" s="65">
        <v>0</v>
      </c>
      <c r="AG600" s="65">
        <v>0</v>
      </c>
      <c r="AH600" s="65">
        <v>0</v>
      </c>
      <c r="AI600" s="65">
        <v>0</v>
      </c>
      <c r="AJ600" s="65">
        <v>0</v>
      </c>
      <c r="AK600" s="65">
        <v>0</v>
      </c>
      <c r="AL600" s="63">
        <v>236199.87</v>
      </c>
      <c r="AM600" s="63">
        <v>0</v>
      </c>
      <c r="AN600" s="63">
        <v>5026</v>
      </c>
      <c r="AO600" s="63">
        <v>200.68</v>
      </c>
      <c r="AP600" s="63">
        <v>2263.98</v>
      </c>
      <c r="AQ600" s="63">
        <v>0</v>
      </c>
      <c r="AR600" s="63">
        <v>0</v>
      </c>
      <c r="AS600" s="63">
        <v>0</v>
      </c>
      <c r="AT600" s="63">
        <v>2561.34</v>
      </c>
      <c r="AU600" s="63">
        <v>0</v>
      </c>
      <c r="AV600" s="63">
        <v>0</v>
      </c>
      <c r="AW600" s="63">
        <v>0</v>
      </c>
      <c r="AX600" s="63">
        <v>0</v>
      </c>
      <c r="AY600" s="63">
        <v>0</v>
      </c>
      <c r="AZ600" s="63">
        <v>9540.14</v>
      </c>
      <c r="BA600" s="63">
        <v>91.43</v>
      </c>
      <c r="BB600" s="63">
        <v>15.75</v>
      </c>
      <c r="BC600" s="63">
        <v>33.6</v>
      </c>
      <c r="BD600" s="63">
        <v>9399.36</v>
      </c>
      <c r="BE600" s="63">
        <v>4288.8</v>
      </c>
      <c r="BF600" s="63">
        <v>2681.34</v>
      </c>
      <c r="BG600" s="63">
        <v>2429.2199999999998</v>
      </c>
      <c r="BH600" s="63">
        <v>0</v>
      </c>
      <c r="BI600" s="63">
        <v>0</v>
      </c>
      <c r="BJ600" s="63">
        <v>0</v>
      </c>
      <c r="BK600" s="63">
        <v>0</v>
      </c>
      <c r="BL600" s="63">
        <v>0</v>
      </c>
      <c r="BM600" s="63">
        <v>0</v>
      </c>
      <c r="BN600" s="63">
        <v>0</v>
      </c>
      <c r="BO600" s="63">
        <v>214798.89</v>
      </c>
      <c r="BP600" s="63">
        <v>250766.01</v>
      </c>
      <c r="BQ600" s="63">
        <v>35006.39</v>
      </c>
      <c r="BR600" s="63">
        <v>0.18</v>
      </c>
      <c r="BS600" s="63">
        <v>35006.21</v>
      </c>
      <c r="BT600" s="63">
        <v>0</v>
      </c>
      <c r="BU600" s="63">
        <v>0</v>
      </c>
      <c r="BV600" s="66">
        <v>20</v>
      </c>
      <c r="BW600" s="63">
        <v>0</v>
      </c>
      <c r="BX600" s="63">
        <v>850</v>
      </c>
      <c r="BY600" s="63">
        <v>0</v>
      </c>
      <c r="BZ600" s="63">
        <v>67994.649999999994</v>
      </c>
      <c r="CA600" s="63">
        <v>215648.89</v>
      </c>
    </row>
    <row r="601" spans="1:79" x14ac:dyDescent="0.25">
      <c r="A601" s="62" t="s">
        <v>1402</v>
      </c>
      <c r="B601" s="62" t="s">
        <v>1403</v>
      </c>
      <c r="C601" s="62" t="s">
        <v>228</v>
      </c>
      <c r="D601" s="63">
        <v>8241.61</v>
      </c>
      <c r="E601" s="63">
        <v>9855.6200000000008</v>
      </c>
      <c r="F601" s="64">
        <v>0.64</v>
      </c>
      <c r="G601" s="65">
        <v>2821.4147200000002</v>
      </c>
      <c r="H601" s="65">
        <v>1424.0725110000001</v>
      </c>
      <c r="I601" s="63">
        <v>9016.61</v>
      </c>
      <c r="J601" s="63">
        <v>8073.4</v>
      </c>
      <c r="K601" s="63">
        <v>807.34</v>
      </c>
      <c r="L601" s="83">
        <v>0.1</v>
      </c>
      <c r="M601" s="65">
        <v>360.46155700000003</v>
      </c>
      <c r="N601" s="65">
        <v>21.185137999999998</v>
      </c>
      <c r="O601" s="65">
        <v>246.99983</v>
      </c>
      <c r="P601" s="65">
        <v>11.439711000000001</v>
      </c>
      <c r="Q601" s="65">
        <v>1</v>
      </c>
      <c r="R601" s="65">
        <v>25.323626000000001</v>
      </c>
      <c r="S601" s="65">
        <v>54.513252000000001</v>
      </c>
      <c r="T601" s="65">
        <v>286.31253500000003</v>
      </c>
      <c r="U601" s="64">
        <v>0.10147835869999999</v>
      </c>
      <c r="V601" s="66">
        <v>2.51412531E-2</v>
      </c>
      <c r="W601" s="65">
        <v>89.467095999999998</v>
      </c>
      <c r="X601" s="65">
        <v>12.130805000000001</v>
      </c>
      <c r="Y601" s="65">
        <v>46.694470000000003</v>
      </c>
      <c r="Z601" s="65">
        <v>30.641821</v>
      </c>
      <c r="AA601" s="65">
        <v>556.17855099999997</v>
      </c>
      <c r="AB601" s="65">
        <v>333.067295</v>
      </c>
      <c r="AC601" s="65">
        <v>223.111256</v>
      </c>
      <c r="AD601" s="65">
        <v>14.804555000000001</v>
      </c>
      <c r="AE601" s="65">
        <v>5.9183000000000003</v>
      </c>
      <c r="AF601" s="65">
        <v>8.8862550000000002</v>
      </c>
      <c r="AG601" s="65">
        <v>0</v>
      </c>
      <c r="AH601" s="65">
        <v>0</v>
      </c>
      <c r="AI601" s="65">
        <v>0</v>
      </c>
      <c r="AJ601" s="65">
        <v>0</v>
      </c>
      <c r="AK601" s="65">
        <v>0</v>
      </c>
      <c r="AL601" s="63">
        <v>2277840.96</v>
      </c>
      <c r="AM601" s="63">
        <v>0</v>
      </c>
      <c r="AN601" s="63">
        <v>379368.1</v>
      </c>
      <c r="AO601" s="63">
        <v>4251.5</v>
      </c>
      <c r="AP601" s="63">
        <v>125784.44</v>
      </c>
      <c r="AQ601" s="63">
        <v>13996.11</v>
      </c>
      <c r="AR601" s="63">
        <v>1632.83</v>
      </c>
      <c r="AS601" s="63">
        <v>55996.21</v>
      </c>
      <c r="AT601" s="63">
        <v>177707.01</v>
      </c>
      <c r="AU601" s="63">
        <v>3037.66</v>
      </c>
      <c r="AV601" s="63">
        <v>10831.63</v>
      </c>
      <c r="AW601" s="63">
        <v>2103.52</v>
      </c>
      <c r="AX601" s="63">
        <v>6068.89</v>
      </c>
      <c r="AY601" s="63">
        <v>2659.22</v>
      </c>
      <c r="AZ601" s="63">
        <v>47181.98</v>
      </c>
      <c r="BA601" s="63">
        <v>3417.77</v>
      </c>
      <c r="BB601" s="63">
        <v>705.35</v>
      </c>
      <c r="BC601" s="63">
        <v>1557.3</v>
      </c>
      <c r="BD601" s="63">
        <v>41501.56</v>
      </c>
      <c r="BE601" s="63">
        <v>7333.63</v>
      </c>
      <c r="BF601" s="63">
        <v>21263.49</v>
      </c>
      <c r="BG601" s="63">
        <v>12904.44</v>
      </c>
      <c r="BH601" s="63">
        <v>9234.41</v>
      </c>
      <c r="BI601" s="63">
        <v>3633.87</v>
      </c>
      <c r="BJ601" s="63">
        <v>5171.57</v>
      </c>
      <c r="BK601" s="63">
        <v>0</v>
      </c>
      <c r="BL601" s="63">
        <v>0</v>
      </c>
      <c r="BM601" s="63">
        <v>0</v>
      </c>
      <c r="BN601" s="63">
        <v>428.97</v>
      </c>
      <c r="BO601" s="63">
        <v>2951337.05</v>
      </c>
      <c r="BP601" s="63">
        <v>2727494.74</v>
      </c>
      <c r="BQ601" s="63">
        <v>4070280</v>
      </c>
      <c r="BR601" s="63">
        <v>1056.17</v>
      </c>
      <c r="BS601" s="63">
        <v>4069223.83</v>
      </c>
      <c r="BT601" s="63">
        <v>1118942.95</v>
      </c>
      <c r="BU601" s="63">
        <v>0</v>
      </c>
      <c r="BV601" s="66">
        <v>20</v>
      </c>
      <c r="BW601" s="63">
        <v>0</v>
      </c>
      <c r="BX601" s="63">
        <v>911785.75</v>
      </c>
      <c r="BY601" s="63">
        <v>0</v>
      </c>
      <c r="BZ601" s="63">
        <v>4459044.59</v>
      </c>
      <c r="CA601" s="63">
        <v>4982065.75</v>
      </c>
    </row>
    <row r="602" spans="1:79" x14ac:dyDescent="0.25">
      <c r="A602" s="67" t="s">
        <v>1404</v>
      </c>
      <c r="B602" s="67" t="s">
        <v>1405</v>
      </c>
      <c r="C602" s="67" t="s">
        <v>228</v>
      </c>
      <c r="D602" s="68">
        <v>8241.61</v>
      </c>
      <c r="E602" s="68">
        <v>9855.6200000000008</v>
      </c>
      <c r="F602" s="69">
        <v>0.64</v>
      </c>
      <c r="G602" s="70">
        <v>1232.883153</v>
      </c>
      <c r="H602" s="70">
        <v>640.56937900000003</v>
      </c>
      <c r="I602" s="68">
        <v>7868.43</v>
      </c>
      <c r="J602" s="68">
        <v>8196.44</v>
      </c>
      <c r="K602" s="68">
        <v>819.64</v>
      </c>
      <c r="L602" s="83">
        <v>0.1</v>
      </c>
      <c r="M602" s="70">
        <v>191.26332300000001</v>
      </c>
      <c r="N602" s="70">
        <v>21.071007000000002</v>
      </c>
      <c r="O602" s="70">
        <v>121.51651</v>
      </c>
      <c r="P602" s="70">
        <v>8.6823770000000007</v>
      </c>
      <c r="Q602" s="70">
        <v>0</v>
      </c>
      <c r="R602" s="70">
        <v>13.899407999999999</v>
      </c>
      <c r="S602" s="70">
        <v>26.094021000000001</v>
      </c>
      <c r="T602" s="70">
        <v>450.35608000000002</v>
      </c>
      <c r="U602" s="69">
        <v>0.36528691210000003</v>
      </c>
      <c r="V602" s="71">
        <v>0.32576789109999998</v>
      </c>
      <c r="W602" s="70">
        <v>10.805118999999999</v>
      </c>
      <c r="X602" s="70">
        <v>7.0103819999999999</v>
      </c>
      <c r="Y602" s="70">
        <v>3.794737</v>
      </c>
      <c r="Z602" s="70">
        <v>0</v>
      </c>
      <c r="AA602" s="70">
        <v>169.19376600000001</v>
      </c>
      <c r="AB602" s="70">
        <v>97.866865000000004</v>
      </c>
      <c r="AC602" s="70">
        <v>71.326901000000007</v>
      </c>
      <c r="AD602" s="70">
        <v>40.637607000000003</v>
      </c>
      <c r="AE602" s="70">
        <v>5.4117360000000003</v>
      </c>
      <c r="AF602" s="70">
        <v>3.5005060000000001</v>
      </c>
      <c r="AG602" s="70">
        <v>4.6666629999999998</v>
      </c>
      <c r="AH602" s="70">
        <v>0</v>
      </c>
      <c r="AI602" s="70">
        <v>27.058702</v>
      </c>
      <c r="AJ602" s="70">
        <v>99.085741999999996</v>
      </c>
      <c r="AK602" s="70">
        <v>99.085741999999996</v>
      </c>
      <c r="AL602" s="68">
        <v>1010520.35</v>
      </c>
      <c r="AM602" s="68">
        <v>0</v>
      </c>
      <c r="AN602" s="68">
        <v>192531.61</v>
      </c>
      <c r="AO602" s="68">
        <v>4228.6000000000004</v>
      </c>
      <c r="AP602" s="68">
        <v>61882.17</v>
      </c>
      <c r="AQ602" s="68">
        <v>10622.6</v>
      </c>
      <c r="AR602" s="68">
        <v>0</v>
      </c>
      <c r="AS602" s="68">
        <v>30734.7</v>
      </c>
      <c r="AT602" s="68">
        <v>85063.54</v>
      </c>
      <c r="AU602" s="68">
        <v>61912.27</v>
      </c>
      <c r="AV602" s="68">
        <v>1708.82</v>
      </c>
      <c r="AW602" s="68">
        <v>1215.6199999999999</v>
      </c>
      <c r="AX602" s="68">
        <v>493.2</v>
      </c>
      <c r="AY602" s="68">
        <v>0</v>
      </c>
      <c r="AZ602" s="68">
        <v>16981.54</v>
      </c>
      <c r="BA602" s="68">
        <v>1537.37</v>
      </c>
      <c r="BB602" s="68">
        <v>308.22000000000003</v>
      </c>
      <c r="BC602" s="68">
        <v>473.74</v>
      </c>
      <c r="BD602" s="68">
        <v>14662.21</v>
      </c>
      <c r="BE602" s="68">
        <v>4288.8</v>
      </c>
      <c r="BF602" s="68">
        <v>6247.96</v>
      </c>
      <c r="BG602" s="68">
        <v>4125.45</v>
      </c>
      <c r="BH602" s="68">
        <v>11715.1</v>
      </c>
      <c r="BI602" s="68">
        <v>3322.83</v>
      </c>
      <c r="BJ602" s="68">
        <v>2037.2</v>
      </c>
      <c r="BK602" s="68">
        <v>990.69</v>
      </c>
      <c r="BL602" s="68">
        <v>0</v>
      </c>
      <c r="BM602" s="68">
        <v>4186.88</v>
      </c>
      <c r="BN602" s="68">
        <v>1177.5</v>
      </c>
      <c r="BO602" s="68">
        <v>2538654.9</v>
      </c>
      <c r="BP602" s="68">
        <v>1295369.69</v>
      </c>
      <c r="BQ602" s="68">
        <v>8753589.1899999995</v>
      </c>
      <c r="BR602" s="68">
        <v>55393.83</v>
      </c>
      <c r="BS602" s="68">
        <v>8698195.3599999994</v>
      </c>
      <c r="BT602" s="68">
        <v>6214934.29</v>
      </c>
      <c r="BU602" s="68">
        <v>0</v>
      </c>
      <c r="BV602" s="71">
        <v>20</v>
      </c>
      <c r="BW602" s="68">
        <v>0</v>
      </c>
      <c r="BX602" s="68">
        <v>701398.65</v>
      </c>
      <c r="BY602" s="68">
        <v>0</v>
      </c>
      <c r="BZ602" s="68">
        <v>9425598.7899999991</v>
      </c>
      <c r="CA602" s="68">
        <v>9454987.8399999999</v>
      </c>
    </row>
    <row r="603" spans="1:79" x14ac:dyDescent="0.25">
      <c r="A603" s="62" t="s">
        <v>1406</v>
      </c>
      <c r="B603" s="62" t="s">
        <v>1407</v>
      </c>
      <c r="C603" s="62" t="s">
        <v>291</v>
      </c>
      <c r="D603" s="63">
        <v>8241.61</v>
      </c>
      <c r="E603" s="63">
        <v>9855.6200000000008</v>
      </c>
      <c r="F603" s="64">
        <v>0.64</v>
      </c>
      <c r="G603" s="65">
        <v>2620.7965640000002</v>
      </c>
      <c r="H603" s="65">
        <v>1418.8927369999999</v>
      </c>
      <c r="I603" s="63">
        <v>10032.49</v>
      </c>
      <c r="J603" s="63">
        <v>8127.91</v>
      </c>
      <c r="K603" s="63">
        <v>812.79</v>
      </c>
      <c r="L603" s="83">
        <v>0.1</v>
      </c>
      <c r="M603" s="65">
        <v>336.60108200000002</v>
      </c>
      <c r="N603" s="65">
        <v>31.684044</v>
      </c>
      <c r="O603" s="65">
        <v>223.478849</v>
      </c>
      <c r="P603" s="65">
        <v>14.945290999999999</v>
      </c>
      <c r="Q603" s="65">
        <v>2.3757229999999998</v>
      </c>
      <c r="R603" s="65">
        <v>12.590337999999999</v>
      </c>
      <c r="S603" s="65">
        <v>51.526837</v>
      </c>
      <c r="T603" s="65">
        <v>620.48831199999995</v>
      </c>
      <c r="U603" s="64">
        <v>0.2367556187</v>
      </c>
      <c r="V603" s="66">
        <v>0.13684868889999999</v>
      </c>
      <c r="W603" s="65">
        <v>93.067018000000004</v>
      </c>
      <c r="X603" s="65">
        <v>23.730678999999999</v>
      </c>
      <c r="Y603" s="65">
        <v>40.891328999999999</v>
      </c>
      <c r="Z603" s="65">
        <v>28.44501</v>
      </c>
      <c r="AA603" s="65">
        <v>714.28843400000005</v>
      </c>
      <c r="AB603" s="65">
        <v>467.40832799999998</v>
      </c>
      <c r="AC603" s="65">
        <v>246.88010600000001</v>
      </c>
      <c r="AD603" s="65">
        <v>57.336903999999997</v>
      </c>
      <c r="AE603" s="65">
        <v>24.27833</v>
      </c>
      <c r="AF603" s="65">
        <v>18.051758</v>
      </c>
      <c r="AG603" s="65">
        <v>0</v>
      </c>
      <c r="AH603" s="65">
        <v>4.1888920000000001</v>
      </c>
      <c r="AI603" s="65">
        <v>10.817924</v>
      </c>
      <c r="AJ603" s="65">
        <v>0</v>
      </c>
      <c r="AK603" s="65">
        <v>0</v>
      </c>
      <c r="AL603" s="63">
        <v>2130157.2400000002</v>
      </c>
      <c r="AM603" s="63">
        <v>0</v>
      </c>
      <c r="AN603" s="63">
        <v>338140.78</v>
      </c>
      <c r="AO603" s="63">
        <v>6358.46</v>
      </c>
      <c r="AP603" s="63">
        <v>113806.39999999999</v>
      </c>
      <c r="AQ603" s="63">
        <v>18285.07</v>
      </c>
      <c r="AR603" s="63">
        <v>3879.15</v>
      </c>
      <c r="AS603" s="63">
        <v>27840.06</v>
      </c>
      <c r="AT603" s="63">
        <v>167971.64</v>
      </c>
      <c r="AU603" s="63">
        <v>35833.29</v>
      </c>
      <c r="AV603" s="63">
        <v>11898.21</v>
      </c>
      <c r="AW603" s="63">
        <v>4114.9799999999996</v>
      </c>
      <c r="AX603" s="63">
        <v>5314.65</v>
      </c>
      <c r="AY603" s="63">
        <v>2468.58</v>
      </c>
      <c r="AZ603" s="63">
        <v>56991.93</v>
      </c>
      <c r="BA603" s="63">
        <v>3405.34</v>
      </c>
      <c r="BB603" s="63">
        <v>655.20000000000005</v>
      </c>
      <c r="BC603" s="63">
        <v>2000.01</v>
      </c>
      <c r="BD603" s="63">
        <v>50931.38</v>
      </c>
      <c r="BE603" s="63">
        <v>6812.17</v>
      </c>
      <c r="BF603" s="63">
        <v>29840.02</v>
      </c>
      <c r="BG603" s="63">
        <v>14279.19</v>
      </c>
      <c r="BH603" s="63">
        <v>29503.439999999999</v>
      </c>
      <c r="BI603" s="63">
        <v>14907.02</v>
      </c>
      <c r="BJ603" s="63">
        <v>10505.66</v>
      </c>
      <c r="BK603" s="63">
        <v>0</v>
      </c>
      <c r="BL603" s="63">
        <v>755.5</v>
      </c>
      <c r="BM603" s="63">
        <v>1673.89</v>
      </c>
      <c r="BN603" s="63">
        <v>1661.37</v>
      </c>
      <c r="BO603" s="63">
        <v>2332637.67</v>
      </c>
      <c r="BP603" s="63">
        <v>2602524.89</v>
      </c>
      <c r="BQ603" s="63">
        <v>983525.34</v>
      </c>
      <c r="BR603" s="63">
        <v>22230.93</v>
      </c>
      <c r="BS603" s="63">
        <v>961294.41</v>
      </c>
      <c r="BT603" s="63">
        <v>0</v>
      </c>
      <c r="BU603" s="63">
        <v>0</v>
      </c>
      <c r="BV603" s="66">
        <v>20</v>
      </c>
      <c r="BW603" s="63">
        <v>0</v>
      </c>
      <c r="BX603" s="63">
        <v>754972.27</v>
      </c>
      <c r="BY603" s="63">
        <v>0</v>
      </c>
      <c r="BZ603" s="63">
        <v>1403773.41</v>
      </c>
      <c r="CA603" s="63">
        <v>3087609.94</v>
      </c>
    </row>
    <row r="604" spans="1:79" x14ac:dyDescent="0.25">
      <c r="A604" s="62" t="s">
        <v>1408</v>
      </c>
      <c r="B604" s="62" t="s">
        <v>1409</v>
      </c>
      <c r="C604" s="62" t="s">
        <v>291</v>
      </c>
      <c r="D604" s="63">
        <v>8241.61</v>
      </c>
      <c r="E604" s="63">
        <v>9855.6200000000008</v>
      </c>
      <c r="F604" s="64">
        <v>0.64</v>
      </c>
      <c r="G604" s="65">
        <v>3155.1312859999998</v>
      </c>
      <c r="H604" s="65">
        <v>1520.123846</v>
      </c>
      <c r="I604" s="63">
        <v>10262.040000000001</v>
      </c>
      <c r="J604" s="63">
        <v>8080.2</v>
      </c>
      <c r="K604" s="63">
        <v>808.02</v>
      </c>
      <c r="L604" s="83">
        <v>0.1</v>
      </c>
      <c r="M604" s="65">
        <v>440.70842800000003</v>
      </c>
      <c r="N604" s="65">
        <v>57.703136000000001</v>
      </c>
      <c r="O604" s="65">
        <v>286.11648700000001</v>
      </c>
      <c r="P604" s="65">
        <v>21.64734</v>
      </c>
      <c r="Q604" s="65">
        <v>0</v>
      </c>
      <c r="R604" s="65">
        <v>20.705894000000001</v>
      </c>
      <c r="S604" s="65">
        <v>54.535570999999997</v>
      </c>
      <c r="T604" s="65">
        <v>448.00870200000003</v>
      </c>
      <c r="U604" s="64">
        <v>0.1419936799</v>
      </c>
      <c r="V604" s="66">
        <v>4.9224133699999999E-2</v>
      </c>
      <c r="W604" s="65">
        <v>63.879559</v>
      </c>
      <c r="X604" s="65">
        <v>8.9748359999999998</v>
      </c>
      <c r="Y604" s="65">
        <v>30.432334000000001</v>
      </c>
      <c r="Z604" s="65">
        <v>24.472389</v>
      </c>
      <c r="AA604" s="65">
        <v>620.2106</v>
      </c>
      <c r="AB604" s="65">
        <v>373.04324200000002</v>
      </c>
      <c r="AC604" s="65">
        <v>247.16735800000001</v>
      </c>
      <c r="AD604" s="65">
        <v>11.600975</v>
      </c>
      <c r="AE604" s="65">
        <v>11.600975</v>
      </c>
      <c r="AF604" s="65">
        <v>0</v>
      </c>
      <c r="AG604" s="65">
        <v>0</v>
      </c>
      <c r="AH604" s="65">
        <v>0</v>
      </c>
      <c r="AI604" s="65">
        <v>0</v>
      </c>
      <c r="AJ604" s="65">
        <v>0</v>
      </c>
      <c r="AK604" s="65">
        <v>0</v>
      </c>
      <c r="AL604" s="63">
        <v>2549409.1800000002</v>
      </c>
      <c r="AM604" s="63">
        <v>0</v>
      </c>
      <c r="AN604" s="63">
        <v>407334.56</v>
      </c>
      <c r="AO604" s="63">
        <v>11580.05</v>
      </c>
      <c r="AP604" s="63">
        <v>145704.56</v>
      </c>
      <c r="AQ604" s="63">
        <v>26484.81</v>
      </c>
      <c r="AR604" s="63">
        <v>0</v>
      </c>
      <c r="AS604" s="63">
        <v>45785.37</v>
      </c>
      <c r="AT604" s="63">
        <v>177779.77</v>
      </c>
      <c r="AU604" s="63">
        <v>9306.2999999999993</v>
      </c>
      <c r="AV604" s="63">
        <v>7635.39</v>
      </c>
      <c r="AW604" s="63">
        <v>1556.27</v>
      </c>
      <c r="AX604" s="63">
        <v>3955.3</v>
      </c>
      <c r="AY604" s="63">
        <v>2123.8200000000002</v>
      </c>
      <c r="AZ604" s="63">
        <v>52486.14</v>
      </c>
      <c r="BA604" s="63">
        <v>3648.3</v>
      </c>
      <c r="BB604" s="63">
        <v>788.78</v>
      </c>
      <c r="BC604" s="63">
        <v>1736.59</v>
      </c>
      <c r="BD604" s="63">
        <v>46312.47</v>
      </c>
      <c r="BE604" s="63">
        <v>8201.0499999999993</v>
      </c>
      <c r="BF604" s="63">
        <v>23815.61</v>
      </c>
      <c r="BG604" s="63">
        <v>14295.81</v>
      </c>
      <c r="BH604" s="63">
        <v>7459.2</v>
      </c>
      <c r="BI604" s="63">
        <v>7123.06</v>
      </c>
      <c r="BJ604" s="63">
        <v>0</v>
      </c>
      <c r="BK604" s="63">
        <v>0</v>
      </c>
      <c r="BL604" s="63">
        <v>0</v>
      </c>
      <c r="BM604" s="63">
        <v>0</v>
      </c>
      <c r="BN604" s="63">
        <v>336.14</v>
      </c>
      <c r="BO604" s="63">
        <v>3081944.86</v>
      </c>
      <c r="BP604" s="63">
        <v>3033630.77</v>
      </c>
      <c r="BQ604" s="63">
        <v>3323457.27</v>
      </c>
      <c r="BR604" s="63">
        <v>14556.48</v>
      </c>
      <c r="BS604" s="63">
        <v>3308900.79</v>
      </c>
      <c r="BT604" s="63">
        <v>241512.41</v>
      </c>
      <c r="BU604" s="63">
        <v>0</v>
      </c>
      <c r="BV604" s="66">
        <v>20</v>
      </c>
      <c r="BW604" s="63">
        <v>0</v>
      </c>
      <c r="BX604" s="63">
        <v>1277868.6000000001</v>
      </c>
      <c r="BY604" s="63">
        <v>0</v>
      </c>
      <c r="BZ604" s="63">
        <v>3860312.87</v>
      </c>
      <c r="CA604" s="63">
        <v>4601325.87</v>
      </c>
    </row>
    <row r="605" spans="1:79" x14ac:dyDescent="0.25">
      <c r="A605" s="67" t="s">
        <v>1410</v>
      </c>
      <c r="B605" s="67" t="s">
        <v>1411</v>
      </c>
      <c r="C605" s="67" t="s">
        <v>291</v>
      </c>
      <c r="D605" s="68">
        <v>8241.61</v>
      </c>
      <c r="E605" s="68">
        <v>9855.6200000000008</v>
      </c>
      <c r="F605" s="69">
        <v>0.64</v>
      </c>
      <c r="G605" s="70">
        <v>3605.6140569999998</v>
      </c>
      <c r="H605" s="70">
        <v>1920.3754039999999</v>
      </c>
      <c r="I605" s="68">
        <v>7820.32</v>
      </c>
      <c r="J605" s="68">
        <v>8138.03</v>
      </c>
      <c r="K605" s="68">
        <v>813.8</v>
      </c>
      <c r="L605" s="83">
        <v>0.1</v>
      </c>
      <c r="M605" s="70">
        <v>433.61685199999999</v>
      </c>
      <c r="N605" s="70">
        <v>33.183436</v>
      </c>
      <c r="O605" s="70">
        <v>300.78259000000003</v>
      </c>
      <c r="P605" s="70">
        <v>28.124718999999999</v>
      </c>
      <c r="Q605" s="70">
        <v>1</v>
      </c>
      <c r="R605" s="70">
        <v>9.8461540000000003</v>
      </c>
      <c r="S605" s="70">
        <v>60.679952999999998</v>
      </c>
      <c r="T605" s="70">
        <v>931.09510999999998</v>
      </c>
      <c r="U605" s="69">
        <v>0.2582348236</v>
      </c>
      <c r="V605" s="71">
        <v>0.16280572300000001</v>
      </c>
      <c r="W605" s="70">
        <v>180.03702100000001</v>
      </c>
      <c r="X605" s="70">
        <v>31.437859</v>
      </c>
      <c r="Y605" s="70">
        <v>87.693837000000002</v>
      </c>
      <c r="Z605" s="70">
        <v>60.905324999999998</v>
      </c>
      <c r="AA605" s="70">
        <v>842.68989599999998</v>
      </c>
      <c r="AB605" s="70">
        <v>546.84023000000002</v>
      </c>
      <c r="AC605" s="70">
        <v>295.84966600000001</v>
      </c>
      <c r="AD605" s="70">
        <v>0</v>
      </c>
      <c r="AE605" s="70">
        <v>0</v>
      </c>
      <c r="AF605" s="70">
        <v>0</v>
      </c>
      <c r="AG605" s="70">
        <v>0</v>
      </c>
      <c r="AH605" s="70">
        <v>0</v>
      </c>
      <c r="AI605" s="70">
        <v>0</v>
      </c>
      <c r="AJ605" s="70">
        <v>0</v>
      </c>
      <c r="AK605" s="70">
        <v>0</v>
      </c>
      <c r="AL605" s="68">
        <v>2934248.72</v>
      </c>
      <c r="AM605" s="68">
        <v>0</v>
      </c>
      <c r="AN605" s="68">
        <v>415456.92</v>
      </c>
      <c r="AO605" s="68">
        <v>6659.36</v>
      </c>
      <c r="AP605" s="68">
        <v>153173.26</v>
      </c>
      <c r="AQ605" s="68">
        <v>34409.67</v>
      </c>
      <c r="AR605" s="68">
        <v>1632.83</v>
      </c>
      <c r="AS605" s="68">
        <v>21772.05</v>
      </c>
      <c r="AT605" s="68">
        <v>197809.75</v>
      </c>
      <c r="AU605" s="68">
        <v>63969.97</v>
      </c>
      <c r="AV605" s="68">
        <v>22134.63</v>
      </c>
      <c r="AW605" s="68">
        <v>5451.43</v>
      </c>
      <c r="AX605" s="68">
        <v>11397.58</v>
      </c>
      <c r="AY605" s="68">
        <v>5285.62</v>
      </c>
      <c r="AZ605" s="68">
        <v>69264.38</v>
      </c>
      <c r="BA605" s="68">
        <v>4608.8999999999996</v>
      </c>
      <c r="BB605" s="68">
        <v>901.4</v>
      </c>
      <c r="BC605" s="68">
        <v>2359.5300000000002</v>
      </c>
      <c r="BD605" s="68">
        <v>61394.55</v>
      </c>
      <c r="BE605" s="68">
        <v>9371.9699999999993</v>
      </c>
      <c r="BF605" s="68">
        <v>34911.06</v>
      </c>
      <c r="BG605" s="68">
        <v>17111.52</v>
      </c>
      <c r="BH605" s="68">
        <v>0</v>
      </c>
      <c r="BI605" s="68">
        <v>0</v>
      </c>
      <c r="BJ605" s="68">
        <v>0</v>
      </c>
      <c r="BK605" s="68">
        <v>0</v>
      </c>
      <c r="BL605" s="68">
        <v>0</v>
      </c>
      <c r="BM605" s="68">
        <v>0</v>
      </c>
      <c r="BN605" s="68">
        <v>0</v>
      </c>
      <c r="BO605" s="68">
        <v>3671355.5</v>
      </c>
      <c r="BP605" s="68">
        <v>3505074.62</v>
      </c>
      <c r="BQ605" s="68">
        <v>4502560.4000000004</v>
      </c>
      <c r="BR605" s="68">
        <v>10653.49</v>
      </c>
      <c r="BS605" s="68">
        <v>4491906.91</v>
      </c>
      <c r="BT605" s="68">
        <v>831204.9</v>
      </c>
      <c r="BU605" s="68">
        <v>0</v>
      </c>
      <c r="BV605" s="71">
        <v>20</v>
      </c>
      <c r="BW605" s="68">
        <v>0</v>
      </c>
      <c r="BX605" s="68">
        <v>1470328.22</v>
      </c>
      <c r="BY605" s="68">
        <v>0</v>
      </c>
      <c r="BZ605" s="68">
        <v>5355803.16</v>
      </c>
      <c r="CA605" s="68">
        <v>5972888.6200000001</v>
      </c>
    </row>
    <row r="606" spans="1:79" x14ac:dyDescent="0.25">
      <c r="A606" s="67" t="s">
        <v>1412</v>
      </c>
      <c r="B606" s="67" t="s">
        <v>1413</v>
      </c>
      <c r="C606" s="67" t="s">
        <v>399</v>
      </c>
      <c r="D606" s="68">
        <v>8241.61</v>
      </c>
      <c r="E606" s="68">
        <v>9855.6200000000008</v>
      </c>
      <c r="F606" s="69">
        <v>0.64</v>
      </c>
      <c r="G606" s="70">
        <v>1059.362353</v>
      </c>
      <c r="H606" s="70">
        <v>613.98732299999995</v>
      </c>
      <c r="I606" s="68">
        <v>7648.84</v>
      </c>
      <c r="J606" s="68">
        <v>8496.5300000000007</v>
      </c>
      <c r="K606" s="68">
        <v>849.65</v>
      </c>
      <c r="L606" s="83">
        <v>0.1</v>
      </c>
      <c r="M606" s="70">
        <v>137.69633200000001</v>
      </c>
      <c r="N606" s="70">
        <v>20.277702000000001</v>
      </c>
      <c r="O606" s="70">
        <v>96.503631999999996</v>
      </c>
      <c r="P606" s="70">
        <v>6</v>
      </c>
      <c r="Q606" s="70">
        <v>0.91499799999999998</v>
      </c>
      <c r="R606" s="70">
        <v>8</v>
      </c>
      <c r="S606" s="70">
        <v>6</v>
      </c>
      <c r="T606" s="70">
        <v>342.712132</v>
      </c>
      <c r="U606" s="69">
        <v>0.32350793950000001</v>
      </c>
      <c r="V606" s="71">
        <v>0.25551119849999998</v>
      </c>
      <c r="W606" s="70">
        <v>47.265686000000002</v>
      </c>
      <c r="X606" s="70">
        <v>12.517578</v>
      </c>
      <c r="Y606" s="70">
        <v>27.748107999999998</v>
      </c>
      <c r="Z606" s="70">
        <v>7</v>
      </c>
      <c r="AA606" s="70">
        <v>70.963956999999994</v>
      </c>
      <c r="AB606" s="70">
        <v>33.963957000000001</v>
      </c>
      <c r="AC606" s="70">
        <v>37</v>
      </c>
      <c r="AD606" s="70">
        <v>0</v>
      </c>
      <c r="AE606" s="70">
        <v>0</v>
      </c>
      <c r="AF606" s="70">
        <v>0</v>
      </c>
      <c r="AG606" s="70">
        <v>0</v>
      </c>
      <c r="AH606" s="70">
        <v>0</v>
      </c>
      <c r="AI606" s="70">
        <v>0</v>
      </c>
      <c r="AJ606" s="70">
        <v>137.01246</v>
      </c>
      <c r="AK606" s="70">
        <v>137.01246</v>
      </c>
      <c r="AL606" s="68">
        <v>900087.22</v>
      </c>
      <c r="AM606" s="68">
        <v>0</v>
      </c>
      <c r="AN606" s="68">
        <v>99297.72</v>
      </c>
      <c r="AO606" s="68">
        <v>4069.39</v>
      </c>
      <c r="AP606" s="68">
        <v>49144.39</v>
      </c>
      <c r="AQ606" s="68">
        <v>7340.8</v>
      </c>
      <c r="AR606" s="68">
        <v>1494.03</v>
      </c>
      <c r="AS606" s="68">
        <v>17689.79</v>
      </c>
      <c r="AT606" s="68">
        <v>19559.32</v>
      </c>
      <c r="AU606" s="68">
        <v>36953.18</v>
      </c>
      <c r="AV606" s="68">
        <v>6384.51</v>
      </c>
      <c r="AW606" s="68">
        <v>2170.59</v>
      </c>
      <c r="AX606" s="68">
        <v>3606.43</v>
      </c>
      <c r="AY606" s="68">
        <v>607.49</v>
      </c>
      <c r="AZ606" s="68">
        <v>11434.39</v>
      </c>
      <c r="BA606" s="68">
        <v>1473.57</v>
      </c>
      <c r="BB606" s="68">
        <v>264.83999999999997</v>
      </c>
      <c r="BC606" s="68">
        <v>296.62</v>
      </c>
      <c r="BD606" s="68">
        <v>9399.36</v>
      </c>
      <c r="BE606" s="68">
        <v>4288.8</v>
      </c>
      <c r="BF606" s="68">
        <v>2681.34</v>
      </c>
      <c r="BG606" s="68">
        <v>2429.2199999999998</v>
      </c>
      <c r="BH606" s="68">
        <v>0</v>
      </c>
      <c r="BI606" s="68">
        <v>0</v>
      </c>
      <c r="BJ606" s="68">
        <v>0</v>
      </c>
      <c r="BK606" s="68">
        <v>0</v>
      </c>
      <c r="BL606" s="68">
        <v>0</v>
      </c>
      <c r="BM606" s="68">
        <v>0</v>
      </c>
      <c r="BN606" s="68">
        <v>0</v>
      </c>
      <c r="BO606" s="68">
        <v>1557927.37</v>
      </c>
      <c r="BP606" s="68">
        <v>1054157.02</v>
      </c>
      <c r="BQ606" s="68">
        <v>4076174.71</v>
      </c>
      <c r="BR606" s="68">
        <v>65302.02</v>
      </c>
      <c r="BS606" s="68">
        <v>4010872.69</v>
      </c>
      <c r="BT606" s="68">
        <v>2518247.34</v>
      </c>
      <c r="BU606" s="68">
        <v>0</v>
      </c>
      <c r="BV606" s="71">
        <v>20</v>
      </c>
      <c r="BW606" s="68">
        <v>0</v>
      </c>
      <c r="BX606" s="68">
        <v>852614.91</v>
      </c>
      <c r="BY606" s="68">
        <v>0</v>
      </c>
      <c r="BZ606" s="68">
        <v>4864093.42</v>
      </c>
      <c r="CA606" s="68">
        <v>4928789.62</v>
      </c>
    </row>
    <row r="607" spans="1:79" x14ac:dyDescent="0.25">
      <c r="A607" s="62" t="s">
        <v>1414</v>
      </c>
      <c r="B607" s="62" t="s">
        <v>1415</v>
      </c>
      <c r="C607" s="62" t="s">
        <v>399</v>
      </c>
      <c r="D607" s="63">
        <v>8241.61</v>
      </c>
      <c r="E607" s="63">
        <v>9855.6200000000008</v>
      </c>
      <c r="F607" s="64">
        <v>0.64</v>
      </c>
      <c r="G607" s="65">
        <v>1205.090434</v>
      </c>
      <c r="H607" s="65">
        <v>657.49206600000002</v>
      </c>
      <c r="I607" s="63">
        <v>7894.09</v>
      </c>
      <c r="J607" s="63">
        <v>8215.64</v>
      </c>
      <c r="K607" s="63">
        <v>821.56</v>
      </c>
      <c r="L607" s="83">
        <v>0.1</v>
      </c>
      <c r="M607" s="65">
        <v>114.959329</v>
      </c>
      <c r="N607" s="65">
        <v>27.656707999999998</v>
      </c>
      <c r="O607" s="65">
        <v>62.101146999999997</v>
      </c>
      <c r="P607" s="65">
        <v>2.4333369999999999</v>
      </c>
      <c r="Q607" s="65">
        <v>0</v>
      </c>
      <c r="R607" s="65">
        <v>7.8058759999999996</v>
      </c>
      <c r="S607" s="65">
        <v>14.962261</v>
      </c>
      <c r="T607" s="65">
        <v>1185.5344319999999</v>
      </c>
      <c r="U607" s="64">
        <v>0.9837721706</v>
      </c>
      <c r="V607" s="66">
        <v>2.3628117276</v>
      </c>
      <c r="W607" s="65">
        <v>4</v>
      </c>
      <c r="X607" s="65">
        <v>1</v>
      </c>
      <c r="Y607" s="65">
        <v>1</v>
      </c>
      <c r="Z607" s="65">
        <v>2</v>
      </c>
      <c r="AA607" s="65">
        <v>146.92590200000001</v>
      </c>
      <c r="AB607" s="65">
        <v>69.304008999999994</v>
      </c>
      <c r="AC607" s="65">
        <v>77.621893</v>
      </c>
      <c r="AD607" s="65">
        <v>0.89306200000000002</v>
      </c>
      <c r="AE607" s="65">
        <v>0.89306200000000002</v>
      </c>
      <c r="AF607" s="65">
        <v>0</v>
      </c>
      <c r="AG607" s="65">
        <v>0</v>
      </c>
      <c r="AH607" s="65">
        <v>0</v>
      </c>
      <c r="AI607" s="65">
        <v>0</v>
      </c>
      <c r="AJ607" s="65">
        <v>128.08126300000001</v>
      </c>
      <c r="AK607" s="65">
        <v>128.08126300000001</v>
      </c>
      <c r="AL607" s="63">
        <v>990054.1</v>
      </c>
      <c r="AM607" s="63">
        <v>0</v>
      </c>
      <c r="AN607" s="63">
        <v>106188.11</v>
      </c>
      <c r="AO607" s="63">
        <v>5550.24</v>
      </c>
      <c r="AP607" s="63">
        <v>31624.95</v>
      </c>
      <c r="AQ607" s="63">
        <v>2977.11</v>
      </c>
      <c r="AR607" s="63">
        <v>0</v>
      </c>
      <c r="AS607" s="63">
        <v>17260.54</v>
      </c>
      <c r="AT607" s="63">
        <v>48775.27</v>
      </c>
      <c r="AU607" s="63">
        <v>1182104.1499999999</v>
      </c>
      <c r="AV607" s="63">
        <v>476.94</v>
      </c>
      <c r="AW607" s="63">
        <v>173.4</v>
      </c>
      <c r="AX607" s="63">
        <v>129.97</v>
      </c>
      <c r="AY607" s="63">
        <v>173.57</v>
      </c>
      <c r="AZ607" s="63">
        <v>15493.45</v>
      </c>
      <c r="BA607" s="63">
        <v>1577.98</v>
      </c>
      <c r="BB607" s="63">
        <v>301.27</v>
      </c>
      <c r="BC607" s="63">
        <v>411.39</v>
      </c>
      <c r="BD607" s="63">
        <v>13202.81</v>
      </c>
      <c r="BE607" s="63">
        <v>4288.8</v>
      </c>
      <c r="BF607" s="63">
        <v>4424.47</v>
      </c>
      <c r="BG607" s="63">
        <v>4489.54</v>
      </c>
      <c r="BH607" s="63">
        <v>574.22</v>
      </c>
      <c r="BI607" s="63">
        <v>548.34</v>
      </c>
      <c r="BJ607" s="63">
        <v>0</v>
      </c>
      <c r="BK607" s="63">
        <v>0</v>
      </c>
      <c r="BL607" s="63">
        <v>0</v>
      </c>
      <c r="BM607" s="63">
        <v>0</v>
      </c>
      <c r="BN607" s="63">
        <v>25.88</v>
      </c>
      <c r="BO607" s="63">
        <v>2763008.77</v>
      </c>
      <c r="BP607" s="63">
        <v>2294890.9700000002</v>
      </c>
      <c r="BQ607" s="63">
        <v>5103036.1100000003</v>
      </c>
      <c r="BR607" s="63">
        <v>27362.29</v>
      </c>
      <c r="BS607" s="63">
        <v>5075673.82</v>
      </c>
      <c r="BT607" s="63">
        <v>2340027.34</v>
      </c>
      <c r="BU607" s="63">
        <v>0</v>
      </c>
      <c r="BV607" s="66">
        <v>20</v>
      </c>
      <c r="BW607" s="63">
        <v>0</v>
      </c>
      <c r="BX607" s="63">
        <v>600729.81000000006</v>
      </c>
      <c r="BY607" s="63">
        <v>0</v>
      </c>
      <c r="BZ607" s="63">
        <v>5655252.0499999998</v>
      </c>
      <c r="CA607" s="63">
        <v>5703765.9199999999</v>
      </c>
    </row>
    <row r="608" spans="1:79" x14ac:dyDescent="0.25">
      <c r="A608" s="67" t="s">
        <v>1416</v>
      </c>
      <c r="B608" s="67" t="s">
        <v>1417</v>
      </c>
      <c r="C608" s="67" t="s">
        <v>680</v>
      </c>
      <c r="D608" s="68">
        <v>8241.61</v>
      </c>
      <c r="E608" s="68">
        <v>9855.6200000000008</v>
      </c>
      <c r="F608" s="69">
        <v>0.64</v>
      </c>
      <c r="G608" s="70">
        <v>5670.872265</v>
      </c>
      <c r="H608" s="70">
        <v>2923.5307550000002</v>
      </c>
      <c r="I608" s="68">
        <v>8214.19</v>
      </c>
      <c r="J608" s="68">
        <v>8085.43</v>
      </c>
      <c r="K608" s="68">
        <v>808.54</v>
      </c>
      <c r="L608" s="83">
        <v>0.1</v>
      </c>
      <c r="M608" s="70">
        <v>621.367029</v>
      </c>
      <c r="N608" s="70">
        <v>97.606258999999994</v>
      </c>
      <c r="O608" s="70">
        <v>378.68066399999998</v>
      </c>
      <c r="P608" s="70">
        <v>21.714794999999999</v>
      </c>
      <c r="Q608" s="70">
        <v>1.830946</v>
      </c>
      <c r="R608" s="70">
        <v>24.474767</v>
      </c>
      <c r="S608" s="70">
        <v>97.059597999999994</v>
      </c>
      <c r="T608" s="70">
        <v>798.85173999999995</v>
      </c>
      <c r="U608" s="69">
        <v>0.14086928830000001</v>
      </c>
      <c r="V608" s="71">
        <v>4.8447647400000002E-2</v>
      </c>
      <c r="W608" s="70">
        <v>98.711995999999999</v>
      </c>
      <c r="X608" s="70">
        <v>27.159533</v>
      </c>
      <c r="Y608" s="70">
        <v>59.667887</v>
      </c>
      <c r="Z608" s="70">
        <v>11.884575999999999</v>
      </c>
      <c r="AA608" s="70">
        <v>1801.6725429999999</v>
      </c>
      <c r="AB608" s="70">
        <v>1051.078749</v>
      </c>
      <c r="AC608" s="70">
        <v>750.593794</v>
      </c>
      <c r="AD608" s="70">
        <v>0</v>
      </c>
      <c r="AE608" s="70">
        <v>0</v>
      </c>
      <c r="AF608" s="70">
        <v>0</v>
      </c>
      <c r="AG608" s="70">
        <v>0</v>
      </c>
      <c r="AH608" s="70">
        <v>0</v>
      </c>
      <c r="AI608" s="70">
        <v>0</v>
      </c>
      <c r="AJ608" s="70">
        <v>0.19000900000000001</v>
      </c>
      <c r="AK608" s="70">
        <v>0.19000900000000001</v>
      </c>
      <c r="AL608" s="68">
        <v>4585127.0599999996</v>
      </c>
      <c r="AM608" s="68">
        <v>0</v>
      </c>
      <c r="AN608" s="68">
        <v>612510.14</v>
      </c>
      <c r="AO608" s="68">
        <v>19587.939999999999</v>
      </c>
      <c r="AP608" s="68">
        <v>192842.78</v>
      </c>
      <c r="AQ608" s="68">
        <v>26567.34</v>
      </c>
      <c r="AR608" s="68">
        <v>2989.62</v>
      </c>
      <c r="AS608" s="68">
        <v>54119.19</v>
      </c>
      <c r="AT608" s="68">
        <v>316403.27</v>
      </c>
      <c r="AU608" s="68">
        <v>16332.45</v>
      </c>
      <c r="AV608" s="68">
        <v>13496</v>
      </c>
      <c r="AW608" s="68">
        <v>4709.5600000000004</v>
      </c>
      <c r="AX608" s="68">
        <v>7755.05</v>
      </c>
      <c r="AY608" s="68">
        <v>1031.3900000000001</v>
      </c>
      <c r="AZ608" s="68">
        <v>138734.65</v>
      </c>
      <c r="BA608" s="68">
        <v>7016.47</v>
      </c>
      <c r="BB608" s="68">
        <v>1417.72</v>
      </c>
      <c r="BC608" s="68">
        <v>5044.68</v>
      </c>
      <c r="BD608" s="68">
        <v>125255.78</v>
      </c>
      <c r="BE608" s="68">
        <v>14740.14</v>
      </c>
      <c r="BF608" s="68">
        <v>67102.37</v>
      </c>
      <c r="BG608" s="68">
        <v>43413.27</v>
      </c>
      <c r="BH608" s="68">
        <v>0</v>
      </c>
      <c r="BI608" s="68">
        <v>0</v>
      </c>
      <c r="BJ608" s="68">
        <v>0</v>
      </c>
      <c r="BK608" s="68">
        <v>0</v>
      </c>
      <c r="BL608" s="68">
        <v>0</v>
      </c>
      <c r="BM608" s="68">
        <v>0</v>
      </c>
      <c r="BN608" s="68">
        <v>0</v>
      </c>
      <c r="BO608" s="68">
        <v>6635384.6100000003</v>
      </c>
      <c r="BP608" s="68">
        <v>5366200.3</v>
      </c>
      <c r="BQ608" s="68">
        <v>12979783.5</v>
      </c>
      <c r="BR608" s="68">
        <v>2363.42</v>
      </c>
      <c r="BS608" s="68">
        <v>12977420.08</v>
      </c>
      <c r="BT608" s="68">
        <v>6344398.8899999997</v>
      </c>
      <c r="BU608" s="68">
        <v>0</v>
      </c>
      <c r="BV608" s="71">
        <v>20</v>
      </c>
      <c r="BW608" s="68">
        <v>0</v>
      </c>
      <c r="BX608" s="68">
        <v>2325981.4900000002</v>
      </c>
      <c r="BY608" s="68">
        <v>0</v>
      </c>
      <c r="BZ608" s="68">
        <v>14255868.960000001</v>
      </c>
      <c r="CA608" s="68">
        <v>15305764.99</v>
      </c>
    </row>
    <row r="609" spans="1:79" x14ac:dyDescent="0.25">
      <c r="A609" s="67" t="s">
        <v>1418</v>
      </c>
      <c r="B609" s="67" t="s">
        <v>1419</v>
      </c>
      <c r="C609" s="67" t="s">
        <v>575</v>
      </c>
      <c r="D609" s="68">
        <v>8241.61</v>
      </c>
      <c r="E609" s="68">
        <v>9855.6200000000008</v>
      </c>
      <c r="F609" s="69">
        <v>0.64</v>
      </c>
      <c r="G609" s="70">
        <v>976.36712</v>
      </c>
      <c r="H609" s="70">
        <v>502.46732700000001</v>
      </c>
      <c r="I609" s="68">
        <v>11377.9</v>
      </c>
      <c r="J609" s="68">
        <v>8340.7999999999993</v>
      </c>
      <c r="K609" s="68">
        <v>834.08</v>
      </c>
      <c r="L609" s="83">
        <v>0.1</v>
      </c>
      <c r="M609" s="70">
        <v>140.16250199999999</v>
      </c>
      <c r="N609" s="70">
        <v>21.123998</v>
      </c>
      <c r="O609" s="70">
        <v>78.362407000000005</v>
      </c>
      <c r="P609" s="70">
        <v>12.878484</v>
      </c>
      <c r="Q609" s="70">
        <v>0.43171999999999999</v>
      </c>
      <c r="R609" s="70">
        <v>12.294544</v>
      </c>
      <c r="S609" s="70">
        <v>15.071349</v>
      </c>
      <c r="T609" s="70">
        <v>382.34088100000002</v>
      </c>
      <c r="U609" s="69">
        <v>0.3915954083</v>
      </c>
      <c r="V609" s="71">
        <v>0.37438223580000002</v>
      </c>
      <c r="W609" s="70">
        <v>36.596519000000001</v>
      </c>
      <c r="X609" s="70">
        <v>5.3483700000000001</v>
      </c>
      <c r="Y609" s="70">
        <v>27.248149000000002</v>
      </c>
      <c r="Z609" s="70">
        <v>4</v>
      </c>
      <c r="AA609" s="70">
        <v>169.712941</v>
      </c>
      <c r="AB609" s="70">
        <v>69.801091</v>
      </c>
      <c r="AC609" s="70">
        <v>99.911850000000001</v>
      </c>
      <c r="AD609" s="70">
        <v>15.252742</v>
      </c>
      <c r="AE609" s="70">
        <v>0</v>
      </c>
      <c r="AF609" s="70">
        <v>0</v>
      </c>
      <c r="AG609" s="70">
        <v>15.252742</v>
      </c>
      <c r="AH609" s="70">
        <v>0</v>
      </c>
      <c r="AI609" s="70">
        <v>0</v>
      </c>
      <c r="AJ609" s="70">
        <v>164.384353</v>
      </c>
      <c r="AK609" s="70">
        <v>164.384353</v>
      </c>
      <c r="AL609" s="68">
        <v>814368.29</v>
      </c>
      <c r="AM609" s="68">
        <v>0</v>
      </c>
      <c r="AN609" s="68">
        <v>136923.41</v>
      </c>
      <c r="AO609" s="68">
        <v>4239.2299999999996</v>
      </c>
      <c r="AP609" s="68">
        <v>39905.980000000003</v>
      </c>
      <c r="AQ609" s="68">
        <v>15756.4</v>
      </c>
      <c r="AR609" s="68">
        <v>704.92</v>
      </c>
      <c r="AS609" s="68">
        <v>27185.99</v>
      </c>
      <c r="AT609" s="68">
        <v>49130.89</v>
      </c>
      <c r="AU609" s="68">
        <v>60405.77</v>
      </c>
      <c r="AV609" s="68">
        <v>4816.0200000000004</v>
      </c>
      <c r="AW609" s="68">
        <v>927.43</v>
      </c>
      <c r="AX609" s="68">
        <v>3541.45</v>
      </c>
      <c r="AY609" s="68">
        <v>347.14</v>
      </c>
      <c r="AZ609" s="68">
        <v>16448.97</v>
      </c>
      <c r="BA609" s="68">
        <v>1205.92</v>
      </c>
      <c r="BB609" s="68">
        <v>244.09</v>
      </c>
      <c r="BC609" s="68">
        <v>475.2</v>
      </c>
      <c r="BD609" s="68">
        <v>14523.76</v>
      </c>
      <c r="BE609" s="68">
        <v>4288.8</v>
      </c>
      <c r="BF609" s="68">
        <v>4456.2</v>
      </c>
      <c r="BG609" s="68">
        <v>5778.76</v>
      </c>
      <c r="BH609" s="68">
        <v>3679.97</v>
      </c>
      <c r="BI609" s="68">
        <v>0</v>
      </c>
      <c r="BJ609" s="68">
        <v>0</v>
      </c>
      <c r="BK609" s="68">
        <v>3238.01</v>
      </c>
      <c r="BL609" s="68">
        <v>0</v>
      </c>
      <c r="BM609" s="68">
        <v>0</v>
      </c>
      <c r="BN609" s="68">
        <v>441.96</v>
      </c>
      <c r="BO609" s="68">
        <v>1657721.7</v>
      </c>
      <c r="BP609" s="68">
        <v>1036642.43</v>
      </c>
      <c r="BQ609" s="68">
        <v>4762372.8499999996</v>
      </c>
      <c r="BR609" s="68">
        <v>75348.83</v>
      </c>
      <c r="BS609" s="68">
        <v>4687024.0199999996</v>
      </c>
      <c r="BT609" s="68">
        <v>3104651.15</v>
      </c>
      <c r="BU609" s="68">
        <v>0</v>
      </c>
      <c r="BV609" s="71">
        <v>20</v>
      </c>
      <c r="BW609" s="68">
        <v>0</v>
      </c>
      <c r="BX609" s="68">
        <v>955746.32</v>
      </c>
      <c r="BY609" s="68">
        <v>236305.62</v>
      </c>
      <c r="BZ609" s="68">
        <v>5954424.79</v>
      </c>
      <c r="CA609" s="68">
        <v>5954424.79</v>
      </c>
    </row>
    <row r="610" spans="1:79" x14ac:dyDescent="0.25">
      <c r="A610" s="62" t="s">
        <v>1420</v>
      </c>
      <c r="B610" s="62" t="s">
        <v>1421</v>
      </c>
      <c r="C610" s="62" t="s">
        <v>575</v>
      </c>
      <c r="D610" s="63">
        <v>8241.61</v>
      </c>
      <c r="E610" s="63">
        <v>9855.6200000000008</v>
      </c>
      <c r="F610" s="64">
        <v>0.64</v>
      </c>
      <c r="G610" s="65">
        <v>1376.9149600000001</v>
      </c>
      <c r="H610" s="65">
        <v>772.40086399999996</v>
      </c>
      <c r="I610" s="63">
        <v>7530.33</v>
      </c>
      <c r="J610" s="63">
        <v>8184.12</v>
      </c>
      <c r="K610" s="63">
        <v>818.41</v>
      </c>
      <c r="L610" s="83">
        <v>0.1</v>
      </c>
      <c r="M610" s="65">
        <v>220.62204299999999</v>
      </c>
      <c r="N610" s="65">
        <v>42.622743999999997</v>
      </c>
      <c r="O610" s="65">
        <v>144.06056699999999</v>
      </c>
      <c r="P610" s="65">
        <v>13.750196000000001</v>
      </c>
      <c r="Q610" s="65">
        <v>0.543763</v>
      </c>
      <c r="R610" s="65">
        <v>4.5339179999999999</v>
      </c>
      <c r="S610" s="65">
        <v>15.110855000000001</v>
      </c>
      <c r="T610" s="65">
        <v>1239.9951000000001</v>
      </c>
      <c r="U610" s="64">
        <v>0.90056040930000003</v>
      </c>
      <c r="V610" s="66">
        <v>1.9800025656</v>
      </c>
      <c r="W610" s="65">
        <v>15.005285000000001</v>
      </c>
      <c r="X610" s="65">
        <v>5.3360000000000003</v>
      </c>
      <c r="Y610" s="65">
        <v>7.6692850000000004</v>
      </c>
      <c r="Z610" s="65">
        <v>2</v>
      </c>
      <c r="AA610" s="65">
        <v>229.28769500000001</v>
      </c>
      <c r="AB610" s="65">
        <v>139.502466</v>
      </c>
      <c r="AC610" s="65">
        <v>89.785229000000001</v>
      </c>
      <c r="AD610" s="65">
        <v>33.403371</v>
      </c>
      <c r="AE610" s="65">
        <v>26.248365</v>
      </c>
      <c r="AF610" s="65">
        <v>0</v>
      </c>
      <c r="AG610" s="65">
        <v>0</v>
      </c>
      <c r="AH610" s="65">
        <v>0</v>
      </c>
      <c r="AI610" s="65">
        <v>7.1550060000000002</v>
      </c>
      <c r="AJ610" s="65">
        <v>161.571853</v>
      </c>
      <c r="AK610" s="65">
        <v>161.571853</v>
      </c>
      <c r="AL610" s="63">
        <v>1126880.97</v>
      </c>
      <c r="AM610" s="63">
        <v>0</v>
      </c>
      <c r="AN610" s="63">
        <v>158912.34</v>
      </c>
      <c r="AO610" s="63">
        <v>8553.67</v>
      </c>
      <c r="AP610" s="63">
        <v>73362.710000000006</v>
      </c>
      <c r="AQ610" s="63">
        <v>16822.91</v>
      </c>
      <c r="AR610" s="63">
        <v>887.87</v>
      </c>
      <c r="AS610" s="63">
        <v>10025.51</v>
      </c>
      <c r="AT610" s="63">
        <v>49259.67</v>
      </c>
      <c r="AU610" s="63">
        <v>1036091.65</v>
      </c>
      <c r="AV610" s="63">
        <v>2095.63</v>
      </c>
      <c r="AW610" s="63">
        <v>925.28</v>
      </c>
      <c r="AX610" s="63">
        <v>996.78</v>
      </c>
      <c r="AY610" s="63">
        <v>173.57</v>
      </c>
      <c r="AZ610" s="63">
        <v>21227.89</v>
      </c>
      <c r="BA610" s="63">
        <v>1853.76</v>
      </c>
      <c r="BB610" s="63">
        <v>344.23</v>
      </c>
      <c r="BC610" s="63">
        <v>642.01</v>
      </c>
      <c r="BD610" s="63">
        <v>18387.89</v>
      </c>
      <c r="BE610" s="63">
        <v>4288.8</v>
      </c>
      <c r="BF610" s="63">
        <v>8906.0400000000009</v>
      </c>
      <c r="BG610" s="63">
        <v>5193.05</v>
      </c>
      <c r="BH610" s="63">
        <v>18191.63</v>
      </c>
      <c r="BI610" s="63">
        <v>16116.63</v>
      </c>
      <c r="BJ610" s="63">
        <v>0</v>
      </c>
      <c r="BK610" s="63">
        <v>0</v>
      </c>
      <c r="BL610" s="63">
        <v>0</v>
      </c>
      <c r="BM610" s="63">
        <v>1107.1199999999999</v>
      </c>
      <c r="BN610" s="63">
        <v>967.88</v>
      </c>
      <c r="BO610" s="63">
        <v>2973268.95</v>
      </c>
      <c r="BP610" s="63">
        <v>2363400.11</v>
      </c>
      <c r="BQ610" s="63">
        <v>6021881.4800000004</v>
      </c>
      <c r="BR610" s="63">
        <v>70038.460000000006</v>
      </c>
      <c r="BS610" s="63">
        <v>5951843.0199999996</v>
      </c>
      <c r="BT610" s="63">
        <v>3048612.53</v>
      </c>
      <c r="BU610" s="63">
        <v>0</v>
      </c>
      <c r="BV610" s="66">
        <v>20</v>
      </c>
      <c r="BW610" s="63">
        <v>0</v>
      </c>
      <c r="BX610" s="63">
        <v>821653.12</v>
      </c>
      <c r="BY610" s="63">
        <v>524402.52000000095</v>
      </c>
      <c r="BZ610" s="63">
        <v>7367937.1200000001</v>
      </c>
      <c r="CA610" s="63">
        <v>7367937.1200000001</v>
      </c>
    </row>
    <row r="611" spans="1:79" x14ac:dyDescent="0.25">
      <c r="A611" s="62" t="s">
        <v>1422</v>
      </c>
      <c r="B611" s="62" t="s">
        <v>1423</v>
      </c>
      <c r="C611" s="62" t="s">
        <v>846</v>
      </c>
      <c r="D611" s="63">
        <v>8241.61</v>
      </c>
      <c r="E611" s="63">
        <v>9855.6200000000008</v>
      </c>
      <c r="F611" s="64">
        <v>0.64</v>
      </c>
      <c r="G611" s="65">
        <v>0</v>
      </c>
      <c r="H611" s="65">
        <v>0</v>
      </c>
      <c r="I611" s="63">
        <v>0</v>
      </c>
      <c r="J611" s="63">
        <v>0</v>
      </c>
      <c r="K611" s="63">
        <v>0</v>
      </c>
      <c r="L611" s="83">
        <v>0</v>
      </c>
      <c r="M611" s="65">
        <v>0</v>
      </c>
      <c r="N611" s="65">
        <v>0</v>
      </c>
      <c r="O611" s="65">
        <v>0</v>
      </c>
      <c r="P611" s="65">
        <v>0</v>
      </c>
      <c r="Q611" s="65">
        <v>0</v>
      </c>
      <c r="R611" s="65">
        <v>0</v>
      </c>
      <c r="S611" s="65">
        <v>0</v>
      </c>
      <c r="T611" s="65">
        <v>0</v>
      </c>
      <c r="U611" s="64">
        <v>0</v>
      </c>
      <c r="V611" s="66">
        <v>0</v>
      </c>
      <c r="W611" s="65">
        <v>0</v>
      </c>
      <c r="X611" s="65">
        <v>0</v>
      </c>
      <c r="Y611" s="65">
        <v>0</v>
      </c>
      <c r="Z611" s="65">
        <v>0</v>
      </c>
      <c r="AA611" s="65">
        <v>0</v>
      </c>
      <c r="AB611" s="65">
        <v>0</v>
      </c>
      <c r="AC611" s="65">
        <v>0</v>
      </c>
      <c r="AD611" s="65">
        <v>0</v>
      </c>
      <c r="AE611" s="65">
        <v>0</v>
      </c>
      <c r="AF611" s="65">
        <v>0</v>
      </c>
      <c r="AG611" s="65">
        <v>0</v>
      </c>
      <c r="AH611" s="65">
        <v>0</v>
      </c>
      <c r="AI611" s="65">
        <v>0</v>
      </c>
      <c r="AJ611" s="65">
        <v>0</v>
      </c>
      <c r="AK611" s="65">
        <v>0</v>
      </c>
      <c r="AL611" s="63">
        <v>0</v>
      </c>
      <c r="AM611" s="63">
        <v>0</v>
      </c>
      <c r="AN611" s="63">
        <v>0</v>
      </c>
      <c r="AO611" s="63">
        <v>0</v>
      </c>
      <c r="AP611" s="63">
        <v>0</v>
      </c>
      <c r="AQ611" s="63">
        <v>0</v>
      </c>
      <c r="AR611" s="63">
        <v>0</v>
      </c>
      <c r="AS611" s="63">
        <v>0</v>
      </c>
      <c r="AT611" s="63">
        <v>0</v>
      </c>
      <c r="AU611" s="63">
        <v>0</v>
      </c>
      <c r="AV611" s="63">
        <v>0</v>
      </c>
      <c r="AW611" s="63">
        <v>0</v>
      </c>
      <c r="AX611" s="63">
        <v>0</v>
      </c>
      <c r="AY611" s="63">
        <v>0</v>
      </c>
      <c r="AZ611" s="63">
        <v>0</v>
      </c>
      <c r="BA611" s="63">
        <v>0</v>
      </c>
      <c r="BB611" s="63">
        <v>0</v>
      </c>
      <c r="BC611" s="63">
        <v>0</v>
      </c>
      <c r="BD611" s="63">
        <v>0</v>
      </c>
      <c r="BE611" s="63">
        <v>0</v>
      </c>
      <c r="BF611" s="63">
        <v>0</v>
      </c>
      <c r="BG611" s="63">
        <v>0</v>
      </c>
      <c r="BH611" s="63">
        <v>0</v>
      </c>
      <c r="BI611" s="63">
        <v>0</v>
      </c>
      <c r="BJ611" s="63">
        <v>0</v>
      </c>
      <c r="BK611" s="63">
        <v>0</v>
      </c>
      <c r="BL611" s="63">
        <v>0</v>
      </c>
      <c r="BM611" s="63">
        <v>0</v>
      </c>
      <c r="BN611" s="63">
        <v>0</v>
      </c>
      <c r="BO611" s="63">
        <v>0</v>
      </c>
      <c r="BP611" s="63">
        <v>0</v>
      </c>
      <c r="BQ611" s="63">
        <v>0</v>
      </c>
      <c r="BR611" s="63">
        <v>0</v>
      </c>
      <c r="BS611" s="63">
        <v>0</v>
      </c>
      <c r="BT611" s="63">
        <v>0</v>
      </c>
      <c r="BU611" s="63">
        <v>0</v>
      </c>
      <c r="BV611" s="66">
        <v>20</v>
      </c>
      <c r="BW611" s="63">
        <v>0</v>
      </c>
      <c r="BX611" s="63">
        <v>0</v>
      </c>
      <c r="BY611" s="63">
        <v>0</v>
      </c>
      <c r="BZ611" s="63">
        <v>0</v>
      </c>
      <c r="CA611" s="63">
        <v>0</v>
      </c>
    </row>
    <row r="612" spans="1:79" x14ac:dyDescent="0.25">
      <c r="A612" s="67" t="s">
        <v>1424</v>
      </c>
      <c r="B612" s="67" t="s">
        <v>1425</v>
      </c>
      <c r="C612" s="67" t="s">
        <v>846</v>
      </c>
      <c r="D612" s="68">
        <v>8241.61</v>
      </c>
      <c r="E612" s="68">
        <v>9855.6200000000008</v>
      </c>
      <c r="F612" s="69">
        <v>0.64</v>
      </c>
      <c r="G612" s="70">
        <v>0</v>
      </c>
      <c r="H612" s="70">
        <v>0</v>
      </c>
      <c r="I612" s="68">
        <v>0</v>
      </c>
      <c r="J612" s="68">
        <v>0</v>
      </c>
      <c r="K612" s="68">
        <v>0</v>
      </c>
      <c r="L612" s="83">
        <v>0</v>
      </c>
      <c r="M612" s="70">
        <v>0</v>
      </c>
      <c r="N612" s="70">
        <v>0</v>
      </c>
      <c r="O612" s="70">
        <v>0</v>
      </c>
      <c r="P612" s="70">
        <v>0</v>
      </c>
      <c r="Q612" s="70">
        <v>0</v>
      </c>
      <c r="R612" s="70">
        <v>0</v>
      </c>
      <c r="S612" s="70">
        <v>0</v>
      </c>
      <c r="T612" s="70">
        <v>0</v>
      </c>
      <c r="U612" s="69">
        <v>0</v>
      </c>
      <c r="V612" s="71">
        <v>0</v>
      </c>
      <c r="W612" s="70">
        <v>0</v>
      </c>
      <c r="X612" s="70">
        <v>0</v>
      </c>
      <c r="Y612" s="70">
        <v>0</v>
      </c>
      <c r="Z612" s="70">
        <v>0</v>
      </c>
      <c r="AA612" s="70">
        <v>0</v>
      </c>
      <c r="AB612" s="70">
        <v>0</v>
      </c>
      <c r="AC612" s="70">
        <v>0</v>
      </c>
      <c r="AD612" s="70">
        <v>0</v>
      </c>
      <c r="AE612" s="70">
        <v>0</v>
      </c>
      <c r="AF612" s="70">
        <v>0</v>
      </c>
      <c r="AG612" s="70">
        <v>0</v>
      </c>
      <c r="AH612" s="70">
        <v>0</v>
      </c>
      <c r="AI612" s="70">
        <v>0</v>
      </c>
      <c r="AJ612" s="70">
        <v>0</v>
      </c>
      <c r="AK612" s="70">
        <v>0</v>
      </c>
      <c r="AL612" s="68">
        <v>0</v>
      </c>
      <c r="AM612" s="68">
        <v>0</v>
      </c>
      <c r="AN612" s="68">
        <v>0</v>
      </c>
      <c r="AO612" s="68">
        <v>0</v>
      </c>
      <c r="AP612" s="68">
        <v>0</v>
      </c>
      <c r="AQ612" s="68">
        <v>0</v>
      </c>
      <c r="AR612" s="68">
        <v>0</v>
      </c>
      <c r="AS612" s="68">
        <v>0</v>
      </c>
      <c r="AT612" s="68">
        <v>0</v>
      </c>
      <c r="AU612" s="68">
        <v>0</v>
      </c>
      <c r="AV612" s="68">
        <v>0</v>
      </c>
      <c r="AW612" s="68">
        <v>0</v>
      </c>
      <c r="AX612" s="68">
        <v>0</v>
      </c>
      <c r="AY612" s="68">
        <v>0</v>
      </c>
      <c r="AZ612" s="68">
        <v>0</v>
      </c>
      <c r="BA612" s="68">
        <v>0</v>
      </c>
      <c r="BB612" s="68">
        <v>0</v>
      </c>
      <c r="BC612" s="68">
        <v>0</v>
      </c>
      <c r="BD612" s="68">
        <v>0</v>
      </c>
      <c r="BE612" s="68">
        <v>0</v>
      </c>
      <c r="BF612" s="68">
        <v>0</v>
      </c>
      <c r="BG612" s="68">
        <v>0</v>
      </c>
      <c r="BH612" s="68">
        <v>0</v>
      </c>
      <c r="BI612" s="68">
        <v>0</v>
      </c>
      <c r="BJ612" s="68">
        <v>0</v>
      </c>
      <c r="BK612" s="68">
        <v>0</v>
      </c>
      <c r="BL612" s="68">
        <v>0</v>
      </c>
      <c r="BM612" s="68">
        <v>0</v>
      </c>
      <c r="BN612" s="68">
        <v>0</v>
      </c>
      <c r="BO612" s="68">
        <v>3279.43</v>
      </c>
      <c r="BP612" s="68">
        <v>0</v>
      </c>
      <c r="BQ612" s="68">
        <v>19672.64</v>
      </c>
      <c r="BR612" s="68">
        <v>0</v>
      </c>
      <c r="BS612" s="68">
        <v>19672.64</v>
      </c>
      <c r="BT612" s="68">
        <v>16393.21</v>
      </c>
      <c r="BU612" s="68">
        <v>0</v>
      </c>
      <c r="BV612" s="71">
        <v>20</v>
      </c>
      <c r="BW612" s="68">
        <v>0</v>
      </c>
      <c r="BX612" s="68">
        <v>0</v>
      </c>
      <c r="BY612" s="68">
        <v>0</v>
      </c>
      <c r="BZ612" s="68">
        <v>19672.64</v>
      </c>
      <c r="CA612" s="68">
        <v>19672.64</v>
      </c>
    </row>
  </sheetData>
  <sheetProtection algorithmName="SHA-512" hashValue="lsvFMyEFd9wJYdLL8rA4sq8cLE+el8XS68oq1hFqM1xGar+IJ0r7V0akmjLACFmyjJeHSFFXSy69qu6glBYh5g==" saltValue="Q2XGHbAVEjIJEZoydbp6HQ==" spinCount="100000" sheet="1" objects="1" scenarios="1"/>
  <sortState xmlns:xlrd2="http://schemas.microsoft.com/office/spreadsheetml/2017/richdata2" ref="A2:CA612">
    <sortCondition descending="1" ref="L2:L612"/>
  </sortState>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DBF89-3D09-453F-9337-D01FA28AC2E4}">
  <dimension ref="A1:BE2"/>
  <sheetViews>
    <sheetView topLeftCell="AN1" zoomScaleNormal="100" workbookViewId="0">
      <selection activeCell="M2" sqref="M2"/>
    </sheetView>
  </sheetViews>
  <sheetFormatPr defaultColWidth="19.42578125" defaultRowHeight="15" x14ac:dyDescent="0.25"/>
  <cols>
    <col min="1" max="1" width="9.28515625" customWidth="1"/>
    <col min="2" max="2" width="28.5703125" customWidth="1"/>
    <col min="3" max="3" width="29.42578125" customWidth="1"/>
    <col min="4" max="4" width="18.5703125" bestFit="1" customWidth="1"/>
    <col min="5" max="5" width="18.5703125" customWidth="1"/>
    <col min="6" max="6" width="29.28515625" bestFit="1" customWidth="1"/>
    <col min="7" max="7" width="20.5703125" customWidth="1"/>
    <col min="8" max="8" width="13.28515625" bestFit="1" customWidth="1"/>
    <col min="9" max="9" width="14.7109375" bestFit="1" customWidth="1"/>
    <col min="10" max="10" width="15.85546875" bestFit="1" customWidth="1"/>
    <col min="11" max="11" width="17.42578125" bestFit="1" customWidth="1"/>
    <col min="12" max="12" width="23.85546875" bestFit="1" customWidth="1"/>
    <col min="13" max="13" width="19.85546875" bestFit="1" customWidth="1"/>
    <col min="14" max="14" width="22.85546875" bestFit="1" customWidth="1"/>
    <col min="15" max="15" width="16.5703125" bestFit="1" customWidth="1"/>
    <col min="16" max="16" width="11.7109375" bestFit="1" customWidth="1"/>
    <col min="17" max="17" width="20.42578125" bestFit="1" customWidth="1"/>
    <col min="18" max="18" width="13.85546875" bestFit="1" customWidth="1"/>
    <col min="19" max="19" width="21.5703125" bestFit="1" customWidth="1"/>
    <col min="20" max="20" width="20.140625" bestFit="1" customWidth="1"/>
    <col min="21" max="21" width="15" customWidth="1"/>
    <col min="22" max="22" width="13.28515625" bestFit="1" customWidth="1"/>
    <col min="23" max="23" width="15.85546875" bestFit="1" customWidth="1"/>
    <col min="24" max="24" width="13.140625" customWidth="1"/>
    <col min="25" max="25" width="22.140625" bestFit="1" customWidth="1"/>
    <col min="26" max="26" width="18" bestFit="1" customWidth="1"/>
    <col min="27" max="27" width="14.140625" customWidth="1"/>
    <col min="28" max="28" width="23.140625" bestFit="1" customWidth="1"/>
    <col min="29" max="29" width="19.85546875" bestFit="1" customWidth="1"/>
    <col min="30" max="30" width="17" customWidth="1"/>
    <col min="31" max="31" width="13.42578125" bestFit="1" customWidth="1"/>
    <col min="32" max="32" width="17.28515625" bestFit="1" customWidth="1"/>
    <col min="33" max="33" width="14.42578125" customWidth="1"/>
    <col min="34" max="34" width="15.140625" bestFit="1" customWidth="1"/>
    <col min="35" max="35" width="15.42578125" bestFit="1" customWidth="1"/>
    <col min="36" max="36" width="12.5703125" customWidth="1"/>
    <col min="37" max="37" width="22" bestFit="1" customWidth="1"/>
    <col min="38" max="38" width="21.7109375" bestFit="1" customWidth="1"/>
    <col min="39" max="39" width="15.42578125" bestFit="1" customWidth="1"/>
    <col min="40" max="40" width="16.7109375" bestFit="1" customWidth="1"/>
    <col min="41" max="41" width="21.5703125" bestFit="1" customWidth="1"/>
    <col min="42" max="42" width="16.85546875" customWidth="1"/>
    <col min="43" max="43" width="12.85546875" bestFit="1" customWidth="1"/>
    <col min="44" max="44" width="16.85546875" bestFit="1" customWidth="1"/>
    <col min="45" max="45" width="14.140625" customWidth="1"/>
    <col min="46" max="46" width="22.42578125" bestFit="1" customWidth="1"/>
    <col min="47" max="47" width="20" bestFit="1" customWidth="1"/>
    <col min="48" max="48" width="20" customWidth="1"/>
    <col min="49" max="49" width="22.140625" bestFit="1" customWidth="1"/>
    <col min="50" max="50" width="22.85546875" bestFit="1" customWidth="1"/>
    <col min="51" max="51" width="20" customWidth="1"/>
    <col min="52" max="52" width="27.5703125" bestFit="1" customWidth="1"/>
    <col min="53" max="53" width="18.85546875" bestFit="1" customWidth="1"/>
    <col min="54" max="54" width="15.140625" customWidth="1"/>
    <col min="55" max="56" width="16.85546875" bestFit="1" customWidth="1"/>
  </cols>
  <sheetData>
    <row r="1" spans="1:57" s="7" customFormat="1" x14ac:dyDescent="0.25">
      <c r="A1" s="7" t="s">
        <v>1453</v>
      </c>
      <c r="B1" s="7" t="s">
        <v>1452</v>
      </c>
      <c r="C1" s="7" t="s">
        <v>1451</v>
      </c>
      <c r="D1" s="7" t="s">
        <v>1450</v>
      </c>
      <c r="E1" s="7" t="s">
        <v>1455</v>
      </c>
      <c r="F1" s="7" t="s">
        <v>1449</v>
      </c>
      <c r="G1" s="7" t="s">
        <v>1454</v>
      </c>
      <c r="H1" s="7" t="s">
        <v>1448</v>
      </c>
      <c r="I1" s="7" t="s">
        <v>1447</v>
      </c>
      <c r="J1" s="7" t="s">
        <v>1465</v>
      </c>
      <c r="K1" s="7" t="s">
        <v>1446</v>
      </c>
      <c r="L1" s="7" t="s">
        <v>57</v>
      </c>
      <c r="M1" s="7" t="s">
        <v>1473</v>
      </c>
      <c r="N1" s="7" t="s">
        <v>1479</v>
      </c>
      <c r="O1" s="7" t="s">
        <v>1480</v>
      </c>
      <c r="P1" s="7" t="s">
        <v>1474</v>
      </c>
      <c r="Q1" s="7" t="s">
        <v>1481</v>
      </c>
      <c r="R1" s="7" t="s">
        <v>1482</v>
      </c>
      <c r="S1" s="7" t="s">
        <v>1475</v>
      </c>
      <c r="T1" s="7" t="s">
        <v>1483</v>
      </c>
      <c r="U1" s="7" t="s">
        <v>1484</v>
      </c>
      <c r="V1" s="7" t="s">
        <v>1476</v>
      </c>
      <c r="W1" s="7" t="s">
        <v>1485</v>
      </c>
      <c r="X1" s="7" t="s">
        <v>1486</v>
      </c>
      <c r="Y1" s="7" t="s">
        <v>1477</v>
      </c>
      <c r="Z1" s="7" t="s">
        <v>1487</v>
      </c>
      <c r="AA1" s="7" t="s">
        <v>1488</v>
      </c>
      <c r="AB1" s="7" t="s">
        <v>1478</v>
      </c>
      <c r="AC1" s="7" t="s">
        <v>1489</v>
      </c>
      <c r="AD1" s="7" t="s">
        <v>1490</v>
      </c>
      <c r="AE1" s="7" t="s">
        <v>1491</v>
      </c>
      <c r="AF1" s="7" t="s">
        <v>1492</v>
      </c>
      <c r="AG1" s="7" t="s">
        <v>1493</v>
      </c>
      <c r="AH1" s="7" t="s">
        <v>1494</v>
      </c>
      <c r="AI1" s="7" t="s">
        <v>1495</v>
      </c>
      <c r="AJ1" s="7" t="s">
        <v>1496</v>
      </c>
      <c r="AK1" s="7" t="s">
        <v>1497</v>
      </c>
      <c r="AL1" s="7" t="s">
        <v>1498</v>
      </c>
      <c r="AM1" s="7" t="s">
        <v>1499</v>
      </c>
      <c r="AN1" s="7" t="s">
        <v>1500</v>
      </c>
      <c r="AO1" s="7" t="s">
        <v>1502</v>
      </c>
      <c r="AP1" s="7" t="s">
        <v>1501</v>
      </c>
      <c r="AQ1" s="7" t="s">
        <v>1503</v>
      </c>
      <c r="AR1" s="7" t="s">
        <v>1504</v>
      </c>
      <c r="AS1" s="7" t="s">
        <v>1505</v>
      </c>
      <c r="AT1" s="7" t="s">
        <v>1506</v>
      </c>
      <c r="AU1" s="7" t="s">
        <v>1507</v>
      </c>
      <c r="AV1" s="7" t="s">
        <v>1508</v>
      </c>
      <c r="AW1" s="7" t="s">
        <v>1509</v>
      </c>
      <c r="AX1" s="7" t="s">
        <v>1510</v>
      </c>
      <c r="AY1" s="7" t="s">
        <v>1511</v>
      </c>
      <c r="AZ1" s="7" t="s">
        <v>1512</v>
      </c>
      <c r="BA1" s="7" t="s">
        <v>1513</v>
      </c>
      <c r="BB1" s="7" t="s">
        <v>1514</v>
      </c>
      <c r="BC1" s="7" t="s">
        <v>1515</v>
      </c>
      <c r="BD1" s="7" t="s">
        <v>1516</v>
      </c>
      <c r="BE1" s="7" t="s">
        <v>1517</v>
      </c>
    </row>
    <row r="2" spans="1:57" x14ac:dyDescent="0.25">
      <c r="A2" s="87">
        <f>Scoring!C4</f>
        <v>0</v>
      </c>
      <c r="B2">
        <f>Scoring!C3</f>
        <v>0</v>
      </c>
      <c r="C2">
        <f>ApplicationDetails!C3</f>
        <v>0</v>
      </c>
      <c r="D2" s="88">
        <f>Scoring!C9</f>
        <v>0</v>
      </c>
      <c r="E2" s="91">
        <f>Scoring!C11</f>
        <v>1</v>
      </c>
      <c r="F2" s="89">
        <f>Scoring!D9</f>
        <v>0</v>
      </c>
      <c r="G2" s="89"/>
      <c r="H2">
        <f>Scoring!C5</f>
        <v>0</v>
      </c>
      <c r="I2">
        <f>Scoring!C6</f>
        <v>0</v>
      </c>
      <c r="J2">
        <f>Scoring!C8</f>
        <v>0</v>
      </c>
      <c r="K2">
        <f>Scoring!C7</f>
        <v>0</v>
      </c>
      <c r="L2" t="e">
        <f>Scoring!C13</f>
        <v>#DIV/0!</v>
      </c>
      <c r="M2">
        <f>Scoring!C18</f>
        <v>0</v>
      </c>
      <c r="N2">
        <f>Scoring!D18</f>
        <v>0</v>
      </c>
      <c r="O2" s="89">
        <f>ApplicationDetails!F16</f>
        <v>0</v>
      </c>
      <c r="P2">
        <f>Scoring!C19</f>
        <v>0</v>
      </c>
      <c r="Q2">
        <f>Scoring!D19</f>
        <v>0</v>
      </c>
      <c r="R2" s="89">
        <f>ApplicationDetails!F17</f>
        <v>0</v>
      </c>
      <c r="S2">
        <f>Scoring!C20</f>
        <v>0</v>
      </c>
      <c r="T2">
        <f>Scoring!D20</f>
        <v>0</v>
      </c>
      <c r="U2" s="88">
        <f>ApplicationDetails!F18</f>
        <v>0</v>
      </c>
      <c r="V2">
        <f>Scoring!C21</f>
        <v>0</v>
      </c>
      <c r="W2">
        <f>Scoring!D21</f>
        <v>0</v>
      </c>
      <c r="X2" s="88">
        <f>ApplicationDetails!F19</f>
        <v>0</v>
      </c>
      <c r="Y2">
        <f>Scoring!C22</f>
        <v>0</v>
      </c>
      <c r="Z2">
        <f>Scoring!D22</f>
        <v>0</v>
      </c>
      <c r="AA2" s="88">
        <f>ApplicationDetails!F20</f>
        <v>0</v>
      </c>
      <c r="AB2">
        <f>Scoring!C23</f>
        <v>0</v>
      </c>
      <c r="AC2">
        <f>Scoring!D23</f>
        <v>0</v>
      </c>
      <c r="AD2" s="88">
        <f>ApplicationDetails!F21</f>
        <v>0</v>
      </c>
      <c r="AE2">
        <f>Scoring!C24</f>
        <v>0</v>
      </c>
      <c r="AF2">
        <f>Scoring!D24</f>
        <v>0</v>
      </c>
      <c r="AG2" s="88">
        <f>ApplicationDetails!F22</f>
        <v>0</v>
      </c>
      <c r="AH2">
        <f>Scoring!C25</f>
        <v>0</v>
      </c>
      <c r="AI2">
        <f>Scoring!D25</f>
        <v>0</v>
      </c>
      <c r="AJ2" s="88">
        <f>ApplicationDetails!F23</f>
        <v>0</v>
      </c>
      <c r="AK2">
        <f>Scoring!C27</f>
        <v>0</v>
      </c>
      <c r="AL2">
        <f>Scoring!D27</f>
        <v>0</v>
      </c>
      <c r="AM2" s="88">
        <f>ApplicationDetails!F25</f>
        <v>0</v>
      </c>
      <c r="AN2">
        <f>Scoring!C28</f>
        <v>0</v>
      </c>
      <c r="AO2">
        <f>Scoring!D28</f>
        <v>0</v>
      </c>
      <c r="AP2" s="88">
        <f>ApplicationDetails!F26</f>
        <v>0</v>
      </c>
      <c r="AQ2">
        <f>Scoring!C29</f>
        <v>0</v>
      </c>
      <c r="AR2">
        <f>Scoring!D29</f>
        <v>0</v>
      </c>
      <c r="AS2" s="88">
        <f>ApplicationDetails!F27</f>
        <v>0</v>
      </c>
      <c r="AT2">
        <f>Scoring!C30</f>
        <v>0</v>
      </c>
      <c r="AU2">
        <f>Scoring!D30</f>
        <v>0</v>
      </c>
      <c r="AV2" s="88">
        <f>ApplicationDetails!F28</f>
        <v>0</v>
      </c>
      <c r="AW2">
        <f>Scoring!C31</f>
        <v>0</v>
      </c>
      <c r="AX2">
        <f>Scoring!D31</f>
        <v>0</v>
      </c>
      <c r="AY2" s="88">
        <f>ApplicationDetails!F29</f>
        <v>0</v>
      </c>
      <c r="AZ2">
        <f>Scoring!C33</f>
        <v>0</v>
      </c>
      <c r="BA2">
        <f>Scoring!D33</f>
        <v>0</v>
      </c>
      <c r="BB2" s="88">
        <f>ApplicationDetails!F31</f>
        <v>0</v>
      </c>
      <c r="BC2">
        <f>Scoring!C34</f>
        <v>0</v>
      </c>
      <c r="BD2">
        <f>Scoring!D34</f>
        <v>0</v>
      </c>
      <c r="BE2" s="88">
        <f>ApplicationDetails!F32</f>
        <v>0</v>
      </c>
    </row>
  </sheetData>
  <sheetProtection algorithmName="SHA-512" hashValue="q/VeU9oZRMt6tvv2vRAjNZpAUSFIkXLIZHd+fHqiYz26+Ou2bwqo+RqJMBaGnCHtd8uAeu9OJg7xkp/w0m9USg==" saltValue="M0gKZyC5P1hgfIg7wfgDn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EF724-002C-4978-8843-5CB78EDE008F}">
  <dimension ref="A2:F18"/>
  <sheetViews>
    <sheetView zoomScale="120" zoomScaleNormal="120" workbookViewId="0">
      <selection activeCell="G14" sqref="G14"/>
    </sheetView>
  </sheetViews>
  <sheetFormatPr defaultRowHeight="15" x14ac:dyDescent="0.25"/>
  <cols>
    <col min="1" max="1" width="17.42578125" style="8" customWidth="1"/>
    <col min="2" max="2" width="16.42578125" style="8" customWidth="1"/>
    <col min="3" max="3" width="20" customWidth="1"/>
    <col min="4" max="5" width="13.140625" style="8" customWidth="1"/>
    <col min="6" max="6" width="13.140625" customWidth="1"/>
  </cols>
  <sheetData>
    <row r="2" spans="1:6" x14ac:dyDescent="0.25">
      <c r="A2" s="7" t="s">
        <v>1426</v>
      </c>
    </row>
    <row r="3" spans="1:6" ht="32.25" customHeight="1" x14ac:dyDescent="0.25">
      <c r="A3" s="3"/>
      <c r="B3" s="4" t="s">
        <v>2</v>
      </c>
      <c r="C3" s="48"/>
      <c r="D3" s="48"/>
    </row>
    <row r="4" spans="1:6" ht="32.25" customHeight="1" x14ac:dyDescent="0.25">
      <c r="A4" s="3"/>
      <c r="B4" s="49" t="s">
        <v>1427</v>
      </c>
      <c r="C4" s="76"/>
      <c r="D4" s="13"/>
    </row>
    <row r="5" spans="1:6" ht="32.25" customHeight="1" x14ac:dyDescent="0.25">
      <c r="A5" s="3"/>
      <c r="B5" s="49" t="s">
        <v>1441</v>
      </c>
      <c r="C5" s="76"/>
      <c r="D5" s="13"/>
    </row>
    <row r="6" spans="1:6" ht="32.25" customHeight="1" x14ac:dyDescent="0.25">
      <c r="A6" s="3"/>
      <c r="B6" s="49" t="s">
        <v>1428</v>
      </c>
      <c r="C6" s="76"/>
      <c r="D6" s="13"/>
    </row>
    <row r="7" spans="1:6" ht="32.25" customHeight="1" x14ac:dyDescent="0.25">
      <c r="A7" s="3"/>
      <c r="B7" s="49" t="s">
        <v>1429</v>
      </c>
      <c r="C7" s="76"/>
      <c r="D7" s="13"/>
    </row>
    <row r="8" spans="1:6" ht="45" x14ac:dyDescent="0.25">
      <c r="A8" s="9"/>
      <c r="B8" s="49" t="s">
        <v>1430</v>
      </c>
      <c r="C8" s="8"/>
    </row>
    <row r="12" spans="1:6" x14ac:dyDescent="0.25">
      <c r="A12" s="17" t="s">
        <v>57</v>
      </c>
    </row>
    <row r="13" spans="1:6" s="6" customFormat="1" ht="45" x14ac:dyDescent="0.25">
      <c r="A13" s="6" t="s">
        <v>1431</v>
      </c>
      <c r="B13" s="6" t="s">
        <v>1432</v>
      </c>
      <c r="C13" s="6" t="s">
        <v>18</v>
      </c>
      <c r="D13" s="6" t="s">
        <v>1433</v>
      </c>
      <c r="E13" s="6" t="s">
        <v>36</v>
      </c>
      <c r="F13" s="6" t="s">
        <v>1434</v>
      </c>
    </row>
    <row r="14" spans="1:6" x14ac:dyDescent="0.25">
      <c r="A14" s="8">
        <v>0</v>
      </c>
      <c r="B14" s="8">
        <v>5.99</v>
      </c>
      <c r="C14" t="s">
        <v>1435</v>
      </c>
      <c r="D14" s="8">
        <v>3</v>
      </c>
      <c r="E14" s="8">
        <v>3</v>
      </c>
      <c r="F14" s="8">
        <v>3</v>
      </c>
    </row>
    <row r="15" spans="1:6" x14ac:dyDescent="0.25">
      <c r="A15" s="8">
        <v>6</v>
      </c>
      <c r="B15" s="8">
        <v>10.99</v>
      </c>
      <c r="C15" t="s">
        <v>1436</v>
      </c>
      <c r="D15" s="8">
        <v>2</v>
      </c>
      <c r="E15" s="8">
        <v>2.5</v>
      </c>
      <c r="F15" s="8">
        <v>3</v>
      </c>
    </row>
    <row r="16" spans="1:6" x14ac:dyDescent="0.25">
      <c r="A16" s="8">
        <v>11</v>
      </c>
      <c r="B16" s="8">
        <v>12.99</v>
      </c>
      <c r="C16" t="s">
        <v>1437</v>
      </c>
      <c r="D16" s="8">
        <v>1</v>
      </c>
      <c r="E16" s="8">
        <v>1.5</v>
      </c>
      <c r="F16" s="8">
        <v>2</v>
      </c>
    </row>
    <row r="17" spans="1:6" x14ac:dyDescent="0.25">
      <c r="A17" s="8">
        <v>13</v>
      </c>
      <c r="B17" s="8">
        <v>15.99</v>
      </c>
      <c r="C17" t="s">
        <v>1438</v>
      </c>
      <c r="D17" s="8">
        <v>0</v>
      </c>
      <c r="E17" s="8">
        <v>0</v>
      </c>
      <c r="F17" s="8">
        <v>1</v>
      </c>
    </row>
    <row r="18" spans="1:6" x14ac:dyDescent="0.25">
      <c r="A18" s="8">
        <v>16</v>
      </c>
      <c r="C18" t="s">
        <v>1439</v>
      </c>
      <c r="D18" s="8">
        <v>0</v>
      </c>
      <c r="E18" s="8">
        <v>0</v>
      </c>
      <c r="F18" s="8">
        <v>0</v>
      </c>
    </row>
  </sheetData>
  <sheetProtection algorithmName="SHA-512" hashValue="E5ixHOm63HrXhw+iH/beICfmJs+92vOC+KEhYevtw0/fhlrjqTbhNFcQnq5dqz/qQN/qmKG6Fh3CVuX3YUqfcw==" saltValue="SKYHgTYJWS8x0W7NUFZgz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A9B6977310354AA03AAE3ED2A97E19" ma:contentTypeVersion="16" ma:contentTypeDescription="Create a new document." ma:contentTypeScope="" ma:versionID="589ddfc4c06c301af6fd6255787c6662">
  <xsd:schema xmlns:xsd="http://www.w3.org/2001/XMLSchema" xmlns:xs="http://www.w3.org/2001/XMLSchema" xmlns:p="http://schemas.microsoft.com/office/2006/metadata/properties" xmlns:ns2="bfd0eb98-df6f-45ce-9d34-126ae45a8f17" xmlns:ns3="f6bfcbc9-5b24-4ae5-96de-729e402c5ea5" xmlns:ns4="06a0b0f5-ab3f-4382-8730-459fb424e421" targetNamespace="http://schemas.microsoft.com/office/2006/metadata/properties" ma:root="true" ma:fieldsID="920ed224393515edc0dbbda9e4617d6a" ns2:_="" ns3:_="" ns4:_="">
    <xsd:import namespace="bfd0eb98-df6f-45ce-9d34-126ae45a8f17"/>
    <xsd:import namespace="f6bfcbc9-5b24-4ae5-96de-729e402c5ea5"/>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4:TaxCatchAll"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d0eb98-df6f-45ce-9d34-126ae45a8f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bfcbc9-5b24-4ae5-96de-729e402c5ea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9ed3e0d-4050-4282-b8b3-ac2cd5772cc4}" ma:internalName="TaxCatchAll" ma:showField="CatchAllData" ma:web="f6bfcbc9-5b24-4ae5-96de-729e402c5e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d0eb98-df6f-45ce-9d34-126ae45a8f17">
      <Terms xmlns="http://schemas.microsoft.com/office/infopath/2007/PartnerControls"/>
    </lcf76f155ced4ddcb4097134ff3c332f>
    <TaxCatchAll xmlns="06a0b0f5-ab3f-4382-8730-459fb424e4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6EF346-A7FE-49C3-AE2A-944131BB85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d0eb98-df6f-45ce-9d34-126ae45a8f17"/>
    <ds:schemaRef ds:uri="f6bfcbc9-5b24-4ae5-96de-729e402c5ea5"/>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C548AB-C189-4FEE-92C6-EA63C7B5A6CE}">
  <ds:schemaRefs>
    <ds:schemaRef ds:uri="bfd0eb98-df6f-45ce-9d34-126ae45a8f17"/>
    <ds:schemaRef ds:uri="http://schemas.microsoft.com/office/2006/documentManagement/types"/>
    <ds:schemaRef ds:uri="http://schemas.openxmlformats.org/package/2006/metadata/core-properties"/>
    <ds:schemaRef ds:uri="http://www.w3.org/XML/1998/namespace"/>
    <ds:schemaRef ds:uri="http://purl.org/dc/dcmitype/"/>
    <ds:schemaRef ds:uri="http://schemas.microsoft.com/office/infopath/2007/PartnerControls"/>
    <ds:schemaRef ds:uri="06a0b0f5-ab3f-4382-8730-459fb424e421"/>
    <ds:schemaRef ds:uri="http://schemas.microsoft.com/office/2006/metadata/properties"/>
    <ds:schemaRef ds:uri="f6bfcbc9-5b24-4ae5-96de-729e402c5ea5"/>
    <ds:schemaRef ds:uri="http://purl.org/dc/terms/"/>
    <ds:schemaRef ds:uri="http://purl.org/dc/elements/1.1/"/>
  </ds:schemaRefs>
</ds:datastoreItem>
</file>

<file path=customXml/itemProps3.xml><?xml version="1.0" encoding="utf-8"?>
<ds:datastoreItem xmlns:ds="http://schemas.openxmlformats.org/officeDocument/2006/customXml" ds:itemID="{E8621300-2C75-45C5-87DD-EF5DE3743FD4}">
  <ds:schemaRefs>
    <ds:schemaRef ds:uri="http://schemas.microsoft.com/sharepoint/v3/contenttype/forms"/>
  </ds:schemaRefs>
</ds:datastoreItem>
</file>

<file path=docMetadata/LabelInfo.xml><?xml version="1.0" encoding="utf-8"?>
<clbl:labelList xmlns:clbl="http://schemas.microsoft.com/office/2020/mipLabelMetadata">
  <clbl:label id="{e046113e-6166-43bd-bf96-7c11aee1d2cc}" enabled="1" method="Standard" siteId="{50f8fcc4-94d8-4f07-84eb-36ed57c7c8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ApplicationDetails</vt:lpstr>
      <vt:lpstr>Scoring</vt:lpstr>
      <vt:lpstr>Detailed SFPR</vt:lpstr>
      <vt:lpstr>Application Data</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Ward, Marsha</dc:creator>
  <cp:keywords/>
  <dc:description/>
  <cp:lastModifiedBy>Ward, Marsha</cp:lastModifiedBy>
  <cp:revision/>
  <dcterms:created xsi:type="dcterms:W3CDTF">2025-05-15T17:47:49Z</dcterms:created>
  <dcterms:modified xsi:type="dcterms:W3CDTF">2025-10-15T18:14:09Z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0x01010089A9B6977310354AA03AAE3ED2A97E19</vt:lpwstr>
  </property>
  <property fmtid="{D5CDD505-2E9C-101B-9397-08002B2CF9AE}" pid="3" name="MSIP_Label_e046113e-6166-43bd-bf96-7c11aee1d2cc_Enabled">
    <vt:lpwstr>True</vt:lpwstr>
  </property>
  <property fmtid="{D5CDD505-2E9C-101B-9397-08002B2CF9AE}" pid="4" name="MSIP_Label_e046113e-6166-43bd-bf96-7c11aee1d2cc_SiteId">
    <vt:lpwstr>50f8fcc4-94d8-4f07-84eb-36ed57c7c8a2</vt:lpwstr>
  </property>
  <property fmtid="{D5CDD505-2E9C-101B-9397-08002B2CF9AE}" pid="5" name="MSIP_Label_e046113e-6166-43bd-bf96-7c11aee1d2cc_SetDate">
    <vt:lpwstr>2025-05-15T19:15:07Z</vt:lpwstr>
  </property>
  <property fmtid="{D5CDD505-2E9C-101B-9397-08002B2CF9AE}" pid="6" name="MSIP_Label_e046113e-6166-43bd-bf96-7c11aee1d2cc_Name">
    <vt:lpwstr>Confidential (High)</vt:lpwstr>
  </property>
  <property fmtid="{D5CDD505-2E9C-101B-9397-08002B2CF9AE}" pid="7" name="MSIP_Label_e046113e-6166-43bd-bf96-7c11aee1d2cc_ActionId">
    <vt:lpwstr>af7b1ce7-133a-478d-b6ba-01ce4690983f</vt:lpwstr>
  </property>
  <property fmtid="{D5CDD505-2E9C-101B-9397-08002B2CF9AE}" pid="8" name="MSIP_Label_e046113e-6166-43bd-bf96-7c11aee1d2cc_Removed">
    <vt:lpwstr>False</vt:lpwstr>
  </property>
  <property fmtid="{D5CDD505-2E9C-101B-9397-08002B2CF9AE}" pid="9" name="MSIP_Label_e046113e-6166-43bd-bf96-7c11aee1d2cc_Extended_MSFT_Method">
    <vt:lpwstr>Standard</vt:lpwstr>
  </property>
  <property fmtid="{D5CDD505-2E9C-101B-9397-08002B2CF9AE}" pid="10" name="Sensitivity">
    <vt:lpwstr>Confidential (High)</vt:lpwstr>
  </property>
  <property fmtid="{D5CDD505-2E9C-101B-9397-08002B2CF9AE}" pid="11" name="MediaServiceImageTags">
    <vt:lpwstr/>
  </property>
</Properties>
</file>