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ohiodas.sharepoint.com/sites/SupportandMonitoring/Shared Documents/District Reviews/2025-2026 Reviews/Desk Reviews/Review Documents and Forms/"/>
    </mc:Choice>
  </mc:AlternateContent>
  <xr:revisionPtr revIDLastSave="2" documentId="8_{B35FF12A-ECEE-4F3A-A153-E361546E7843}" xr6:coauthVersionLast="47" xr6:coauthVersionMax="47" xr10:uidLastSave="{FF182028-DB7F-43FB-B04C-66D70D00C3E2}"/>
  <bookViews>
    <workbookView xWindow="-120" yWindow="-120" windowWidth="38640" windowHeight="21120" firstSheet="1" activeTab="1" xr2:uid="{00000000-000D-0000-FFFF-FFFF00000000}"/>
  </bookViews>
  <sheets>
    <sheet name="Sheet2" sheetId="40" state="hidden" r:id="rId1"/>
    <sheet name="Questions" sheetId="50" r:id="rId2"/>
    <sheet name="Sheet1" sheetId="49" state="hidden" r:id="rId3"/>
    <sheet name="Tally" sheetId="52" r:id="rId4"/>
    <sheet name="Transition Plan Tally" sheetId="53" r:id="rId5"/>
    <sheet name="Systemic Findings" sheetId="54" r:id="rId6"/>
  </sheets>
  <externalReferences>
    <externalReference r:id="rId7"/>
  </externalReferences>
  <definedNames>
    <definedName name="Consultants">[1]Lists!$A$2:$A$21</definedName>
    <definedName name="County">[1]Lists!$G$2:$G$89</definedName>
    <definedName name="Disability">[1]Lists!$C$46:$C$59</definedName>
    <definedName name="District">[1]Lists!$C$2:$C$43</definedName>
    <definedName name="ETRStatus">[1]Lists!$E$2:$E$3</definedName>
    <definedName name="Grade">[1]Lists!$D$2:$D$16</definedName>
    <definedName name="IEPStatus">[1]Lists!$F$2:$F$3</definedName>
    <definedName name="_xlnm.Print_Area" localSheetId="5">'Systemic Findings'!$A$1:$J$27</definedName>
    <definedName name="_xlnm.Print_Area" localSheetId="3">Tally!$A$1:$J$27</definedName>
    <definedName name="_xlnm.Print_Area" localSheetId="4">'Transition Plan Tally'!$A$1:$J$26</definedName>
    <definedName name="_xlnm.Print_Titles" localSheetId="1">Questions!$A:$B</definedName>
  </definedNames>
  <calcPr calcId="191028"/>
  <customWorkbookViews>
    <customWorkbookView name="ronda.hinson - Personal View" guid="{E57D58CA-3E03-45A9-9177-A848BCFF17B0}" mergeInterval="0" personalView="1" maximized="1" xWindow="1" yWindow="1" windowWidth="1214" windowHeight="794" activeSheetId="48"/>
    <customWorkbookView name="Linda - Personal View" guid="{C3D2FEBC-DA12-44D2-90C4-BA3C147864D7}" mergeInterval="0" personalView="1" maximized="1" xWindow="1" yWindow="1" windowWidth="1020" windowHeight="547" activeSheetId="41"/>
    <customWorkbookView name="john.magee - Personal View" guid="{0FCF9DCA-52D7-434D-AB07-FC543B760622}" mergeInterval="0" personalView="1" maximized="1" xWindow="1" yWindow="1" windowWidth="1020" windowHeight="547" activeSheetId="1"/>
    <customWorkbookView name="donna.horn - Personal View" guid="{3CE94C8F-F30C-490C-8138-19F97E123FF5}" mergeInterval="0" personalView="1" maximized="1" xWindow="1" yWindow="1" windowWidth="1276" windowHeight="772" activeSheetId="4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2" l="1"/>
  <c r="D28" i="52" s="1"/>
  <c r="E28" i="52"/>
  <c r="G28" i="52"/>
  <c r="I28" i="52" s="1"/>
  <c r="H28" i="52"/>
  <c r="J28" i="52"/>
  <c r="F28" i="52" s="1"/>
  <c r="C29" i="52"/>
  <c r="I29" i="52" s="1"/>
  <c r="E29" i="52"/>
  <c r="G29" i="52"/>
  <c r="H29" i="52"/>
  <c r="C30" i="52"/>
  <c r="E30" i="52"/>
  <c r="F30" i="52" s="1"/>
  <c r="G30" i="52"/>
  <c r="H30" i="52"/>
  <c r="I30" i="52"/>
  <c r="J30" i="52"/>
  <c r="D30" i="52" s="1"/>
  <c r="C31" i="52"/>
  <c r="E31" i="52"/>
  <c r="I31" i="52" s="1"/>
  <c r="G31" i="52"/>
  <c r="H31" i="52"/>
  <c r="H4" i="53"/>
  <c r="H5" i="53"/>
  <c r="H6" i="53"/>
  <c r="H7" i="53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3" i="53"/>
  <c r="H3" i="52"/>
  <c r="H4" i="52"/>
  <c r="H5" i="52"/>
  <c r="H6" i="52"/>
  <c r="H7" i="52"/>
  <c r="H8" i="52"/>
  <c r="H9" i="52"/>
  <c r="H10" i="52"/>
  <c r="H11" i="52"/>
  <c r="H12" i="52"/>
  <c r="H13" i="52"/>
  <c r="H14" i="52"/>
  <c r="H15" i="52"/>
  <c r="H16" i="52"/>
  <c r="H17" i="52"/>
  <c r="H18" i="52"/>
  <c r="H19" i="52"/>
  <c r="H20" i="52"/>
  <c r="H21" i="52"/>
  <c r="H22" i="52"/>
  <c r="H23" i="52"/>
  <c r="H24" i="52"/>
  <c r="H25" i="52"/>
  <c r="H26" i="52"/>
  <c r="H27" i="52"/>
  <c r="J29" i="52" l="1"/>
  <c r="J31" i="52"/>
  <c r="J24" i="54"/>
  <c r="D24" i="54" s="1"/>
  <c r="J26" i="54"/>
  <c r="D26" i="54" s="1"/>
  <c r="J20" i="54"/>
  <c r="D20" i="54" s="1"/>
  <c r="J22" i="54"/>
  <c r="J3" i="54"/>
  <c r="D3" i="54" s="1"/>
  <c r="J5" i="54"/>
  <c r="D5" i="54" s="1"/>
  <c r="J7" i="54"/>
  <c r="D7" i="54" s="1"/>
  <c r="J11" i="54"/>
  <c r="D11" i="54" s="1"/>
  <c r="J13" i="54"/>
  <c r="D13" i="54" s="1"/>
  <c r="J15" i="54"/>
  <c r="D15" i="54" s="1"/>
  <c r="J17" i="54"/>
  <c r="D17" i="54" s="1"/>
  <c r="J27" i="54"/>
  <c r="D27" i="54" s="1"/>
  <c r="J4" i="54"/>
  <c r="D4" i="54" s="1"/>
  <c r="J6" i="54"/>
  <c r="J8" i="54"/>
  <c r="D8" i="54" s="1"/>
  <c r="J9" i="54"/>
  <c r="J12" i="54"/>
  <c r="J14" i="54"/>
  <c r="D14" i="54" s="1"/>
  <c r="J16" i="54"/>
  <c r="D16" i="54" s="1"/>
  <c r="J18" i="54"/>
  <c r="D18" i="54" s="1"/>
  <c r="J19" i="54"/>
  <c r="D19" i="54" s="1"/>
  <c r="J21" i="54"/>
  <c r="J23" i="54"/>
  <c r="D23" i="54" s="1"/>
  <c r="J25" i="54"/>
  <c r="D25" i="54" s="1"/>
  <c r="D22" i="54"/>
  <c r="I3" i="54"/>
  <c r="I4" i="54"/>
  <c r="I5" i="54"/>
  <c r="I6" i="54"/>
  <c r="I7" i="54"/>
  <c r="I8" i="54"/>
  <c r="I9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23" i="54"/>
  <c r="I24" i="54"/>
  <c r="I25" i="54"/>
  <c r="I26" i="54"/>
  <c r="I27" i="54"/>
  <c r="C10" i="52"/>
  <c r="E10" i="52"/>
  <c r="G10" i="52"/>
  <c r="D29" i="52" l="1"/>
  <c r="F29" i="52"/>
  <c r="D31" i="52"/>
  <c r="F31" i="52"/>
  <c r="D6" i="54"/>
  <c r="D21" i="54"/>
  <c r="D9" i="54"/>
  <c r="D12" i="54"/>
  <c r="J10" i="52"/>
  <c r="F10" i="52" s="1"/>
  <c r="F10" i="54" s="1"/>
  <c r="I10" i="52"/>
  <c r="E4" i="53"/>
  <c r="E5" i="53"/>
  <c r="E6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3" i="53"/>
  <c r="C4" i="53"/>
  <c r="J4" i="53" s="1"/>
  <c r="D4" i="53" s="1"/>
  <c r="C5" i="53"/>
  <c r="C6" i="53"/>
  <c r="C7" i="53"/>
  <c r="C8" i="53"/>
  <c r="C9" i="53"/>
  <c r="C10" i="53"/>
  <c r="C11" i="53"/>
  <c r="C12" i="53"/>
  <c r="J12" i="53" s="1"/>
  <c r="D12" i="53" s="1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3" i="53"/>
  <c r="J24" i="53" l="1"/>
  <c r="D24" i="53" s="1"/>
  <c r="J10" i="53"/>
  <c r="J21" i="53"/>
  <c r="F21" i="53" s="1"/>
  <c r="J16" i="53"/>
  <c r="D16" i="53" s="1"/>
  <c r="J23" i="53"/>
  <c r="D23" i="53" s="1"/>
  <c r="J8" i="53"/>
  <c r="D8" i="53" s="1"/>
  <c r="J7" i="53"/>
  <c r="D7" i="53" s="1"/>
  <c r="J20" i="53"/>
  <c r="D20" i="53" s="1"/>
  <c r="J5" i="53"/>
  <c r="F5" i="53" s="1"/>
  <c r="D10" i="52"/>
  <c r="J25" i="53"/>
  <c r="D25" i="53" s="1"/>
  <c r="J17" i="53"/>
  <c r="D17" i="53" s="1"/>
  <c r="J9" i="53"/>
  <c r="D9" i="53" s="1"/>
  <c r="I10" i="53"/>
  <c r="J22" i="53"/>
  <c r="D22" i="53" s="1"/>
  <c r="J6" i="53"/>
  <c r="F6" i="53" s="1"/>
  <c r="I6" i="53"/>
  <c r="F10" i="53"/>
  <c r="I24" i="53"/>
  <c r="I16" i="53"/>
  <c r="J11" i="53"/>
  <c r="F11" i="53" s="1"/>
  <c r="F23" i="53"/>
  <c r="F7" i="53"/>
  <c r="J19" i="53"/>
  <c r="F19" i="53" s="1"/>
  <c r="I12" i="53"/>
  <c r="D10" i="53"/>
  <c r="J26" i="53"/>
  <c r="F26" i="53" s="1"/>
  <c r="J18" i="53"/>
  <c r="F18" i="53" s="1"/>
  <c r="I26" i="53"/>
  <c r="I23" i="53"/>
  <c r="D21" i="53"/>
  <c r="I18" i="53"/>
  <c r="I8" i="53"/>
  <c r="I15" i="53"/>
  <c r="I14" i="53"/>
  <c r="J15" i="53"/>
  <c r="D15" i="53" s="1"/>
  <c r="I25" i="53"/>
  <c r="I11" i="53"/>
  <c r="J14" i="53"/>
  <c r="D14" i="53" s="1"/>
  <c r="I4" i="53"/>
  <c r="J13" i="53"/>
  <c r="D13" i="53" s="1"/>
  <c r="I20" i="53"/>
  <c r="I17" i="53"/>
  <c r="I7" i="53"/>
  <c r="J3" i="53"/>
  <c r="D3" i="53" s="1"/>
  <c r="F12" i="53"/>
  <c r="F4" i="53"/>
  <c r="F24" i="53"/>
  <c r="F16" i="53"/>
  <c r="I19" i="53"/>
  <c r="I13" i="53"/>
  <c r="I21" i="53"/>
  <c r="I5" i="53"/>
  <c r="I9" i="53"/>
  <c r="I22" i="53"/>
  <c r="I3" i="53"/>
  <c r="C27" i="52"/>
  <c r="E27" i="52"/>
  <c r="G27" i="52"/>
  <c r="C3" i="52"/>
  <c r="E3" i="52"/>
  <c r="G3" i="52"/>
  <c r="C4" i="52"/>
  <c r="E4" i="52"/>
  <c r="G4" i="52"/>
  <c r="C5" i="52"/>
  <c r="E5" i="52"/>
  <c r="G5" i="52"/>
  <c r="C6" i="52"/>
  <c r="E6" i="52"/>
  <c r="G6" i="52"/>
  <c r="C7" i="52"/>
  <c r="E7" i="52"/>
  <c r="G7" i="52"/>
  <c r="C8" i="52"/>
  <c r="E8" i="52"/>
  <c r="G8" i="52"/>
  <c r="C9" i="52"/>
  <c r="E9" i="52"/>
  <c r="G9" i="52"/>
  <c r="C11" i="52"/>
  <c r="E11" i="52"/>
  <c r="G11" i="52"/>
  <c r="C12" i="52"/>
  <c r="E12" i="52"/>
  <c r="G12" i="52"/>
  <c r="C13" i="52"/>
  <c r="E13" i="52"/>
  <c r="G13" i="52"/>
  <c r="C14" i="52"/>
  <c r="E14" i="52"/>
  <c r="G14" i="52"/>
  <c r="C15" i="52"/>
  <c r="E15" i="52"/>
  <c r="G15" i="52"/>
  <c r="C16" i="52"/>
  <c r="E16" i="52"/>
  <c r="G16" i="52"/>
  <c r="C17" i="52"/>
  <c r="E17" i="52"/>
  <c r="G17" i="52"/>
  <c r="C18" i="52"/>
  <c r="E18" i="52"/>
  <c r="G18" i="52"/>
  <c r="C19" i="52"/>
  <c r="E19" i="52"/>
  <c r="G19" i="52"/>
  <c r="C20" i="52"/>
  <c r="E20" i="52"/>
  <c r="G20" i="52"/>
  <c r="C21" i="52"/>
  <c r="E21" i="52"/>
  <c r="G21" i="52"/>
  <c r="C22" i="52"/>
  <c r="E22" i="52"/>
  <c r="G22" i="52"/>
  <c r="C23" i="52"/>
  <c r="E23" i="52"/>
  <c r="G23" i="52"/>
  <c r="C24" i="52"/>
  <c r="E24" i="52"/>
  <c r="G24" i="52"/>
  <c r="C25" i="52"/>
  <c r="E25" i="52"/>
  <c r="G25" i="52"/>
  <c r="C26" i="52"/>
  <c r="E26" i="52"/>
  <c r="G26" i="52"/>
  <c r="F8" i="53" l="1"/>
  <c r="F25" i="53"/>
  <c r="D5" i="53"/>
  <c r="F20" i="53"/>
  <c r="D6" i="53"/>
  <c r="F9" i="53"/>
  <c r="F17" i="53"/>
  <c r="F22" i="53"/>
  <c r="F15" i="53"/>
  <c r="D11" i="53"/>
  <c r="F14" i="53"/>
  <c r="F13" i="53"/>
  <c r="D18" i="53"/>
  <c r="D26" i="53"/>
  <c r="D19" i="53"/>
  <c r="J26" i="52"/>
  <c r="D26" i="52" s="1"/>
  <c r="J24" i="52"/>
  <c r="F24" i="52" s="1"/>
  <c r="F24" i="54" s="1"/>
  <c r="J22" i="52"/>
  <c r="F22" i="52" s="1"/>
  <c r="F22" i="54" s="1"/>
  <c r="J20" i="52"/>
  <c r="F20" i="52" s="1"/>
  <c r="F20" i="54" s="1"/>
  <c r="J17" i="52"/>
  <c r="D17" i="52" s="1"/>
  <c r="J15" i="52"/>
  <c r="F15" i="52" s="1"/>
  <c r="F15" i="54" s="1"/>
  <c r="J13" i="52"/>
  <c r="D13" i="52" s="1"/>
  <c r="J11" i="52"/>
  <c r="F11" i="52" s="1"/>
  <c r="F11" i="54" s="1"/>
  <c r="J7" i="52"/>
  <c r="F7" i="52" s="1"/>
  <c r="F7" i="54" s="1"/>
  <c r="J5" i="52"/>
  <c r="F5" i="52" s="1"/>
  <c r="F5" i="54" s="1"/>
  <c r="J3" i="52"/>
  <c r="F3" i="52" s="1"/>
  <c r="F3" i="54" s="1"/>
  <c r="J25" i="52"/>
  <c r="D25" i="52" s="1"/>
  <c r="J23" i="52"/>
  <c r="F23" i="52" s="1"/>
  <c r="F23" i="54" s="1"/>
  <c r="J21" i="52"/>
  <c r="F21" i="52" s="1"/>
  <c r="F21" i="54" s="1"/>
  <c r="J19" i="52"/>
  <c r="F19" i="52" s="1"/>
  <c r="F19" i="54" s="1"/>
  <c r="J18" i="52"/>
  <c r="D18" i="52" s="1"/>
  <c r="J16" i="52"/>
  <c r="F16" i="52" s="1"/>
  <c r="F16" i="54" s="1"/>
  <c r="J14" i="52"/>
  <c r="F14" i="52" s="1"/>
  <c r="F14" i="54" s="1"/>
  <c r="J12" i="52"/>
  <c r="D12" i="52" s="1"/>
  <c r="J9" i="52"/>
  <c r="F9" i="52" s="1"/>
  <c r="F9" i="54" s="1"/>
  <c r="J8" i="52"/>
  <c r="F8" i="52" s="1"/>
  <c r="F8" i="54" s="1"/>
  <c r="J6" i="52"/>
  <c r="F6" i="52" s="1"/>
  <c r="F6" i="54" s="1"/>
  <c r="J4" i="52"/>
  <c r="F4" i="52" s="1"/>
  <c r="F4" i="54" s="1"/>
  <c r="J27" i="52"/>
  <c r="F27" i="52" s="1"/>
  <c r="F27" i="54" s="1"/>
  <c r="F3" i="53"/>
  <c r="I17" i="52"/>
  <c r="I26" i="52"/>
  <c r="I12" i="52"/>
  <c r="I4" i="52"/>
  <c r="I7" i="52"/>
  <c r="I25" i="52"/>
  <c r="I21" i="52"/>
  <c r="I19" i="52"/>
  <c r="I13" i="52"/>
  <c r="I15" i="52"/>
  <c r="I16" i="52"/>
  <c r="I14" i="52"/>
  <c r="I27" i="52"/>
  <c r="I22" i="52"/>
  <c r="I9" i="52"/>
  <c r="I18" i="52"/>
  <c r="I20" i="52"/>
  <c r="I8" i="52"/>
  <c r="I6" i="52"/>
  <c r="I23" i="52"/>
  <c r="I24" i="52"/>
  <c r="I11" i="52"/>
  <c r="I3" i="52"/>
  <c r="I5" i="52"/>
  <c r="D11" i="52" l="1"/>
  <c r="D23" i="52"/>
  <c r="F26" i="52"/>
  <c r="F26" i="54" s="1"/>
  <c r="F18" i="52"/>
  <c r="F18" i="54" s="1"/>
  <c r="D20" i="52"/>
  <c r="D21" i="52"/>
  <c r="D3" i="52"/>
  <c r="D24" i="52"/>
  <c r="D27" i="52"/>
  <c r="D4" i="52"/>
  <c r="D15" i="52"/>
  <c r="D22" i="52"/>
  <c r="F12" i="52"/>
  <c r="F12" i="54" s="1"/>
  <c r="D16" i="52"/>
  <c r="D7" i="52"/>
  <c r="F13" i="52"/>
  <c r="F13" i="54" s="1"/>
  <c r="D6" i="52"/>
  <c r="D9" i="52"/>
  <c r="F25" i="52"/>
  <c r="F25" i="54" s="1"/>
  <c r="F17" i="52"/>
  <c r="F17" i="54" s="1"/>
  <c r="D14" i="52"/>
  <c r="D19" i="52"/>
  <c r="D8" i="52"/>
  <c r="D5" i="52"/>
</calcChain>
</file>

<file path=xl/sharedStrings.xml><?xml version="1.0" encoding="utf-8"?>
<sst xmlns="http://schemas.openxmlformats.org/spreadsheetml/2006/main" count="323" uniqueCount="145">
  <si>
    <t>Record Review Item #</t>
  </si>
  <si>
    <t>Item Reviewed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</si>
  <si>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</si>
  <si>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</si>
  <si>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</si>
  <si>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</si>
  <si>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</si>
  <si>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</si>
  <si>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</si>
  <si>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</si>
  <si>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</si>
  <si>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</si>
  <si>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</si>
  <si>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</si>
  <si>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</si>
  <si>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</si>
  <si>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</si>
  <si>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</si>
  <si>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</si>
  <si>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</si>
  <si>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</si>
  <si>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</si>
  <si>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</si>
  <si>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</si>
  <si>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</si>
  <si>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</si>
  <si>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</si>
  <si>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</si>
  <si>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</si>
  <si>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</si>
  <si>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</si>
  <si>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</si>
  <si>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</si>
  <si>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</si>
  <si>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</si>
  <si>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</si>
  <si>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</si>
  <si>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</si>
  <si>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</si>
  <si>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</si>
  <si>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</si>
  <si>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</si>
  <si>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</si>
  <si>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</si>
  <si>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</si>
  <si>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</si>
  <si>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</si>
  <si>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</si>
  <si>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</si>
  <si>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</si>
  <si>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</si>
  <si>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</si>
  <si>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CF-1</t>
  </si>
  <si>
    <t>Not Reviewed</t>
  </si>
  <si>
    <t>CF-2</t>
  </si>
  <si>
    <t>ETR-Interventions provided</t>
  </si>
  <si>
    <t>Yes</t>
  </si>
  <si>
    <t>CF-3</t>
  </si>
  <si>
    <t>Parents afforded opportunity to participate</t>
  </si>
  <si>
    <t>No</t>
  </si>
  <si>
    <t>CF-4</t>
  </si>
  <si>
    <t>Not Applicable</t>
  </si>
  <si>
    <t>CF-5</t>
  </si>
  <si>
    <t>ETR addresses all areas related to disability</t>
  </si>
  <si>
    <t>CF-6</t>
  </si>
  <si>
    <t>ETR clearly states summary of assessment results</t>
  </si>
  <si>
    <t>CF-7</t>
  </si>
  <si>
    <t>ETR contains clear description of educational needs</t>
  </si>
  <si>
    <t>CF-8</t>
  </si>
  <si>
    <t>Qualified group of professionals determine eligibility</t>
  </si>
  <si>
    <t>Justification for the eligibility determination decision</t>
  </si>
  <si>
    <t>DS-1</t>
  </si>
  <si>
    <t>Transition Plan</t>
  </si>
  <si>
    <t>DS-2</t>
  </si>
  <si>
    <t xml:space="preserve">Present Levels of Performance </t>
  </si>
  <si>
    <t>DS-3</t>
  </si>
  <si>
    <t xml:space="preserve">Measurable goals </t>
  </si>
  <si>
    <t>DS-4</t>
  </si>
  <si>
    <t xml:space="preserve">Goals address academic needs </t>
  </si>
  <si>
    <t>DS-5</t>
  </si>
  <si>
    <t>Goals address functional needs</t>
  </si>
  <si>
    <t>DS-6</t>
  </si>
  <si>
    <t>Statement of specially designed instruction</t>
  </si>
  <si>
    <t>DS-7</t>
  </si>
  <si>
    <t>SDI Location</t>
  </si>
  <si>
    <t>DS-8</t>
  </si>
  <si>
    <t>SDI Amount &amp; frequency</t>
  </si>
  <si>
    <t>DS-9</t>
  </si>
  <si>
    <t>Identify assistive technology</t>
  </si>
  <si>
    <t>DS-10</t>
  </si>
  <si>
    <t>Identify accommodations</t>
  </si>
  <si>
    <t>DS-11</t>
  </si>
  <si>
    <t>Identify modifications</t>
  </si>
  <si>
    <t>DS-12</t>
  </si>
  <si>
    <t>Supports for school personnel</t>
  </si>
  <si>
    <t>DS-13</t>
  </si>
  <si>
    <t>Alternate assessment justification</t>
  </si>
  <si>
    <t>DS-14</t>
  </si>
  <si>
    <t>Data collected and analyzed to inform instruction</t>
  </si>
  <si>
    <t>DS-15</t>
  </si>
  <si>
    <t>Revisions to IEP made based on data</t>
  </si>
  <si>
    <t>DS-16</t>
  </si>
  <si>
    <t>IEP Meeting-Qualified team</t>
  </si>
  <si>
    <t>LRE-1</t>
  </si>
  <si>
    <t>Justification for removal from general education classroom</t>
  </si>
  <si>
    <t>Indicator 13 Checklist</t>
  </si>
  <si>
    <t>Question 1</t>
  </si>
  <si>
    <t>Education/Training</t>
  </si>
  <si>
    <t>Employment</t>
  </si>
  <si>
    <t>Independent Living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</si>
  <si>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</si>
  <si>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</si>
  <si>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</si>
  <si>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</si>
  <si>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</si>
  <si>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</si>
  <si>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</si>
  <si>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N/A</t>
  </si>
  <si>
    <t>RR Item #</t>
  </si>
  <si>
    <t xml:space="preserve">Item Reviewed </t>
  </si>
  <si>
    <t>YES</t>
  </si>
  <si>
    <t>% Yes</t>
  </si>
  <si>
    <t>NO</t>
  </si>
  <si>
    <t>% No</t>
  </si>
  <si>
    <t xml:space="preserve">Total # Records </t>
  </si>
  <si>
    <t># Applicable Records</t>
  </si>
  <si>
    <t>Record 1</t>
  </si>
  <si>
    <t>Record 2</t>
  </si>
  <si>
    <t>Record 3</t>
  </si>
  <si>
    <t>Record 4</t>
  </si>
  <si>
    <t>Record 5</t>
  </si>
  <si>
    <t>Informed parental consent prior to evaluation</t>
  </si>
  <si>
    <t>Statement of specially designed instruction/related services</t>
  </si>
  <si>
    <t>SDI/Related Services Location</t>
  </si>
  <si>
    <t>SDI/Related Services Amount &amp; frequency</t>
  </si>
  <si>
    <t>Statement of SDI/Related Services</t>
  </si>
  <si>
    <t>Informed parental consent for evaluation</t>
  </si>
  <si>
    <t>DIS-1</t>
  </si>
  <si>
    <t>Manifestation Determination Review was conducted</t>
  </si>
  <si>
    <t>DIS-2</t>
  </si>
  <si>
    <t>MDR was conducted within 10 school days of decision to change placement</t>
  </si>
  <si>
    <t>DIS-3</t>
  </si>
  <si>
    <t>Functional Behavior Assessment was conducted</t>
  </si>
  <si>
    <t>DIS-4</t>
  </si>
  <si>
    <t>Behavior Intervention Plan was developed/revised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</si>
</sst>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AA79"/>
        <bgColor indexed="64"/>
      </patternFill>
    </fill>
    <fill>
      <patternFill patternType="solid">
        <fgColor rgb="FF70B1BE"/>
        <bgColor indexed="64"/>
      </patternFill>
    </fill>
    <fill>
      <patternFill patternType="solid">
        <fgColor rgb="FF75B4C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5B3D7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7">
    <xf numFmtId="0" fontId="0" fillId="0" borderId="0" xfId="0"/>
    <xf numFmtId="0" fontId="2" fillId="3" borderId="0" xfId="0" applyFont="1" applyFill="1" applyAlignment="1">
      <alignment vertical="top"/>
    </xf>
    <xf numFmtId="0" fontId="0" fillId="4" borderId="0" xfId="0" applyFill="1"/>
    <xf numFmtId="0" fontId="2" fillId="4" borderId="0" xfId="0" applyFont="1" applyFill="1" applyAlignment="1">
      <alignment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/>
    <xf numFmtId="0" fontId="1" fillId="0" borderId="6" xfId="0" applyFont="1" applyBorder="1" applyAlignment="1">
      <alignment vertical="center" wrapText="1"/>
    </xf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2" fillId="4" borderId="0" xfId="0" applyFont="1" applyFill="1"/>
    <xf numFmtId="0" fontId="2" fillId="2" borderId="0" xfId="0" applyFont="1" applyFill="1"/>
    <xf numFmtId="0" fontId="10" fillId="6" borderId="0" xfId="0" applyFont="1" applyFill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5" fillId="2" borderId="4" xfId="1" applyFont="1" applyFill="1" applyBorder="1" applyAlignment="1">
      <alignment horizontal="center" vertical="center"/>
    </xf>
    <xf numFmtId="9" fontId="0" fillId="0" borderId="0" xfId="1" applyFont="1"/>
    <xf numFmtId="0" fontId="5" fillId="2" borderId="17" xfId="0" applyFont="1" applyFill="1" applyBorder="1" applyAlignment="1">
      <alignment horizontal="center" vertical="center" wrapText="1"/>
    </xf>
    <xf numFmtId="9" fontId="0" fillId="0" borderId="9" xfId="1" applyFont="1" applyBorder="1"/>
    <xf numFmtId="9" fontId="0" fillId="0" borderId="18" xfId="1" applyFont="1" applyBorder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9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0" borderId="21" xfId="0" applyBorder="1"/>
    <xf numFmtId="0" fontId="9" fillId="7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9" fillId="10" borderId="7" xfId="0" applyFont="1" applyFill="1" applyBorder="1" applyAlignment="1">
      <alignment vertical="center" wrapText="1"/>
    </xf>
    <xf numFmtId="9" fontId="0" fillId="0" borderId="7" xfId="1" applyFont="1" applyBorder="1"/>
    <xf numFmtId="0" fontId="1" fillId="0" borderId="9" xfId="0" applyFont="1" applyBorder="1" applyAlignment="1">
      <alignment vertical="center" wrapText="1"/>
    </xf>
    <xf numFmtId="0" fontId="0" fillId="0" borderId="9" xfId="0" applyBorder="1"/>
    <xf numFmtId="0" fontId="9" fillId="7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9" fontId="0" fillId="0" borderId="4" xfId="1" applyFont="1" applyBorder="1"/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1" xfId="0" applyBorder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9" fillId="7" borderId="31" xfId="0" applyFont="1" applyFill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18" xfId="0" applyBorder="1" applyProtection="1">
      <protection locked="0"/>
    </xf>
    <xf numFmtId="0" fontId="9" fillId="9" borderId="32" xfId="0" applyFont="1" applyFill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9" fontId="0" fillId="0" borderId="34" xfId="1" applyFont="1" applyBorder="1"/>
    <xf numFmtId="0" fontId="0" fillId="0" borderId="34" xfId="0" applyBorder="1" applyProtection="1">
      <protection locked="0"/>
    </xf>
    <xf numFmtId="9" fontId="0" fillId="0" borderId="35" xfId="1" applyFont="1" applyBorder="1"/>
    <xf numFmtId="0" fontId="9" fillId="9" borderId="36" xfId="0" applyFont="1" applyFill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0" fillId="0" borderId="36" xfId="0" applyBorder="1"/>
    <xf numFmtId="9" fontId="0" fillId="0" borderId="37" xfId="1" applyFont="1" applyBorder="1"/>
    <xf numFmtId="0" fontId="0" fillId="0" borderId="37" xfId="0" applyBorder="1"/>
    <xf numFmtId="9" fontId="0" fillId="0" borderId="38" xfId="1" applyFont="1" applyBorder="1"/>
    <xf numFmtId="0" fontId="9" fillId="7" borderId="14" xfId="0" applyFont="1" applyFill="1" applyBorder="1" applyAlignment="1">
      <alignment vertical="center" wrapText="1"/>
    </xf>
    <xf numFmtId="0" fontId="0" fillId="0" borderId="14" xfId="0" applyBorder="1"/>
    <xf numFmtId="9" fontId="0" fillId="0" borderId="14" xfId="1" applyFont="1" applyBorder="1"/>
    <xf numFmtId="0" fontId="1" fillId="0" borderId="4" xfId="0" applyFont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0" fillId="0" borderId="39" xfId="0" applyBorder="1"/>
    <xf numFmtId="9" fontId="0" fillId="0" borderId="39" xfId="1" applyFont="1" applyBorder="1"/>
    <xf numFmtId="0" fontId="0" fillId="0" borderId="17" xfId="0" applyBorder="1"/>
    <xf numFmtId="0" fontId="0" fillId="0" borderId="10" xfId="0" applyBorder="1"/>
    <xf numFmtId="9" fontId="0" fillId="0" borderId="10" xfId="1" applyFont="1" applyBorder="1"/>
    <xf numFmtId="0" fontId="9" fillId="10" borderId="39" xfId="0" applyFont="1" applyFill="1" applyBorder="1" applyAlignment="1">
      <alignment vertical="center" wrapText="1"/>
    </xf>
    <xf numFmtId="0" fontId="12" fillId="12" borderId="10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9" fillId="7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9" fillId="11" borderId="1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6" borderId="23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5B4C1"/>
      <color rgb="FFF3AA79"/>
      <color rgb="FF70B1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SFC/OEC/Monitoring%20On-site%202004%20to%20Present/IDEA%20Monitoring%202009-10/Documents%20for%2009-10%20Onsite%20Monitoring/Record%20Review/Record%20Review%20rkh%203-30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ary"/>
      <sheetName val="Initial ETR"/>
      <sheetName val="Reevaluation"/>
      <sheetName val="Evaluation Summary"/>
      <sheetName val="IEP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Barb Murphy</v>
          </cell>
          <cell r="C2" t="str">
            <v>Akron Digital Academy 149054</v>
          </cell>
          <cell r="D2" t="str">
            <v>Preschool</v>
          </cell>
          <cell r="E2" t="str">
            <v>Initial</v>
          </cell>
          <cell r="F2" t="str">
            <v>Initial</v>
          </cell>
          <cell r="G2" t="str">
            <v>Adams</v>
          </cell>
        </row>
        <row r="3">
          <cell r="A3" t="str">
            <v>Bill Sharabi</v>
          </cell>
          <cell r="C3" t="str">
            <v>Anthony Wayne Local 048207</v>
          </cell>
          <cell r="D3" t="str">
            <v>K</v>
          </cell>
          <cell r="E3" t="str">
            <v>Reevaluation</v>
          </cell>
          <cell r="F3" t="str">
            <v>Periodic</v>
          </cell>
          <cell r="G3" t="str">
            <v>Allen</v>
          </cell>
        </row>
        <row r="4">
          <cell r="A4" t="str">
            <v>Bonnie Nelson</v>
          </cell>
          <cell r="C4" t="str">
            <v>Bellevue City 043596</v>
          </cell>
          <cell r="D4">
            <v>1</v>
          </cell>
          <cell r="G4" t="str">
            <v>Ashland</v>
          </cell>
        </row>
        <row r="5">
          <cell r="A5" t="str">
            <v>Donna Marie Lossing-Jones</v>
          </cell>
          <cell r="C5" t="str">
            <v>Bethel Local 048611</v>
          </cell>
          <cell r="D5">
            <v>2</v>
          </cell>
          <cell r="G5" t="str">
            <v>Ashtabula</v>
          </cell>
        </row>
        <row r="6">
          <cell r="A6" t="str">
            <v>Jana Perry</v>
          </cell>
          <cell r="C6" t="str">
            <v>Botkins Local 049767</v>
          </cell>
          <cell r="D6">
            <v>3</v>
          </cell>
          <cell r="G6" t="str">
            <v>Athens</v>
          </cell>
        </row>
        <row r="7">
          <cell r="A7" t="str">
            <v>John Magee</v>
          </cell>
          <cell r="C7" t="str">
            <v>Bridgeport Exempted Village 045237</v>
          </cell>
          <cell r="D7">
            <v>4</v>
          </cell>
          <cell r="G7" t="str">
            <v>Auglaize</v>
          </cell>
        </row>
        <row r="8">
          <cell r="A8" t="str">
            <v>Kara Waldron</v>
          </cell>
          <cell r="C8" t="str">
            <v>Brooklyn City 043653</v>
          </cell>
          <cell r="D8">
            <v>5</v>
          </cell>
          <cell r="G8" t="str">
            <v>Belmont</v>
          </cell>
        </row>
        <row r="9">
          <cell r="A9" t="str">
            <v>Karla Spangler</v>
          </cell>
          <cell r="C9" t="str">
            <v>Canton City 043711</v>
          </cell>
          <cell r="D9">
            <v>6</v>
          </cell>
          <cell r="G9" t="str">
            <v>Brown</v>
          </cell>
        </row>
        <row r="10">
          <cell r="A10" t="str">
            <v>Lawrence Dennis</v>
          </cell>
          <cell r="C10" t="str">
            <v>Carlisle Local 050419</v>
          </cell>
          <cell r="D10">
            <v>7</v>
          </cell>
          <cell r="G10" t="str">
            <v>Butler</v>
          </cell>
        </row>
        <row r="11">
          <cell r="A11" t="str">
            <v>Linda Dotterweich</v>
          </cell>
          <cell r="C11" t="str">
            <v>Cleveland Entrepreneurship Preparatory School 000930</v>
          </cell>
          <cell r="D11">
            <v>8</v>
          </cell>
          <cell r="G11" t="str">
            <v>Carroll</v>
          </cell>
        </row>
        <row r="12">
          <cell r="A12" t="str">
            <v>Linda Ziegler</v>
          </cell>
          <cell r="C12" t="str">
            <v>Cleveland Heights-University Heights City 043794</v>
          </cell>
          <cell r="D12">
            <v>9</v>
          </cell>
          <cell r="G12" t="str">
            <v>Champaign</v>
          </cell>
        </row>
        <row r="13">
          <cell r="A13" t="str">
            <v>Lynn Davey</v>
          </cell>
          <cell r="C13" t="str">
            <v>Cleveland Municipal 043786</v>
          </cell>
          <cell r="D13">
            <v>10</v>
          </cell>
          <cell r="G13" t="str">
            <v>Clark</v>
          </cell>
        </row>
        <row r="14">
          <cell r="A14" t="str">
            <v>Nozipho Nxumalo</v>
          </cell>
          <cell r="C14" t="str">
            <v>Columbiana Exempted Village 045328</v>
          </cell>
          <cell r="D14">
            <v>11</v>
          </cell>
          <cell r="G14" t="str">
            <v>Clermont</v>
          </cell>
        </row>
        <row r="15">
          <cell r="A15" t="str">
            <v>Paul Roepcke</v>
          </cell>
          <cell r="C15" t="str">
            <v>Crestview Local 046433</v>
          </cell>
          <cell r="D15">
            <v>12</v>
          </cell>
          <cell r="G15" t="str">
            <v>Clinton</v>
          </cell>
        </row>
        <row r="16">
          <cell r="A16" t="str">
            <v>Ronda Hinson</v>
          </cell>
          <cell r="C16" t="str">
            <v>Delaware City 043877</v>
          </cell>
          <cell r="D16">
            <v>13</v>
          </cell>
          <cell r="G16" t="str">
            <v>Columbiana</v>
          </cell>
        </row>
        <row r="17">
          <cell r="A17" t="str">
            <v>Shelly Rensch</v>
          </cell>
          <cell r="C17" t="str">
            <v>Fairlawn Local 049775</v>
          </cell>
          <cell r="G17" t="str">
            <v>Coshocton</v>
          </cell>
        </row>
        <row r="18">
          <cell r="A18" t="str">
            <v>Stephanie Falor</v>
          </cell>
          <cell r="C18" t="str">
            <v>Goshen Local 046342</v>
          </cell>
          <cell r="G18" t="str">
            <v>Crawford</v>
          </cell>
        </row>
        <row r="19">
          <cell r="A19" t="str">
            <v>Sue Rieger</v>
          </cell>
          <cell r="C19" t="str">
            <v>Hope Academy Broadway 134189</v>
          </cell>
          <cell r="G19" t="str">
            <v>Cuyahoga</v>
          </cell>
        </row>
        <row r="20">
          <cell r="A20" t="str">
            <v>Susan Wilson</v>
          </cell>
          <cell r="C20" t="str">
            <v>Hope Academy East Campus 000195</v>
          </cell>
          <cell r="G20" t="str">
            <v>Darke</v>
          </cell>
        </row>
        <row r="21">
          <cell r="A21" t="str">
            <v>Vicki Grosh</v>
          </cell>
          <cell r="C21" t="str">
            <v>Horizon Science Acad Cleveland 133629</v>
          </cell>
          <cell r="G21" t="str">
            <v>Defiance</v>
          </cell>
        </row>
        <row r="22">
          <cell r="C22" t="str">
            <v>Indian Creek Local 047803</v>
          </cell>
          <cell r="G22" t="str">
            <v>Delaware</v>
          </cell>
        </row>
        <row r="23">
          <cell r="C23" t="str">
            <v>Leipsic Local 049353</v>
          </cell>
          <cell r="G23" t="str">
            <v>Erie</v>
          </cell>
        </row>
        <row r="24">
          <cell r="C24" t="str">
            <v>Little Miami 050443</v>
          </cell>
          <cell r="G24" t="str">
            <v>Fairfield</v>
          </cell>
        </row>
        <row r="25">
          <cell r="C25" t="str">
            <v>Lorain City 044263</v>
          </cell>
          <cell r="G25" t="str">
            <v>Fayette</v>
          </cell>
        </row>
        <row r="26">
          <cell r="C26" t="str">
            <v>Louisville City 049874</v>
          </cell>
          <cell r="G26" t="str">
            <v>Franklin</v>
          </cell>
        </row>
        <row r="27">
          <cell r="C27" t="str">
            <v>Mansfield City 044297</v>
          </cell>
          <cell r="G27" t="str">
            <v>Fulton</v>
          </cell>
        </row>
        <row r="28">
          <cell r="C28" t="str">
            <v>Milford Exempted Village 045500</v>
          </cell>
          <cell r="G28" t="str">
            <v>Gallia</v>
          </cell>
        </row>
        <row r="29">
          <cell r="C29" t="str">
            <v>Parma City 044636</v>
          </cell>
          <cell r="G29" t="str">
            <v>Geauga</v>
          </cell>
        </row>
        <row r="30">
          <cell r="C30" t="str">
            <v>Perry Local 049924</v>
          </cell>
          <cell r="G30" t="str">
            <v>Greene</v>
          </cell>
        </row>
        <row r="31">
          <cell r="C31" t="str">
            <v>Port Clinton City 044651</v>
          </cell>
          <cell r="G31" t="str">
            <v>Guernsey</v>
          </cell>
        </row>
        <row r="32">
          <cell r="C32" t="str">
            <v>Shelby City 044776</v>
          </cell>
          <cell r="G32" t="str">
            <v>Hamilton</v>
          </cell>
        </row>
        <row r="33">
          <cell r="C33" t="str">
            <v>Southwest Local 047381</v>
          </cell>
          <cell r="G33" t="str">
            <v>Hancock</v>
          </cell>
        </row>
        <row r="34">
          <cell r="C34" t="str">
            <v>St. Bernard-Elmwood 044719</v>
          </cell>
          <cell r="G34" t="str">
            <v>Hardin</v>
          </cell>
        </row>
        <row r="35">
          <cell r="C35" t="str">
            <v>Summit Academy Secondary School-Parma 000302</v>
          </cell>
          <cell r="G35" t="str">
            <v>Harrison</v>
          </cell>
        </row>
        <row r="36">
          <cell r="C36" t="str">
            <v>Toledo City 044909</v>
          </cell>
          <cell r="G36" t="str">
            <v>Henry</v>
          </cell>
        </row>
        <row r="37">
          <cell r="C37" t="str">
            <v>Triad Local 046201</v>
          </cell>
          <cell r="G37" t="str">
            <v>Highland</v>
          </cell>
        </row>
        <row r="38">
          <cell r="C38" t="str">
            <v>Vandalia-Butler City 044958</v>
          </cell>
          <cell r="G38" t="str">
            <v>Hocking</v>
          </cell>
        </row>
        <row r="39">
          <cell r="C39" t="str">
            <v>Warren Local 050500</v>
          </cell>
          <cell r="G39" t="str">
            <v>Holmes</v>
          </cell>
        </row>
        <row r="40">
          <cell r="C40" t="str">
            <v>Wauseon Exempted Village 045641</v>
          </cell>
          <cell r="G40" t="str">
            <v>Huron</v>
          </cell>
        </row>
        <row r="41">
          <cell r="C41" t="str">
            <v>West Muskingum Local 048884</v>
          </cell>
          <cell r="G41" t="str">
            <v>Jackson</v>
          </cell>
        </row>
        <row r="42">
          <cell r="C42" t="str">
            <v>Worthington City 045138</v>
          </cell>
          <cell r="G42" t="str">
            <v>Jefferson</v>
          </cell>
        </row>
        <row r="43">
          <cell r="C43" t="str">
            <v>Zenith Academy 000725</v>
          </cell>
          <cell r="G43" t="str">
            <v>Knox</v>
          </cell>
        </row>
        <row r="44">
          <cell r="G44" t="str">
            <v>Lake</v>
          </cell>
        </row>
        <row r="45">
          <cell r="G45" t="str">
            <v>Lawrence</v>
          </cell>
        </row>
        <row r="46">
          <cell r="C46" t="str">
            <v>01-Multiple Disabilities (other than Deaf-Blind)</v>
          </cell>
          <cell r="G46" t="str">
            <v>Licking</v>
          </cell>
        </row>
        <row r="47">
          <cell r="C47" t="str">
            <v xml:space="preserve">02-Deaf-Blindness </v>
          </cell>
          <cell r="G47" t="str">
            <v>Logan</v>
          </cell>
        </row>
        <row r="48">
          <cell r="C48" t="str">
            <v xml:space="preserve">03-Deafness (Hearing Impairment) </v>
          </cell>
          <cell r="G48" t="str">
            <v>Lorain</v>
          </cell>
        </row>
        <row r="49">
          <cell r="C49" t="str">
            <v xml:space="preserve">04-Visual Impairments </v>
          </cell>
          <cell r="G49" t="str">
            <v>Lucas</v>
          </cell>
        </row>
        <row r="50">
          <cell r="C50" t="str">
            <v xml:space="preserve">05-Speech and Language Impairments </v>
          </cell>
          <cell r="G50" t="str">
            <v>Madison</v>
          </cell>
        </row>
        <row r="51">
          <cell r="C51" t="str">
            <v xml:space="preserve">06-Orthopedic Impairments </v>
          </cell>
          <cell r="G51" t="str">
            <v>Mahoning</v>
          </cell>
        </row>
        <row r="52">
          <cell r="C52" t="str">
            <v xml:space="preserve">08-Emotional Disturbance (SBH) </v>
          </cell>
          <cell r="G52" t="str">
            <v>Marion</v>
          </cell>
        </row>
        <row r="53">
          <cell r="C53" t="str">
            <v>09-Cognitive Disabilities (CD)</v>
          </cell>
          <cell r="G53" t="str">
            <v>Medina</v>
          </cell>
        </row>
        <row r="54">
          <cell r="C54" t="str">
            <v xml:space="preserve">10-Specific Learning Disabilities </v>
          </cell>
          <cell r="G54" t="str">
            <v>Meigs</v>
          </cell>
        </row>
        <row r="55">
          <cell r="C55" t="str">
            <v>12-Autism</v>
          </cell>
          <cell r="G55" t="str">
            <v>Mercer</v>
          </cell>
        </row>
        <row r="56">
          <cell r="C56" t="str">
            <v xml:space="preserve">13-Traumatic Brain Injury (TBI) </v>
          </cell>
          <cell r="G56" t="str">
            <v>Miami</v>
          </cell>
        </row>
        <row r="57">
          <cell r="C57" t="str">
            <v>14-Other Health Impaired (Major)</v>
          </cell>
          <cell r="G57" t="str">
            <v>Monroe</v>
          </cell>
        </row>
        <row r="58">
          <cell r="C58" t="str">
            <v>15-Other Health Impaired (Minor)</v>
          </cell>
          <cell r="G58" t="str">
            <v>Montgomery</v>
          </cell>
        </row>
        <row r="59">
          <cell r="C59" t="str">
            <v>16-Developmental Delay</v>
          </cell>
          <cell r="G59" t="str">
            <v>Morgan</v>
          </cell>
        </row>
        <row r="60">
          <cell r="G60" t="str">
            <v>Morrow</v>
          </cell>
        </row>
        <row r="61">
          <cell r="G61" t="str">
            <v>Muskingum</v>
          </cell>
        </row>
        <row r="62">
          <cell r="G62" t="str">
            <v>Noble</v>
          </cell>
        </row>
        <row r="63">
          <cell r="G63" t="str">
            <v>Ottawa</v>
          </cell>
        </row>
        <row r="64">
          <cell r="G64" t="str">
            <v>Paulding</v>
          </cell>
        </row>
        <row r="65">
          <cell r="G65" t="str">
            <v>Perry</v>
          </cell>
        </row>
        <row r="66">
          <cell r="G66" t="str">
            <v>Pickaway</v>
          </cell>
        </row>
        <row r="67">
          <cell r="G67" t="str">
            <v>Pike</v>
          </cell>
        </row>
        <row r="68">
          <cell r="G68" t="str">
            <v>Portage</v>
          </cell>
        </row>
        <row r="69">
          <cell r="G69" t="str">
            <v>Preble</v>
          </cell>
        </row>
        <row r="70">
          <cell r="G70" t="str">
            <v>Putnam</v>
          </cell>
        </row>
        <row r="71">
          <cell r="G71" t="str">
            <v>Richland</v>
          </cell>
        </row>
        <row r="72">
          <cell r="G72" t="str">
            <v>Ross</v>
          </cell>
        </row>
        <row r="73">
          <cell r="G73" t="str">
            <v>Sandusky</v>
          </cell>
        </row>
        <row r="74">
          <cell r="G74" t="str">
            <v>Scioto</v>
          </cell>
        </row>
        <row r="75">
          <cell r="G75" t="str">
            <v>Seneca</v>
          </cell>
        </row>
        <row r="76">
          <cell r="G76" t="str">
            <v>Shelby</v>
          </cell>
        </row>
        <row r="77">
          <cell r="G77" t="str">
            <v>Stark</v>
          </cell>
        </row>
        <row r="78">
          <cell r="G78" t="str">
            <v>Summit</v>
          </cell>
        </row>
        <row r="79">
          <cell r="G79" t="str">
            <v>Trumbull</v>
          </cell>
        </row>
        <row r="80">
          <cell r="G80" t="str">
            <v>Tuscarawas</v>
          </cell>
        </row>
        <row r="81">
          <cell r="G81" t="str">
            <v>Union</v>
          </cell>
        </row>
        <row r="82">
          <cell r="G82" t="str">
            <v>Van Wert</v>
          </cell>
        </row>
        <row r="83">
          <cell r="G83" t="str">
            <v>Vinton</v>
          </cell>
        </row>
        <row r="84">
          <cell r="G84" t="str">
            <v>Warren</v>
          </cell>
        </row>
        <row r="85">
          <cell r="G85" t="str">
            <v>Washington</v>
          </cell>
        </row>
        <row r="86">
          <cell r="G86" t="str">
            <v>Wayne</v>
          </cell>
        </row>
        <row r="87">
          <cell r="G87" t="str">
            <v>Williams</v>
          </cell>
        </row>
        <row r="88">
          <cell r="G88" t="str">
            <v>Wood</v>
          </cell>
        </row>
        <row r="89">
          <cell r="G89" t="str">
            <v>Wyandot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22" sqref="F22"/>
    </sheetView>
  </sheetViews>
  <sheetFormatPr defaultRowHeight="15" x14ac:dyDescent="0.25"/>
  <sheetData/>
  <customSheetViews>
    <customSheetView guid="{E57D58CA-3E03-45A9-9177-A848BCFF17B0}" state="hidden">
      <selection activeCell="F22" sqref="F22"/>
      <pageMargins left="0" right="0" top="0" bottom="0" header="0" footer="0"/>
    </customSheetView>
    <customSheetView guid="{C3D2FEBC-DA12-44D2-90C4-BA3C147864D7}" state="hidden">
      <selection activeCell="F22" sqref="F22"/>
      <pageMargins left="0" right="0" top="0" bottom="0" header="0" footer="0"/>
    </customSheetView>
    <customSheetView guid="{3CE94C8F-F30C-490C-8138-19F97E123FF5}" state="hidden">
      <selection activeCell="F22" sqref="F22"/>
      <pageMargins left="0" right="0" top="0" bottom="0" header="0" footer="0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P5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11.5703125" style="34" bestFit="1" customWidth="1"/>
    <col min="2" max="2" width="48.5703125" customWidth="1"/>
    <col min="3" max="52" width="9.140625" style="14" customWidth="1"/>
    <col min="53" max="146" width="8.7109375" style="2"/>
  </cols>
  <sheetData>
    <row r="1" spans="1:146" s="18" customFormat="1" ht="38.25" customHeight="1" x14ac:dyDescent="0.25">
      <c r="A1" s="33" t="s">
        <v>0</v>
      </c>
      <c r="B1" s="15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6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16" t="s">
        <v>51</v>
      </c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</row>
    <row r="2" spans="1:146" ht="30" customHeight="1" x14ac:dyDescent="0.25">
      <c r="A2" s="94" t="s">
        <v>52</v>
      </c>
      <c r="B2" s="20" t="s">
        <v>55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W2" s="2" t="s">
        <v>56</v>
      </c>
    </row>
    <row r="3" spans="1:146" ht="30" customHeight="1" x14ac:dyDescent="0.25">
      <c r="A3" s="94" t="s">
        <v>54</v>
      </c>
      <c r="B3" s="20" t="s">
        <v>58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W3" s="2" t="s">
        <v>59</v>
      </c>
    </row>
    <row r="4" spans="1:146" ht="30" customHeight="1" x14ac:dyDescent="0.25">
      <c r="A4" s="94" t="s">
        <v>57</v>
      </c>
      <c r="B4" s="20" t="s">
        <v>136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W4" s="2" t="s">
        <v>61</v>
      </c>
    </row>
    <row r="5" spans="1:146" ht="30" customHeight="1" x14ac:dyDescent="0.25">
      <c r="A5" s="94" t="s">
        <v>60</v>
      </c>
      <c r="B5" s="20" t="s">
        <v>63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146" ht="30" customHeight="1" x14ac:dyDescent="0.25">
      <c r="A6" s="94" t="s">
        <v>62</v>
      </c>
      <c r="B6" s="20" t="s">
        <v>65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146" ht="30" customHeight="1" x14ac:dyDescent="0.25">
      <c r="A7" s="94" t="s">
        <v>64</v>
      </c>
      <c r="B7" s="20" t="s">
        <v>67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146" ht="30" customHeight="1" x14ac:dyDescent="0.25">
      <c r="A8" s="94" t="s">
        <v>66</v>
      </c>
      <c r="B8" s="20" t="s">
        <v>69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146" ht="30" customHeight="1" thickBot="1" x14ac:dyDescent="0.3">
      <c r="A9" s="98" t="s">
        <v>68</v>
      </c>
      <c r="B9" s="43" t="s">
        <v>70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</row>
    <row r="10" spans="1:146" ht="30" customHeight="1" thickTop="1" x14ac:dyDescent="0.25">
      <c r="A10" s="96" t="s">
        <v>71</v>
      </c>
      <c r="B10" s="47" t="s">
        <v>72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</row>
    <row r="11" spans="1:146" ht="30" customHeight="1" x14ac:dyDescent="0.25">
      <c r="A11" s="95" t="s">
        <v>73</v>
      </c>
      <c r="B11" s="20" t="s">
        <v>74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146" ht="30" customHeight="1" x14ac:dyDescent="0.25">
      <c r="A12" s="95" t="s">
        <v>75</v>
      </c>
      <c r="B12" s="20" t="s">
        <v>76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1:146" ht="30" customHeight="1" x14ac:dyDescent="0.25">
      <c r="A13" s="95" t="s">
        <v>77</v>
      </c>
      <c r="B13" s="20" t="s">
        <v>78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146" ht="30" customHeight="1" x14ac:dyDescent="0.25">
      <c r="A14" s="95" t="s">
        <v>79</v>
      </c>
      <c r="B14" s="20" t="s">
        <v>80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146" ht="30" customHeight="1" x14ac:dyDescent="0.25">
      <c r="A15" s="95" t="s">
        <v>81</v>
      </c>
      <c r="B15" s="20" t="s">
        <v>132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146" ht="30" customHeight="1" x14ac:dyDescent="0.25">
      <c r="A16" s="95" t="s">
        <v>83</v>
      </c>
      <c r="B16" s="20" t="s">
        <v>133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146" ht="30" customHeight="1" x14ac:dyDescent="0.25">
      <c r="A17" s="95" t="s">
        <v>85</v>
      </c>
      <c r="B17" s="20" t="s">
        <v>134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146" ht="30" customHeight="1" x14ac:dyDescent="0.25">
      <c r="A18" s="95" t="s">
        <v>87</v>
      </c>
      <c r="B18" s="20" t="s">
        <v>88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146" ht="30" customHeight="1" x14ac:dyDescent="0.25">
      <c r="A19" s="95" t="s">
        <v>89</v>
      </c>
      <c r="B19" s="20" t="s">
        <v>90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1:146" s="1" customFormat="1" ht="30" customHeight="1" x14ac:dyDescent="0.25">
      <c r="A20" s="95" t="s">
        <v>91</v>
      </c>
      <c r="B20" s="20" t="s">
        <v>92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</row>
    <row r="21" spans="1:146" s="1" customFormat="1" ht="30" customHeight="1" x14ac:dyDescent="0.25">
      <c r="A21" s="95" t="s">
        <v>93</v>
      </c>
      <c r="B21" s="20" t="s">
        <v>94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</row>
    <row r="22" spans="1:146" s="1" customFormat="1" ht="30" customHeight="1" x14ac:dyDescent="0.25">
      <c r="A22" s="95" t="s">
        <v>95</v>
      </c>
      <c r="B22" s="20" t="s">
        <v>96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</row>
    <row r="23" spans="1:146" ht="30" customHeight="1" x14ac:dyDescent="0.25">
      <c r="A23" s="95" t="s">
        <v>97</v>
      </c>
      <c r="B23" s="20" t="s">
        <v>98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1:146" ht="30" customHeight="1" x14ac:dyDescent="0.25">
      <c r="A24" s="95" t="s">
        <v>99</v>
      </c>
      <c r="B24" s="20" t="s">
        <v>100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1:146" ht="30" customHeight="1" thickBot="1" x14ac:dyDescent="0.3">
      <c r="A25" s="100" t="s">
        <v>101</v>
      </c>
      <c r="B25" s="50" t="s">
        <v>102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</row>
    <row r="26" spans="1:146" ht="30" customHeight="1" thickTop="1" thickBot="1" x14ac:dyDescent="0.3">
      <c r="A26" s="102" t="s">
        <v>103</v>
      </c>
      <c r="B26" s="103" t="s">
        <v>104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</row>
    <row r="27" spans="1:146" ht="30" customHeight="1" thickTop="1" x14ac:dyDescent="0.25">
      <c r="A27" s="101" t="s">
        <v>137</v>
      </c>
      <c r="B27" s="47" t="s">
        <v>138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</row>
    <row r="28" spans="1:146" ht="30" customHeight="1" x14ac:dyDescent="0.25">
      <c r="A28" s="84" t="s">
        <v>139</v>
      </c>
      <c r="B28" s="20" t="s">
        <v>140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</row>
    <row r="29" spans="1:146" ht="30" customHeight="1" x14ac:dyDescent="0.25">
      <c r="A29" s="84" t="s">
        <v>141</v>
      </c>
      <c r="B29" s="20" t="s">
        <v>142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</row>
    <row r="30" spans="1:146" ht="30" customHeight="1" thickBot="1" x14ac:dyDescent="0.3">
      <c r="A30" s="105" t="s">
        <v>143</v>
      </c>
      <c r="B30" s="43" t="s">
        <v>144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</row>
    <row r="31" spans="1:146" ht="20.45" customHeight="1" thickTop="1" thickBot="1" x14ac:dyDescent="0.3">
      <c r="A31" s="109" t="s">
        <v>105</v>
      </c>
      <c r="B31" s="10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</row>
    <row r="32" spans="1:146" ht="24.95" customHeight="1" x14ac:dyDescent="0.25">
      <c r="A32" s="106" t="s">
        <v>106</v>
      </c>
      <c r="B32" s="21" t="s">
        <v>107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3"/>
      <c r="EP32"/>
    </row>
    <row r="33" spans="1:146" ht="24.95" customHeight="1" x14ac:dyDescent="0.25">
      <c r="A33" s="107"/>
      <c r="B33" s="20" t="s">
        <v>108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24"/>
      <c r="EP33"/>
    </row>
    <row r="34" spans="1:146" ht="24.95" customHeight="1" thickBot="1" x14ac:dyDescent="0.3">
      <c r="A34" s="108"/>
      <c r="B34" s="25" t="s">
        <v>109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7"/>
      <c r="EP34"/>
    </row>
    <row r="35" spans="1:146" ht="24.95" customHeight="1" x14ac:dyDescent="0.25">
      <c r="A35" s="106" t="s">
        <v>110</v>
      </c>
      <c r="B35" s="21" t="s">
        <v>107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3"/>
      <c r="EP35"/>
    </row>
    <row r="36" spans="1:146" ht="24.95" customHeight="1" x14ac:dyDescent="0.25">
      <c r="A36" s="107"/>
      <c r="B36" s="20" t="s">
        <v>108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24"/>
      <c r="EP36"/>
    </row>
    <row r="37" spans="1:146" ht="24.95" customHeight="1" thickBot="1" x14ac:dyDescent="0.3">
      <c r="A37" s="108"/>
      <c r="B37" s="25" t="s">
        <v>109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7"/>
      <c r="EP37"/>
    </row>
    <row r="38" spans="1:146" ht="24.95" customHeight="1" x14ac:dyDescent="0.25">
      <c r="A38" s="106" t="s">
        <v>111</v>
      </c>
      <c r="B38" s="21" t="s">
        <v>107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3"/>
      <c r="EP38"/>
    </row>
    <row r="39" spans="1:146" ht="24.95" customHeight="1" x14ac:dyDescent="0.25">
      <c r="A39" s="107"/>
      <c r="B39" s="20" t="s">
        <v>108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24"/>
      <c r="EP39"/>
    </row>
    <row r="40" spans="1:146" ht="24.95" customHeight="1" thickBot="1" x14ac:dyDescent="0.3">
      <c r="A40" s="108"/>
      <c r="B40" s="25" t="s">
        <v>109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7"/>
      <c r="EP40"/>
    </row>
    <row r="41" spans="1:146" ht="24.95" customHeight="1" x14ac:dyDescent="0.25">
      <c r="A41" s="106" t="s">
        <v>112</v>
      </c>
      <c r="B41" s="21" t="s">
        <v>107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3"/>
      <c r="EP41"/>
    </row>
    <row r="42" spans="1:146" ht="24.95" customHeight="1" x14ac:dyDescent="0.25">
      <c r="A42" s="107"/>
      <c r="B42" s="20" t="s">
        <v>108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24"/>
      <c r="EP42"/>
    </row>
    <row r="43" spans="1:146" ht="24.95" customHeight="1" thickBot="1" x14ac:dyDescent="0.3">
      <c r="A43" s="108"/>
      <c r="B43" s="25" t="s">
        <v>109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7"/>
      <c r="EP43"/>
    </row>
    <row r="44" spans="1:146" ht="24.95" customHeight="1" x14ac:dyDescent="0.25">
      <c r="A44" s="106" t="s">
        <v>113</v>
      </c>
      <c r="B44" s="21" t="s">
        <v>107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3"/>
      <c r="EP44"/>
    </row>
    <row r="45" spans="1:146" ht="24.95" customHeight="1" x14ac:dyDescent="0.25">
      <c r="A45" s="107"/>
      <c r="B45" s="20" t="s">
        <v>108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24"/>
      <c r="EP45"/>
    </row>
    <row r="46" spans="1:146" ht="24.95" customHeight="1" thickBot="1" x14ac:dyDescent="0.3">
      <c r="A46" s="108"/>
      <c r="B46" s="25" t="s">
        <v>109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7"/>
      <c r="EP46"/>
    </row>
    <row r="47" spans="1:146" ht="24.95" customHeight="1" x14ac:dyDescent="0.25">
      <c r="A47" s="106" t="s">
        <v>114</v>
      </c>
      <c r="B47" s="21" t="s">
        <v>107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3"/>
      <c r="EP47"/>
    </row>
    <row r="48" spans="1:146" ht="24.95" customHeight="1" x14ac:dyDescent="0.25">
      <c r="A48" s="107"/>
      <c r="B48" s="20" t="s">
        <v>108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24"/>
      <c r="EP48"/>
    </row>
    <row r="49" spans="1:146" ht="24.95" customHeight="1" thickBot="1" x14ac:dyDescent="0.3">
      <c r="A49" s="108"/>
      <c r="B49" s="25" t="s">
        <v>109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7"/>
      <c r="EP49"/>
    </row>
    <row r="50" spans="1:146" ht="24.95" customHeight="1" x14ac:dyDescent="0.25">
      <c r="A50" s="106" t="s">
        <v>115</v>
      </c>
      <c r="B50" s="21" t="s">
        <v>107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3"/>
      <c r="EP50"/>
    </row>
    <row r="51" spans="1:146" ht="24.95" customHeight="1" x14ac:dyDescent="0.25">
      <c r="A51" s="107"/>
      <c r="B51" s="20" t="s">
        <v>108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24"/>
      <c r="EP51"/>
    </row>
    <row r="52" spans="1:146" ht="24.95" customHeight="1" thickBot="1" x14ac:dyDescent="0.3">
      <c r="A52" s="108"/>
      <c r="B52" s="25" t="s">
        <v>109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7"/>
      <c r="EP52"/>
    </row>
    <row r="53" spans="1:146" ht="24.95" customHeight="1" x14ac:dyDescent="0.25">
      <c r="A53" s="106" t="s">
        <v>116</v>
      </c>
      <c r="B53" s="21" t="s">
        <v>107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3"/>
      <c r="EP53"/>
    </row>
    <row r="54" spans="1:146" ht="24.95" customHeight="1" x14ac:dyDescent="0.25">
      <c r="A54" s="107"/>
      <c r="B54" s="20" t="s">
        <v>108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24"/>
      <c r="EP54"/>
    </row>
    <row r="55" spans="1:146" ht="24.95" customHeight="1" thickBot="1" x14ac:dyDescent="0.3">
      <c r="A55" s="108"/>
      <c r="B55" s="25" t="s">
        <v>109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7"/>
      <c r="EP55"/>
    </row>
  </sheetData>
  <sheetProtection selectLockedCells="1"/>
  <mergeCells count="9">
    <mergeCell ref="A53:A55"/>
    <mergeCell ref="A31:B31"/>
    <mergeCell ref="A32:A34"/>
    <mergeCell ref="A35:A37"/>
    <mergeCell ref="A38:A40"/>
    <mergeCell ref="A41:A43"/>
    <mergeCell ref="A44:A46"/>
    <mergeCell ref="A47:A49"/>
    <mergeCell ref="A50:A52"/>
  </mergeCells>
  <phoneticPr fontId="6" type="noConversion"/>
  <dataValidations count="1">
    <dataValidation type="list" allowBlank="1" showInputMessage="1" showErrorMessage="1" sqref="C2:AZ30 C32:AZ55" xr:uid="{10E089AD-CC79-4E67-8A42-EE0912AD921E}">
      <formula1>$BW$2:$BW$4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F338-4FC6-4C9B-B39C-E4FDC0895C34}">
  <dimension ref="A1:J31"/>
  <sheetViews>
    <sheetView workbookViewId="0">
      <selection activeCell="G31" sqref="G31"/>
    </sheetView>
  </sheetViews>
  <sheetFormatPr defaultRowHeight="24.95" customHeight="1" x14ac:dyDescent="0.25"/>
  <cols>
    <col min="1" max="1" width="6.28515625" customWidth="1"/>
    <col min="2" max="2" width="40.5703125" customWidth="1"/>
    <col min="3" max="6" width="6.5703125" customWidth="1"/>
    <col min="7" max="7" width="7.140625" customWidth="1"/>
    <col min="8" max="9" width="6.5703125" customWidth="1"/>
    <col min="10" max="10" width="7.7109375" customWidth="1"/>
  </cols>
  <sheetData>
    <row r="1" spans="1:10" s="35" customFormat="1" ht="24.95" customHeigh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3.1" customHeight="1" x14ac:dyDescent="0.25">
      <c r="A2" s="37" t="s">
        <v>118</v>
      </c>
      <c r="B2" s="38" t="s">
        <v>119</v>
      </c>
      <c r="C2" s="5" t="s">
        <v>120</v>
      </c>
      <c r="D2" s="5" t="s">
        <v>121</v>
      </c>
      <c r="E2" s="5" t="s">
        <v>122</v>
      </c>
      <c r="F2" s="5" t="s">
        <v>123</v>
      </c>
      <c r="G2" s="4" t="s">
        <v>53</v>
      </c>
      <c r="H2" s="6" t="s">
        <v>117</v>
      </c>
      <c r="I2" s="6" t="s">
        <v>124</v>
      </c>
      <c r="J2" s="6" t="s">
        <v>125</v>
      </c>
    </row>
    <row r="3" spans="1:10" ht="23.1" customHeight="1" x14ac:dyDescent="0.25">
      <c r="A3" s="42" t="s">
        <v>52</v>
      </c>
      <c r="B3" s="20" t="s">
        <v>55</v>
      </c>
      <c r="C3" s="7">
        <f>COUNTIF(Questions!C2:AZ2, "Yes")</f>
        <v>0</v>
      </c>
      <c r="D3" s="8">
        <f t="shared" ref="D3:D27" si="0">IF(ISERROR(C3/J3),0,(C3/J3))</f>
        <v>0</v>
      </c>
      <c r="E3" s="7">
        <f>COUNTIF(Questions!C2:AZ2, "No")</f>
        <v>0</v>
      </c>
      <c r="F3" s="8">
        <f t="shared" ref="F3:F27" si="1">IF(ISERROR(E3/J3),0,(E3/J3))</f>
        <v>0</v>
      </c>
      <c r="G3" s="7">
        <f>COUNTIF(Questions!C2:AZ2, "Not Reviewed")</f>
        <v>0</v>
      </c>
      <c r="H3" s="7">
        <f>COUNTIF(Questions!C2:AZ2, "NA")+COUNTIF(Questions!C2:AZ2, "N/A")</f>
        <v>0</v>
      </c>
      <c r="I3" s="7">
        <f t="shared" ref="I3:I26" si="2">SUM(C3+E3+G3+H3)</f>
        <v>0</v>
      </c>
      <c r="J3" s="7">
        <f t="shared" ref="J3:J27" si="3">SUM(C3+E3)</f>
        <v>0</v>
      </c>
    </row>
    <row r="4" spans="1:10" ht="23.1" customHeight="1" x14ac:dyDescent="0.25">
      <c r="A4" s="42" t="s">
        <v>54</v>
      </c>
      <c r="B4" s="20" t="s">
        <v>58</v>
      </c>
      <c r="C4" s="7">
        <f>COUNTIF(Questions!C3:AZ3, "Yes")</f>
        <v>0</v>
      </c>
      <c r="D4" s="8">
        <f t="shared" si="0"/>
        <v>0</v>
      </c>
      <c r="E4" s="7">
        <f>COUNTIF(Questions!C3:AZ3, "No")</f>
        <v>0</v>
      </c>
      <c r="F4" s="8">
        <f t="shared" si="1"/>
        <v>0</v>
      </c>
      <c r="G4" s="7">
        <f>COUNTIF(Questions!C3:AZ3, "Not Reviewed")</f>
        <v>0</v>
      </c>
      <c r="H4" s="7">
        <f>COUNTIF(Questions!C3:AZ3, "NA")+COUNTIF(Questions!C3:AZ3, "N/A")</f>
        <v>0</v>
      </c>
      <c r="I4" s="7">
        <f t="shared" si="2"/>
        <v>0</v>
      </c>
      <c r="J4" s="7">
        <f t="shared" si="3"/>
        <v>0</v>
      </c>
    </row>
    <row r="5" spans="1:10" ht="23.1" customHeight="1" x14ac:dyDescent="0.25">
      <c r="A5" s="42" t="s">
        <v>57</v>
      </c>
      <c r="B5" s="20" t="s">
        <v>136</v>
      </c>
      <c r="C5" s="7">
        <f>COUNTIF(Questions!C4:AZ4, "Yes")</f>
        <v>0</v>
      </c>
      <c r="D5" s="8">
        <f t="shared" si="0"/>
        <v>0</v>
      </c>
      <c r="E5" s="7">
        <f>COUNTIF(Questions!C4:AZ4, "No")</f>
        <v>0</v>
      </c>
      <c r="F5" s="8">
        <f t="shared" si="1"/>
        <v>0</v>
      </c>
      <c r="G5" s="7">
        <f>COUNTIF(Questions!C4:AZ4, "Not Reviewed")</f>
        <v>0</v>
      </c>
      <c r="H5" s="7">
        <f>COUNTIF(Questions!C4:AZ4, "NA")+COUNTIF(Questions!C4:AZ4, "N/A")</f>
        <v>0</v>
      </c>
      <c r="I5" s="7">
        <f t="shared" si="2"/>
        <v>0</v>
      </c>
      <c r="J5" s="7">
        <f t="shared" si="3"/>
        <v>0</v>
      </c>
    </row>
    <row r="6" spans="1:10" ht="23.1" customHeight="1" x14ac:dyDescent="0.25">
      <c r="A6" s="42" t="s">
        <v>60</v>
      </c>
      <c r="B6" s="20" t="s">
        <v>63</v>
      </c>
      <c r="C6" s="7">
        <f>COUNTIF(Questions!C5:AZ5, "Yes")</f>
        <v>0</v>
      </c>
      <c r="D6" s="8">
        <f t="shared" si="0"/>
        <v>0</v>
      </c>
      <c r="E6" s="7">
        <f>COUNTIF(Questions!C5:AZ5, "No")</f>
        <v>0</v>
      </c>
      <c r="F6" s="8">
        <f t="shared" si="1"/>
        <v>0</v>
      </c>
      <c r="G6" s="7">
        <f>COUNTIF(Questions!C5:AZ5, "Not Reviewed")</f>
        <v>0</v>
      </c>
      <c r="H6" s="7">
        <f>COUNTIF(Questions!C5:AZ5, "NA")+COUNTIF(Questions!C5:AZ5, "N/A")</f>
        <v>0</v>
      </c>
      <c r="I6" s="7">
        <f t="shared" si="2"/>
        <v>0</v>
      </c>
      <c r="J6" s="7">
        <f t="shared" si="3"/>
        <v>0</v>
      </c>
    </row>
    <row r="7" spans="1:10" ht="23.1" customHeight="1" x14ac:dyDescent="0.25">
      <c r="A7" s="42" t="s">
        <v>62</v>
      </c>
      <c r="B7" s="20" t="s">
        <v>65</v>
      </c>
      <c r="C7" s="7">
        <f>COUNTIF(Questions!C6:AZ6, "Yes")</f>
        <v>0</v>
      </c>
      <c r="D7" s="8">
        <f t="shared" si="0"/>
        <v>0</v>
      </c>
      <c r="E7" s="7">
        <f>COUNTIF(Questions!C6:AZ6, "No")</f>
        <v>0</v>
      </c>
      <c r="F7" s="8">
        <f t="shared" si="1"/>
        <v>0</v>
      </c>
      <c r="G7" s="7">
        <f>COUNTIF(Questions!C6:AZ6, "Not Reviewed")</f>
        <v>0</v>
      </c>
      <c r="H7" s="7">
        <f>COUNTIF(Questions!C6:AZ6, "NA")+COUNTIF(Questions!C6:AZ6, "N/A")</f>
        <v>0</v>
      </c>
      <c r="I7" s="7">
        <f t="shared" si="2"/>
        <v>0</v>
      </c>
      <c r="J7" s="7">
        <f t="shared" si="3"/>
        <v>0</v>
      </c>
    </row>
    <row r="8" spans="1:10" ht="23.1" customHeight="1" x14ac:dyDescent="0.25">
      <c r="A8" s="42" t="s">
        <v>64</v>
      </c>
      <c r="B8" s="20" t="s">
        <v>67</v>
      </c>
      <c r="C8" s="7">
        <f>COUNTIF(Questions!C7:AZ7, "Yes")</f>
        <v>0</v>
      </c>
      <c r="D8" s="8">
        <f t="shared" si="0"/>
        <v>0</v>
      </c>
      <c r="E8" s="7">
        <f>COUNTIF(Questions!C7:AZ7, "No")</f>
        <v>0</v>
      </c>
      <c r="F8" s="8">
        <f t="shared" si="1"/>
        <v>0</v>
      </c>
      <c r="G8" s="7">
        <f>COUNTIF(Questions!C7:AZ7, "Not Reviewed")</f>
        <v>0</v>
      </c>
      <c r="H8" s="7">
        <f>COUNTIF(Questions!C7:AZ7, "NA")+COUNTIF(Questions!C7:AZ7, "N/A")</f>
        <v>0</v>
      </c>
      <c r="I8" s="7">
        <f t="shared" si="2"/>
        <v>0</v>
      </c>
      <c r="J8" s="7">
        <f t="shared" si="3"/>
        <v>0</v>
      </c>
    </row>
    <row r="9" spans="1:10" ht="23.1" customHeight="1" x14ac:dyDescent="0.25">
      <c r="A9" s="49" t="s">
        <v>66</v>
      </c>
      <c r="B9" s="50" t="s">
        <v>69</v>
      </c>
      <c r="C9" s="51">
        <f>COUNTIF(Questions!C8:AZ8, "Yes")</f>
        <v>0</v>
      </c>
      <c r="D9" s="52">
        <f t="shared" si="0"/>
        <v>0</v>
      </c>
      <c r="E9" s="51">
        <f>COUNTIF(Questions!C8:AZ8, "No")</f>
        <v>0</v>
      </c>
      <c r="F9" s="52">
        <f t="shared" si="1"/>
        <v>0</v>
      </c>
      <c r="G9" s="51">
        <f>COUNTIF(Questions!C8:AZ8, "Not Reviewed")</f>
        <v>0</v>
      </c>
      <c r="H9" s="7">
        <f>COUNTIF(Questions!C8:AZ8, "NA")+COUNTIF(Questions!C8:AZ8, "N/A")</f>
        <v>0</v>
      </c>
      <c r="I9" s="51">
        <f t="shared" si="2"/>
        <v>0</v>
      </c>
      <c r="J9" s="51">
        <f t="shared" si="3"/>
        <v>0</v>
      </c>
    </row>
    <row r="10" spans="1:10" ht="23.1" customHeight="1" thickBot="1" x14ac:dyDescent="0.3">
      <c r="A10" s="80" t="s">
        <v>68</v>
      </c>
      <c r="B10" s="25" t="s">
        <v>70</v>
      </c>
      <c r="C10" s="81">
        <f>COUNTIF(Questions!C9:AZ9, "Yes")</f>
        <v>0</v>
      </c>
      <c r="D10" s="82">
        <f t="shared" ref="D10" si="4">IF(ISERROR(C10/J10),0,(C10/J10))</f>
        <v>0</v>
      </c>
      <c r="E10" s="81">
        <f>COUNTIF(Questions!C9:AZ9, "No")</f>
        <v>0</v>
      </c>
      <c r="F10" s="82">
        <f t="shared" ref="F10" si="5">IF(ISERROR(E10/J10),0,(E10/J10))</f>
        <v>0</v>
      </c>
      <c r="G10" s="81">
        <f>COUNTIF(Questions!C9:AZ9, "Not Reviewed")</f>
        <v>0</v>
      </c>
      <c r="H10" s="81">
        <f>COUNTIF(Questions!C9:AZ9, "NA")+COUNTIF(Questions!C9:AZ9, "N/A")</f>
        <v>0</v>
      </c>
      <c r="I10" s="81">
        <f t="shared" ref="I10" si="6">SUM(C10+E10+G10+H10)</f>
        <v>0</v>
      </c>
      <c r="J10" s="81">
        <f t="shared" ref="J10" si="7">SUM(C10+E10)</f>
        <v>0</v>
      </c>
    </row>
    <row r="11" spans="1:10" ht="23.1" customHeight="1" x14ac:dyDescent="0.25">
      <c r="A11" s="39" t="s">
        <v>71</v>
      </c>
      <c r="B11" s="40" t="s">
        <v>72</v>
      </c>
      <c r="C11" s="41">
        <f>COUNTIF(Questions!C10:AZ10, "Yes")</f>
        <v>0</v>
      </c>
      <c r="D11" s="79">
        <f t="shared" si="0"/>
        <v>0</v>
      </c>
      <c r="E11" s="41">
        <f>COUNTIF(Questions!C10:AZ10, "No")</f>
        <v>0</v>
      </c>
      <c r="F11" s="79">
        <f t="shared" si="1"/>
        <v>0</v>
      </c>
      <c r="G11" s="41">
        <f>COUNTIF(Questions!C10:AZ10, "Not Reviewed")</f>
        <v>0</v>
      </c>
      <c r="H11" s="48">
        <f>COUNTIF(Questions!C10:AZ10, "NA")+COUNTIF(Questions!C10:AZ10, "N/A")</f>
        <v>0</v>
      </c>
      <c r="I11" s="41">
        <f t="shared" si="2"/>
        <v>0</v>
      </c>
      <c r="J11" s="41">
        <f t="shared" si="3"/>
        <v>0</v>
      </c>
    </row>
    <row r="12" spans="1:10" ht="23.1" customHeight="1" x14ac:dyDescent="0.25">
      <c r="A12" s="36" t="s">
        <v>73</v>
      </c>
      <c r="B12" s="9" t="s">
        <v>74</v>
      </c>
      <c r="C12" s="41">
        <f>COUNTIF(Questions!C11:AZ11, "Yes")</f>
        <v>0</v>
      </c>
      <c r="D12" s="31">
        <f t="shared" si="0"/>
        <v>0</v>
      </c>
      <c r="E12" s="41">
        <f>COUNTIF(Questions!C11:AZ11, "No")</f>
        <v>0</v>
      </c>
      <c r="F12" s="31">
        <f t="shared" si="1"/>
        <v>0</v>
      </c>
      <c r="G12" s="41">
        <f>COUNTIF(Questions!C11:AZ11, "Not Reviewed")</f>
        <v>0</v>
      </c>
      <c r="H12" s="7">
        <f>COUNTIF(Questions!C11:AZ11, "NA")+COUNTIF(Questions!C11:AZ11, "N/A")</f>
        <v>0</v>
      </c>
      <c r="I12" s="41">
        <f t="shared" si="2"/>
        <v>0</v>
      </c>
      <c r="J12" s="41">
        <f t="shared" si="3"/>
        <v>0</v>
      </c>
    </row>
    <row r="13" spans="1:10" ht="23.1" customHeight="1" x14ac:dyDescent="0.25">
      <c r="A13" s="36" t="s">
        <v>75</v>
      </c>
      <c r="B13" s="9" t="s">
        <v>76</v>
      </c>
      <c r="C13" s="10">
        <f>COUNTIF(Questions!C12:AZ12, "Yes")</f>
        <v>0</v>
      </c>
      <c r="D13" s="8">
        <f t="shared" si="0"/>
        <v>0</v>
      </c>
      <c r="E13" s="10">
        <f>COUNTIF(Questions!C12:AZ12, "No")</f>
        <v>0</v>
      </c>
      <c r="F13" s="8">
        <f t="shared" si="1"/>
        <v>0</v>
      </c>
      <c r="G13" s="10">
        <f>COUNTIF(Questions!C12:AZ12, "Not Reviewed")</f>
        <v>0</v>
      </c>
      <c r="H13" s="7">
        <f>COUNTIF(Questions!C12:AZ12, "NA")+COUNTIF(Questions!C12:AZ12, "N/A")</f>
        <v>0</v>
      </c>
      <c r="I13" s="10">
        <f t="shared" si="2"/>
        <v>0</v>
      </c>
      <c r="J13" s="10">
        <f t="shared" si="3"/>
        <v>0</v>
      </c>
    </row>
    <row r="14" spans="1:10" ht="23.1" customHeight="1" x14ac:dyDescent="0.25">
      <c r="A14" s="36" t="s">
        <v>77</v>
      </c>
      <c r="B14" s="9" t="s">
        <v>78</v>
      </c>
      <c r="C14" s="10">
        <f>COUNTIF(Questions!C13:AZ13, "Yes")</f>
        <v>0</v>
      </c>
      <c r="D14" s="8">
        <f t="shared" si="0"/>
        <v>0</v>
      </c>
      <c r="E14" s="10">
        <f>COUNTIF(Questions!C13:AZ13, "No")</f>
        <v>0</v>
      </c>
      <c r="F14" s="8">
        <f t="shared" si="1"/>
        <v>0</v>
      </c>
      <c r="G14" s="10">
        <f>COUNTIF(Questions!C13:AZ13, "Not Reviewed")</f>
        <v>0</v>
      </c>
      <c r="H14" s="7">
        <f>COUNTIF(Questions!C13:AZ13, "NA")+COUNTIF(Questions!C13:AZ13, "N/A")</f>
        <v>0</v>
      </c>
      <c r="I14" s="10">
        <f t="shared" si="2"/>
        <v>0</v>
      </c>
      <c r="J14" s="10">
        <f t="shared" si="3"/>
        <v>0</v>
      </c>
    </row>
    <row r="15" spans="1:10" ht="23.1" customHeight="1" x14ac:dyDescent="0.25">
      <c r="A15" s="36" t="s">
        <v>79</v>
      </c>
      <c r="B15" s="9" t="s">
        <v>80</v>
      </c>
      <c r="C15" s="10">
        <f>COUNTIF(Questions!C14:AZ14, "Yes")</f>
        <v>0</v>
      </c>
      <c r="D15" s="8">
        <f t="shared" si="0"/>
        <v>0</v>
      </c>
      <c r="E15" s="10">
        <f>COUNTIF(Questions!C14:AZ14, "No")</f>
        <v>0</v>
      </c>
      <c r="F15" s="8">
        <f t="shared" si="1"/>
        <v>0</v>
      </c>
      <c r="G15" s="10">
        <f>COUNTIF(Questions!C14:AZ14, "Not Reviewed")</f>
        <v>0</v>
      </c>
      <c r="H15" s="7">
        <f>COUNTIF(Questions!C14:AZ14, "NA")+COUNTIF(Questions!C14:AZ14, "N/A")</f>
        <v>0</v>
      </c>
      <c r="I15" s="10">
        <f t="shared" si="2"/>
        <v>0</v>
      </c>
      <c r="J15" s="10">
        <f t="shared" si="3"/>
        <v>0</v>
      </c>
    </row>
    <row r="16" spans="1:10" ht="23.1" customHeight="1" x14ac:dyDescent="0.25">
      <c r="A16" s="36" t="s">
        <v>81</v>
      </c>
      <c r="B16" s="9" t="s">
        <v>135</v>
      </c>
      <c r="C16" s="10">
        <f>COUNTIF(Questions!C15:AZ15, "Yes")</f>
        <v>0</v>
      </c>
      <c r="D16" s="8">
        <f t="shared" si="0"/>
        <v>0</v>
      </c>
      <c r="E16" s="10">
        <f>COUNTIF(Questions!C15:AZ15, "No")</f>
        <v>0</v>
      </c>
      <c r="F16" s="8">
        <f t="shared" si="1"/>
        <v>0</v>
      </c>
      <c r="G16" s="10">
        <f>COUNTIF(Questions!C15:AZ15, "Not Reviewed")</f>
        <v>0</v>
      </c>
      <c r="H16" s="7">
        <f>COUNTIF(Questions!C15:AZ15, "NA")+COUNTIF(Questions!C15:AZ15, "N/A")</f>
        <v>0</v>
      </c>
      <c r="I16" s="10">
        <f t="shared" si="2"/>
        <v>0</v>
      </c>
      <c r="J16" s="10">
        <f t="shared" si="3"/>
        <v>0</v>
      </c>
    </row>
    <row r="17" spans="1:10" ht="23.1" customHeight="1" x14ac:dyDescent="0.25">
      <c r="A17" s="36" t="s">
        <v>83</v>
      </c>
      <c r="B17" s="9" t="s">
        <v>133</v>
      </c>
      <c r="C17" s="10">
        <f>COUNTIF(Questions!C16:AZ16, "Yes")</f>
        <v>0</v>
      </c>
      <c r="D17" s="8">
        <f t="shared" si="0"/>
        <v>0</v>
      </c>
      <c r="E17" s="10">
        <f>COUNTIF(Questions!C16:AZ16, "No")</f>
        <v>0</v>
      </c>
      <c r="F17" s="8">
        <f t="shared" si="1"/>
        <v>0</v>
      </c>
      <c r="G17" s="10">
        <f>COUNTIF(Questions!C16:AZ16, "Not Reviewed")</f>
        <v>0</v>
      </c>
      <c r="H17" s="7">
        <f>COUNTIF(Questions!C16:AZ16, "NA")+COUNTIF(Questions!C16:AZ16, "N/A")</f>
        <v>0</v>
      </c>
      <c r="I17" s="10">
        <f t="shared" si="2"/>
        <v>0</v>
      </c>
      <c r="J17" s="10">
        <f t="shared" si="3"/>
        <v>0</v>
      </c>
    </row>
    <row r="18" spans="1:10" ht="23.1" customHeight="1" x14ac:dyDescent="0.25">
      <c r="A18" s="36" t="s">
        <v>85</v>
      </c>
      <c r="B18" s="9" t="s">
        <v>134</v>
      </c>
      <c r="C18" s="10">
        <f>COUNTIF(Questions!C17:AZ17, "Yes")</f>
        <v>0</v>
      </c>
      <c r="D18" s="8">
        <f t="shared" si="0"/>
        <v>0</v>
      </c>
      <c r="E18" s="10">
        <f>COUNTIF(Questions!C17:AZ17, "No")</f>
        <v>0</v>
      </c>
      <c r="F18" s="8">
        <f t="shared" si="1"/>
        <v>0</v>
      </c>
      <c r="G18" s="10">
        <f>COUNTIF(Questions!C17:AZ17, "Not Reviewed")</f>
        <v>0</v>
      </c>
      <c r="H18" s="7">
        <f>COUNTIF(Questions!C17:AZ17, "NA")+COUNTIF(Questions!C17:AZ17, "N/A")</f>
        <v>0</v>
      </c>
      <c r="I18" s="10">
        <f t="shared" si="2"/>
        <v>0</v>
      </c>
      <c r="J18" s="10">
        <f t="shared" si="3"/>
        <v>0</v>
      </c>
    </row>
    <row r="19" spans="1:10" ht="23.1" customHeight="1" x14ac:dyDescent="0.25">
      <c r="A19" s="36" t="s">
        <v>87</v>
      </c>
      <c r="B19" s="9" t="s">
        <v>88</v>
      </c>
      <c r="C19" s="10">
        <f>COUNTIF(Questions!C18:AZ18, "Yes")</f>
        <v>0</v>
      </c>
      <c r="D19" s="8">
        <f t="shared" si="0"/>
        <v>0</v>
      </c>
      <c r="E19" s="10">
        <f>COUNTIF(Questions!C18:AZ18, "No")</f>
        <v>0</v>
      </c>
      <c r="F19" s="8">
        <f t="shared" si="1"/>
        <v>0</v>
      </c>
      <c r="G19" s="10">
        <f>COUNTIF(Questions!C18:AZ18, "Not Reviewed")</f>
        <v>0</v>
      </c>
      <c r="H19" s="7">
        <f>COUNTIF(Questions!C18:AZ18, "NA")+COUNTIF(Questions!C18:AZ18, "N/A")</f>
        <v>0</v>
      </c>
      <c r="I19" s="10">
        <f t="shared" si="2"/>
        <v>0</v>
      </c>
      <c r="J19" s="10">
        <f t="shared" si="3"/>
        <v>0</v>
      </c>
    </row>
    <row r="20" spans="1:10" ht="23.1" customHeight="1" x14ac:dyDescent="0.25">
      <c r="A20" s="36" t="s">
        <v>89</v>
      </c>
      <c r="B20" s="9" t="s">
        <v>90</v>
      </c>
      <c r="C20" s="10">
        <f>COUNTIF(Questions!C19:AZ19, "Yes")</f>
        <v>0</v>
      </c>
      <c r="D20" s="8">
        <f t="shared" si="0"/>
        <v>0</v>
      </c>
      <c r="E20" s="10">
        <f>COUNTIF(Questions!C19:AZ19, "No")</f>
        <v>0</v>
      </c>
      <c r="F20" s="8">
        <f t="shared" si="1"/>
        <v>0</v>
      </c>
      <c r="G20" s="10">
        <f>COUNTIF(Questions!C19:AZ19, "Not Reviewed")</f>
        <v>0</v>
      </c>
      <c r="H20" s="7">
        <f>COUNTIF(Questions!C19:AZ19, "NA")+COUNTIF(Questions!C19:AZ19, "N/A")</f>
        <v>0</v>
      </c>
      <c r="I20" s="10">
        <f t="shared" si="2"/>
        <v>0</v>
      </c>
      <c r="J20" s="10">
        <f t="shared" si="3"/>
        <v>0</v>
      </c>
    </row>
    <row r="21" spans="1:10" ht="23.1" customHeight="1" x14ac:dyDescent="0.25">
      <c r="A21" s="36" t="s">
        <v>91</v>
      </c>
      <c r="B21" s="9" t="s">
        <v>92</v>
      </c>
      <c r="C21" s="10">
        <f>COUNTIF(Questions!C20:AZ20, "Yes")</f>
        <v>0</v>
      </c>
      <c r="D21" s="8">
        <f t="shared" si="0"/>
        <v>0</v>
      </c>
      <c r="E21" s="10">
        <f>COUNTIF(Questions!C20:AZ20, "No")</f>
        <v>0</v>
      </c>
      <c r="F21" s="8">
        <f t="shared" si="1"/>
        <v>0</v>
      </c>
      <c r="G21" s="10">
        <f>COUNTIF(Questions!C20:AZ20, "Not Reviewed")</f>
        <v>0</v>
      </c>
      <c r="H21" s="7">
        <f>COUNTIF(Questions!C20:AZ20, "NA")+COUNTIF(Questions!C20:AZ20, "N/A")</f>
        <v>0</v>
      </c>
      <c r="I21" s="10">
        <f t="shared" si="2"/>
        <v>0</v>
      </c>
      <c r="J21" s="10">
        <f t="shared" si="3"/>
        <v>0</v>
      </c>
    </row>
    <row r="22" spans="1:10" ht="23.1" customHeight="1" x14ac:dyDescent="0.25">
      <c r="A22" s="36" t="s">
        <v>93</v>
      </c>
      <c r="B22" s="9" t="s">
        <v>94</v>
      </c>
      <c r="C22" s="10">
        <f>COUNTIF(Questions!C21:AZ21, "Yes")</f>
        <v>0</v>
      </c>
      <c r="D22" s="8">
        <f t="shared" si="0"/>
        <v>0</v>
      </c>
      <c r="E22" s="10">
        <f>COUNTIF(Questions!C21:AZ21, "No")</f>
        <v>0</v>
      </c>
      <c r="F22" s="8">
        <f t="shared" si="1"/>
        <v>0</v>
      </c>
      <c r="G22" s="10">
        <f>COUNTIF(Questions!C21:AZ21, "Not Reviewed")</f>
        <v>0</v>
      </c>
      <c r="H22" s="7">
        <f>COUNTIF(Questions!C21:AZ21, "NA")+COUNTIF(Questions!C21:AZ21, "N/A")</f>
        <v>0</v>
      </c>
      <c r="I22" s="10">
        <f t="shared" si="2"/>
        <v>0</v>
      </c>
      <c r="J22" s="10">
        <f t="shared" si="3"/>
        <v>0</v>
      </c>
    </row>
    <row r="23" spans="1:10" ht="23.1" customHeight="1" x14ac:dyDescent="0.25">
      <c r="A23" s="36" t="s">
        <v>95</v>
      </c>
      <c r="B23" s="9" t="s">
        <v>96</v>
      </c>
      <c r="C23" s="10">
        <f>COUNTIF(Questions!C22:AZ22, "Yes")</f>
        <v>0</v>
      </c>
      <c r="D23" s="8">
        <f t="shared" si="0"/>
        <v>0</v>
      </c>
      <c r="E23" s="10">
        <f>COUNTIF(Questions!C22:AZ22, "No")</f>
        <v>0</v>
      </c>
      <c r="F23" s="8">
        <f t="shared" si="1"/>
        <v>0</v>
      </c>
      <c r="G23" s="10">
        <f>COUNTIF(Questions!C22:AZ22, "Not Reviewed")</f>
        <v>0</v>
      </c>
      <c r="H23" s="7">
        <f>COUNTIF(Questions!C22:AZ22, "NA")+COUNTIF(Questions!C22:AZ22, "N/A")</f>
        <v>0</v>
      </c>
      <c r="I23" s="10">
        <f t="shared" si="2"/>
        <v>0</v>
      </c>
      <c r="J23" s="10">
        <f t="shared" si="3"/>
        <v>0</v>
      </c>
    </row>
    <row r="24" spans="1:10" ht="23.1" customHeight="1" x14ac:dyDescent="0.25">
      <c r="A24" s="36" t="s">
        <v>97</v>
      </c>
      <c r="B24" s="9" t="s">
        <v>98</v>
      </c>
      <c r="C24" s="10">
        <f>COUNTIF(Questions!C23:AZ23, "Yes")</f>
        <v>0</v>
      </c>
      <c r="D24" s="8">
        <f t="shared" si="0"/>
        <v>0</v>
      </c>
      <c r="E24" s="10">
        <f>COUNTIF(Questions!C23:AZ23, "No")</f>
        <v>0</v>
      </c>
      <c r="F24" s="8">
        <f t="shared" si="1"/>
        <v>0</v>
      </c>
      <c r="G24" s="10">
        <f>COUNTIF(Questions!C23:AZ23, "Not Reviewed")</f>
        <v>0</v>
      </c>
      <c r="H24" s="7">
        <f>COUNTIF(Questions!C23:AZ23, "NA")+COUNTIF(Questions!C23:AZ23, "N/A")</f>
        <v>0</v>
      </c>
      <c r="I24" s="10">
        <f t="shared" si="2"/>
        <v>0</v>
      </c>
      <c r="J24" s="10">
        <f t="shared" si="3"/>
        <v>0</v>
      </c>
    </row>
    <row r="25" spans="1:10" ht="23.1" customHeight="1" x14ac:dyDescent="0.25">
      <c r="A25" s="36" t="s">
        <v>99</v>
      </c>
      <c r="B25" s="9" t="s">
        <v>100</v>
      </c>
      <c r="C25" s="10">
        <f>COUNTIF(Questions!C24:AZ24, "Yes")</f>
        <v>0</v>
      </c>
      <c r="D25" s="8">
        <f t="shared" si="0"/>
        <v>0</v>
      </c>
      <c r="E25" s="10">
        <f>COUNTIF(Questions!C24:AZ24, "No")</f>
        <v>0</v>
      </c>
      <c r="F25" s="8">
        <f t="shared" si="1"/>
        <v>0</v>
      </c>
      <c r="G25" s="10">
        <f>COUNTIF(Questions!C24:AZ24, "Not Reviewed")</f>
        <v>0</v>
      </c>
      <c r="H25" s="7">
        <f>COUNTIF(Questions!C24:AZ24, "NA")+COUNTIF(Questions!C24:AZ24, "N/A")</f>
        <v>0</v>
      </c>
      <c r="I25" s="10">
        <f t="shared" si="2"/>
        <v>0</v>
      </c>
      <c r="J25" s="10">
        <f t="shared" si="3"/>
        <v>0</v>
      </c>
    </row>
    <row r="26" spans="1:10" ht="23.1" customHeight="1" thickBot="1" x14ac:dyDescent="0.3">
      <c r="A26" s="74" t="s">
        <v>101</v>
      </c>
      <c r="B26" s="75" t="s">
        <v>102</v>
      </c>
      <c r="C26" s="76">
        <f>COUNTIF(Questions!C25:AZ25, "Yes")</f>
        <v>0</v>
      </c>
      <c r="D26" s="77">
        <f t="shared" si="0"/>
        <v>0</v>
      </c>
      <c r="E26" s="76">
        <f>COUNTIF(Questions!C25:AZ25, "No")</f>
        <v>0</v>
      </c>
      <c r="F26" s="77">
        <f t="shared" si="1"/>
        <v>0</v>
      </c>
      <c r="G26" s="76">
        <f>COUNTIF(Questions!C25:AZ25, "Not Reviewed")</f>
        <v>0</v>
      </c>
      <c r="H26" s="78">
        <f>COUNTIF(Questions!C25:AZ25, "NA")+COUNTIF(Questions!C25:AZ25, "N/A")</f>
        <v>0</v>
      </c>
      <c r="I26" s="76">
        <f t="shared" si="2"/>
        <v>0</v>
      </c>
      <c r="J26" s="76">
        <f t="shared" si="3"/>
        <v>0</v>
      </c>
    </row>
    <row r="27" spans="1:10" ht="23.1" customHeight="1" thickBot="1" x14ac:dyDescent="0.3">
      <c r="A27" s="91" t="s">
        <v>103</v>
      </c>
      <c r="B27" s="85" t="s">
        <v>104</v>
      </c>
      <c r="C27" s="86">
        <f>COUNTIF(Questions!C26:AZ26, "Yes")</f>
        <v>0</v>
      </c>
      <c r="D27" s="87">
        <f t="shared" si="0"/>
        <v>0</v>
      </c>
      <c r="E27" s="86">
        <f>COUNTIF(Questions!C26:AZ26, "No")</f>
        <v>0</v>
      </c>
      <c r="F27" s="87">
        <f t="shared" si="1"/>
        <v>0</v>
      </c>
      <c r="G27" s="86">
        <f>COUNTIF(Questions!C26:AZ26, "Not Reviewed")</f>
        <v>0</v>
      </c>
      <c r="H27" s="88">
        <f>COUNTIF(Questions!C26:AZ26, "NA")+COUNTIF(Questions!C26:AZ26, "N/A")</f>
        <v>0</v>
      </c>
      <c r="I27" s="86">
        <f t="shared" ref="I27" si="8">SUM(C27+E27+G27+H27)</f>
        <v>0</v>
      </c>
      <c r="J27" s="86">
        <f t="shared" si="3"/>
        <v>0</v>
      </c>
    </row>
    <row r="28" spans="1:10" ht="24.95" customHeight="1" x14ac:dyDescent="0.25">
      <c r="A28" s="92" t="s">
        <v>137</v>
      </c>
      <c r="B28" s="21" t="s">
        <v>138</v>
      </c>
      <c r="C28" s="89">
        <f>COUNTIF(Questions!C27:AZ27, "Yes")</f>
        <v>0</v>
      </c>
      <c r="D28" s="90">
        <f t="shared" ref="D28:D31" si="9">IF(ISERROR(C28/J28),0,(C28/J28))</f>
        <v>0</v>
      </c>
      <c r="E28" s="89">
        <f>COUNTIF(Questions!C27:AZ27, "No")</f>
        <v>0</v>
      </c>
      <c r="F28" s="90">
        <f t="shared" ref="F28:F31" si="10">IF(ISERROR(E28/J28),0,(E28/J28))</f>
        <v>0</v>
      </c>
      <c r="G28" s="89">
        <f>COUNTIF(Questions!C27:AZ27, "Not Reviewed")</f>
        <v>0</v>
      </c>
      <c r="H28" s="89">
        <f>COUNTIF(Questions!C27:AZ27, "NA")+COUNTIF(Questions!C27:AZ27, "N/A")</f>
        <v>0</v>
      </c>
      <c r="I28" s="89">
        <f t="shared" ref="I28:I31" si="11">SUM(C28+E28+G28+H28)</f>
        <v>0</v>
      </c>
      <c r="J28" s="89">
        <f t="shared" ref="J28:J31" si="12">SUM(C28+E28)</f>
        <v>0</v>
      </c>
    </row>
    <row r="29" spans="1:10" ht="24.95" customHeight="1" x14ac:dyDescent="0.25">
      <c r="A29" s="93" t="s">
        <v>139</v>
      </c>
      <c r="B29" s="20" t="s">
        <v>140</v>
      </c>
      <c r="C29" s="7">
        <f>COUNTIF(Questions!C28:AZ28, "Yes")</f>
        <v>0</v>
      </c>
      <c r="D29" s="8">
        <f t="shared" si="9"/>
        <v>0</v>
      </c>
      <c r="E29" s="7">
        <f>COUNTIF(Questions!C28:AZ28, "No")</f>
        <v>0</v>
      </c>
      <c r="F29" s="8">
        <f t="shared" si="10"/>
        <v>0</v>
      </c>
      <c r="G29" s="7">
        <f>COUNTIF(Questions!C28:AZ28, "Not Reviewed")</f>
        <v>0</v>
      </c>
      <c r="H29" s="7">
        <f>COUNTIF(Questions!C28:AZ28, "NA")+COUNTIF(Questions!C28:AZ28, "N/A")</f>
        <v>0</v>
      </c>
      <c r="I29" s="7">
        <f t="shared" si="11"/>
        <v>0</v>
      </c>
      <c r="J29" s="7">
        <f t="shared" si="12"/>
        <v>0</v>
      </c>
    </row>
    <row r="30" spans="1:10" ht="24.95" customHeight="1" x14ac:dyDescent="0.25">
      <c r="A30" s="93" t="s">
        <v>141</v>
      </c>
      <c r="B30" s="20" t="s">
        <v>142</v>
      </c>
      <c r="C30" s="7">
        <f>COUNTIF(Questions!C29:AZ29, "Yes")</f>
        <v>0</v>
      </c>
      <c r="D30" s="8">
        <f t="shared" si="9"/>
        <v>0</v>
      </c>
      <c r="E30" s="7">
        <f>COUNTIF(Questions!C29:AZ29, "No")</f>
        <v>0</v>
      </c>
      <c r="F30" s="8">
        <f t="shared" si="10"/>
        <v>0</v>
      </c>
      <c r="G30" s="7">
        <f>COUNTIF(Questions!C29:AZ29, "Not Reviewed")</f>
        <v>0</v>
      </c>
      <c r="H30" s="7">
        <f>COUNTIF(Questions!C29:AZ29, "NA")+COUNTIF(Questions!C29:AZ29, "N/A")</f>
        <v>0</v>
      </c>
      <c r="I30" s="7">
        <f t="shared" si="11"/>
        <v>0</v>
      </c>
      <c r="J30" s="7">
        <f t="shared" si="12"/>
        <v>0</v>
      </c>
    </row>
    <row r="31" spans="1:10" ht="24.95" customHeight="1" x14ac:dyDescent="0.25">
      <c r="A31" s="93" t="s">
        <v>143</v>
      </c>
      <c r="B31" s="20" t="s">
        <v>144</v>
      </c>
      <c r="C31" s="7">
        <f>COUNTIF(Questions!C30:AZ30, "Yes")</f>
        <v>0</v>
      </c>
      <c r="D31" s="8">
        <f t="shared" si="9"/>
        <v>0</v>
      </c>
      <c r="E31" s="7">
        <f>COUNTIF(Questions!C30:AZ30, "No")</f>
        <v>0</v>
      </c>
      <c r="F31" s="8">
        <f t="shared" si="10"/>
        <v>0</v>
      </c>
      <c r="G31" s="7">
        <f>COUNTIF(Questions!C30:AZ30, "Not Reviewed")</f>
        <v>0</v>
      </c>
      <c r="H31" s="7">
        <f>COUNTIF(Questions!C30:AZ30, "NA")+COUNTIF(Questions!C30:AZ30, "N/A")</f>
        <v>0</v>
      </c>
      <c r="I31" s="7">
        <f t="shared" si="11"/>
        <v>0</v>
      </c>
      <c r="J31" s="7">
        <f t="shared" si="12"/>
        <v>0</v>
      </c>
    </row>
  </sheetData>
  <sheetProtection algorithmName="SHA-512" hashValue="zX9X2c6wG3ddjD8IlNcjSC2Q/VeKJcbi0ZUzhY65jIUD33wHIuPIHuPDzRYwBPCsKEGvtHDyfEZhcrdws7LRGw==" saltValue="A+v2EKxj7/DeJHxJGdaLoA==" spinCount="100000" sheet="1" objects="1" scenarios="1"/>
  <mergeCells count="1">
    <mergeCell ref="A1:J1"/>
  </mergeCells>
  <conditionalFormatting sqref="F3:F31">
    <cfRule type="cellIs" dxfId="1" priority="1" operator="greaterThan">
      <formula>0.29</formula>
    </cfRule>
  </conditionalFormatting>
  <printOptions horizontalCentered="1" verticalCentered="1"/>
  <pageMargins left="0.2" right="0.2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7C15-C2DD-4C30-A858-0555BCB7A3E2}">
  <dimension ref="A1:J27"/>
  <sheetViews>
    <sheetView workbookViewId="0">
      <selection activeCell="J36" sqref="J36"/>
    </sheetView>
  </sheetViews>
  <sheetFormatPr defaultRowHeight="15" x14ac:dyDescent="0.25"/>
  <cols>
    <col min="1" max="1" width="11.140625" customWidth="1"/>
    <col min="2" max="2" width="22.42578125" customWidth="1"/>
    <col min="3" max="3" width="6.5703125" customWidth="1"/>
    <col min="4" max="4" width="6.5703125" style="29" customWidth="1"/>
    <col min="5" max="5" width="6.5703125" customWidth="1"/>
    <col min="6" max="6" width="6.5703125" style="29" customWidth="1"/>
    <col min="7" max="8" width="6.5703125" customWidth="1"/>
    <col min="10" max="10" width="8.7109375" customWidth="1"/>
  </cols>
  <sheetData>
    <row r="1" spans="1:10" ht="28.9" customHeigh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3.1" customHeight="1" thickBot="1" x14ac:dyDescent="0.3">
      <c r="A2" s="113" t="s">
        <v>119</v>
      </c>
      <c r="B2" s="114"/>
      <c r="C2" s="5" t="s">
        <v>120</v>
      </c>
      <c r="D2" s="28" t="s">
        <v>121</v>
      </c>
      <c r="E2" s="5" t="s">
        <v>122</v>
      </c>
      <c r="F2" s="28" t="s">
        <v>123</v>
      </c>
      <c r="G2" s="4" t="s">
        <v>53</v>
      </c>
      <c r="H2" s="6" t="s">
        <v>117</v>
      </c>
      <c r="I2" s="6" t="s">
        <v>124</v>
      </c>
      <c r="J2" s="30" t="s">
        <v>125</v>
      </c>
    </row>
    <row r="3" spans="1:10" ht="23.1" customHeight="1" thickBot="1" x14ac:dyDescent="0.3">
      <c r="A3" s="115" t="s">
        <v>106</v>
      </c>
      <c r="B3" s="21" t="s">
        <v>107</v>
      </c>
      <c r="C3" s="7">
        <f>COUNTIF(Questions!C32:AZ32, "Yes")</f>
        <v>0</v>
      </c>
      <c r="D3" s="8">
        <f>IF(ISERROR(C3/J3),0,(C3/J3))</f>
        <v>0</v>
      </c>
      <c r="E3" s="7">
        <f>COUNTIF(Questions!C32:AZ32, "No")</f>
        <v>0</v>
      </c>
      <c r="F3" s="8">
        <f>IF(ISERROR(E3/J3),0,(E3/J3))</f>
        <v>0</v>
      </c>
      <c r="G3" s="7">
        <f>COUNTIF(Questions!C32:AZ32, "Not Reviewed")</f>
        <v>0</v>
      </c>
      <c r="H3" s="7">
        <f>COUNTIF(Questions!C32:AZ32, "NA")+COUNTIF(Questions!C32:AZ32, "N/A")</f>
        <v>0</v>
      </c>
      <c r="I3" s="7">
        <f>SUM(C3+E3+G3+H3)</f>
        <v>0</v>
      </c>
      <c r="J3" s="7">
        <f>SUM(C3+E3)</f>
        <v>0</v>
      </c>
    </row>
    <row r="4" spans="1:10" ht="23.1" customHeight="1" thickTop="1" thickBot="1" x14ac:dyDescent="0.3">
      <c r="A4" s="116"/>
      <c r="B4" s="20" t="s">
        <v>108</v>
      </c>
      <c r="C4" s="7">
        <f>COUNTIF(Questions!C33:AZ33, "Yes")</f>
        <v>0</v>
      </c>
      <c r="D4" s="8">
        <f t="shared" ref="D4:D26" si="0">IF(ISERROR(C4/J4),0,(C4/J4))</f>
        <v>0</v>
      </c>
      <c r="E4" s="7">
        <f>COUNTIF(Questions!C33:AZ33, "No")</f>
        <v>0</v>
      </c>
      <c r="F4" s="8">
        <f t="shared" ref="F4:F26" si="1">IF(ISERROR(E4/J4),0,(E4/J4))</f>
        <v>0</v>
      </c>
      <c r="G4" s="7">
        <f>COUNTIF(Questions!C33:AZ33, "Not Reviewed")</f>
        <v>0</v>
      </c>
      <c r="H4" s="7">
        <f>COUNTIF(Questions!C33:AZ33, "NA")+COUNTIF(Questions!C33:AZ33, "N/A")</f>
        <v>0</v>
      </c>
      <c r="I4" s="7">
        <f t="shared" ref="I4:I26" si="2">SUM(C4+E4+G4+H4)</f>
        <v>0</v>
      </c>
      <c r="J4" s="7">
        <f t="shared" ref="J4:J26" si="3">SUM(C4+E4)</f>
        <v>0</v>
      </c>
    </row>
    <row r="5" spans="1:10" ht="23.1" customHeight="1" thickTop="1" thickBot="1" x14ac:dyDescent="0.3">
      <c r="A5" s="116"/>
      <c r="B5" s="43" t="s">
        <v>109</v>
      </c>
      <c r="C5" s="44">
        <f>COUNTIF(Questions!C34:AZ34, "Yes")</f>
        <v>0</v>
      </c>
      <c r="D5" s="32">
        <f t="shared" si="0"/>
        <v>0</v>
      </c>
      <c r="E5" s="44">
        <f>COUNTIF(Questions!C34:AZ34, "No")</f>
        <v>0</v>
      </c>
      <c r="F5" s="32">
        <f t="shared" si="1"/>
        <v>0</v>
      </c>
      <c r="G5" s="44">
        <f>COUNTIF(Questions!C34:AZ34, "Not Reviewed")</f>
        <v>0</v>
      </c>
      <c r="H5" s="44">
        <f>COUNTIF(Questions!C34:AZ34, "NA")+COUNTIF(Questions!C34:AZ34, "N/A")</f>
        <v>0</v>
      </c>
      <c r="I5" s="44">
        <f t="shared" si="2"/>
        <v>0</v>
      </c>
      <c r="J5" s="44">
        <f t="shared" si="3"/>
        <v>0</v>
      </c>
    </row>
    <row r="6" spans="1:10" ht="23.1" customHeight="1" thickTop="1" thickBot="1" x14ac:dyDescent="0.3">
      <c r="A6" s="116" t="s">
        <v>110</v>
      </c>
      <c r="B6" s="47" t="s">
        <v>107</v>
      </c>
      <c r="C6" s="48">
        <f>COUNTIF(Questions!C35:AZ35, "Yes")</f>
        <v>0</v>
      </c>
      <c r="D6" s="31">
        <f t="shared" si="0"/>
        <v>0</v>
      </c>
      <c r="E6" s="48">
        <f>COUNTIF(Questions!C35:AZ35, "No")</f>
        <v>0</v>
      </c>
      <c r="F6" s="31">
        <f t="shared" si="1"/>
        <v>0</v>
      </c>
      <c r="G6" s="48">
        <f>COUNTIF(Questions!C35:AZ35, "Not Reviewed")</f>
        <v>0</v>
      </c>
      <c r="H6" s="48">
        <f>COUNTIF(Questions!C35:AZ35, "NA")+COUNTIF(Questions!C35:AZ35, "N/A")</f>
        <v>0</v>
      </c>
      <c r="I6" s="48">
        <f t="shared" si="2"/>
        <v>0</v>
      </c>
      <c r="J6" s="48">
        <f t="shared" si="3"/>
        <v>0</v>
      </c>
    </row>
    <row r="7" spans="1:10" ht="23.1" customHeight="1" thickTop="1" thickBot="1" x14ac:dyDescent="0.3">
      <c r="A7" s="116"/>
      <c r="B7" s="20" t="s">
        <v>108</v>
      </c>
      <c r="C7" s="7">
        <f>COUNTIF(Questions!C36:AZ36, "Yes")</f>
        <v>0</v>
      </c>
      <c r="D7" s="8">
        <f t="shared" si="0"/>
        <v>0</v>
      </c>
      <c r="E7" s="7">
        <f>COUNTIF(Questions!C36:AZ36, "No")</f>
        <v>0</v>
      </c>
      <c r="F7" s="8">
        <f t="shared" si="1"/>
        <v>0</v>
      </c>
      <c r="G7" s="7">
        <f>COUNTIF(Questions!C36:AZ36, "Not Reviewed")</f>
        <v>0</v>
      </c>
      <c r="H7" s="7">
        <f>COUNTIF(Questions!C36:AZ36, "NA")+COUNTIF(Questions!C36:AZ36, "N/A")</f>
        <v>0</v>
      </c>
      <c r="I7" s="7">
        <f t="shared" si="2"/>
        <v>0</v>
      </c>
      <c r="J7" s="7">
        <f t="shared" si="3"/>
        <v>0</v>
      </c>
    </row>
    <row r="8" spans="1:10" ht="23.1" customHeight="1" thickTop="1" thickBot="1" x14ac:dyDescent="0.3">
      <c r="A8" s="116"/>
      <c r="B8" s="43" t="s">
        <v>109</v>
      </c>
      <c r="C8" s="44">
        <f>COUNTIF(Questions!C37:AZ37, "Yes")</f>
        <v>0</v>
      </c>
      <c r="D8" s="32">
        <f t="shared" si="0"/>
        <v>0</v>
      </c>
      <c r="E8" s="44">
        <f>COUNTIF(Questions!C37:AZ37, "No")</f>
        <v>0</v>
      </c>
      <c r="F8" s="32">
        <f t="shared" si="1"/>
        <v>0</v>
      </c>
      <c r="G8" s="44">
        <f>COUNTIF(Questions!C37:AZ37, "Not Reviewed")</f>
        <v>0</v>
      </c>
      <c r="H8" s="44">
        <f>COUNTIF(Questions!C37:AZ37, "NA")+COUNTIF(Questions!C37:AZ37, "N/A")</f>
        <v>0</v>
      </c>
      <c r="I8" s="44">
        <f t="shared" si="2"/>
        <v>0</v>
      </c>
      <c r="J8" s="44">
        <f t="shared" si="3"/>
        <v>0</v>
      </c>
    </row>
    <row r="9" spans="1:10" ht="23.1" customHeight="1" thickTop="1" thickBot="1" x14ac:dyDescent="0.3">
      <c r="A9" s="116" t="s">
        <v>111</v>
      </c>
      <c r="B9" s="47" t="s">
        <v>107</v>
      </c>
      <c r="C9" s="48">
        <f>COUNTIF(Questions!C38:AZ38, "Yes")</f>
        <v>0</v>
      </c>
      <c r="D9" s="31">
        <f t="shared" si="0"/>
        <v>0</v>
      </c>
      <c r="E9" s="48">
        <f>COUNTIF(Questions!C38:AZ38, "No")</f>
        <v>0</v>
      </c>
      <c r="F9" s="31">
        <f t="shared" si="1"/>
        <v>0</v>
      </c>
      <c r="G9" s="48">
        <f>COUNTIF(Questions!C38:AZ38, "Not Reviewed")</f>
        <v>0</v>
      </c>
      <c r="H9" s="48">
        <f>COUNTIF(Questions!C38:AZ38, "NA")+COUNTIF(Questions!C38:AZ38, "N/A")</f>
        <v>0</v>
      </c>
      <c r="I9" s="48">
        <f t="shared" si="2"/>
        <v>0</v>
      </c>
      <c r="J9" s="48">
        <f t="shared" si="3"/>
        <v>0</v>
      </c>
    </row>
    <row r="10" spans="1:10" ht="23.1" customHeight="1" thickTop="1" thickBot="1" x14ac:dyDescent="0.3">
      <c r="A10" s="116"/>
      <c r="B10" s="20" t="s">
        <v>108</v>
      </c>
      <c r="C10" s="7">
        <f>COUNTIF(Questions!C39:AZ39, "Yes")</f>
        <v>0</v>
      </c>
      <c r="D10" s="8">
        <f t="shared" si="0"/>
        <v>0</v>
      </c>
      <c r="E10" s="7">
        <f>COUNTIF(Questions!C39:AZ39, "No")</f>
        <v>0</v>
      </c>
      <c r="F10" s="8">
        <f t="shared" si="1"/>
        <v>0</v>
      </c>
      <c r="G10" s="7">
        <f>COUNTIF(Questions!C39:AZ39, "Not Reviewed")</f>
        <v>0</v>
      </c>
      <c r="H10" s="7">
        <f>COUNTIF(Questions!C39:AZ39, "NA")+COUNTIF(Questions!C39:AZ39, "N/A")</f>
        <v>0</v>
      </c>
      <c r="I10" s="7">
        <f t="shared" si="2"/>
        <v>0</v>
      </c>
      <c r="J10" s="7">
        <f t="shared" si="3"/>
        <v>0</v>
      </c>
    </row>
    <row r="11" spans="1:10" ht="23.1" customHeight="1" thickTop="1" thickBot="1" x14ac:dyDescent="0.3">
      <c r="A11" s="116"/>
      <c r="B11" s="43" t="s">
        <v>109</v>
      </c>
      <c r="C11" s="44">
        <f>COUNTIF(Questions!C40:AZ40, "Yes")</f>
        <v>0</v>
      </c>
      <c r="D11" s="32">
        <f t="shared" si="0"/>
        <v>0</v>
      </c>
      <c r="E11" s="44">
        <f>COUNTIF(Questions!C40:AZ40, "No")</f>
        <v>0</v>
      </c>
      <c r="F11" s="32">
        <f t="shared" si="1"/>
        <v>0</v>
      </c>
      <c r="G11" s="44">
        <f>COUNTIF(Questions!C40:AZ40, "Not Reviewed")</f>
        <v>0</v>
      </c>
      <c r="H11" s="44">
        <f>COUNTIF(Questions!C40:AZ40, "NA")+COUNTIF(Questions!C40:AZ40, "N/A")</f>
        <v>0</v>
      </c>
      <c r="I11" s="44">
        <f t="shared" si="2"/>
        <v>0</v>
      </c>
      <c r="J11" s="44">
        <f t="shared" si="3"/>
        <v>0</v>
      </c>
    </row>
    <row r="12" spans="1:10" ht="23.1" customHeight="1" thickTop="1" thickBot="1" x14ac:dyDescent="0.3">
      <c r="A12" s="116" t="s">
        <v>112</v>
      </c>
      <c r="B12" s="47" t="s">
        <v>107</v>
      </c>
      <c r="C12" s="48">
        <f>COUNTIF(Questions!C41:AZ41, "Yes")</f>
        <v>0</v>
      </c>
      <c r="D12" s="31">
        <f t="shared" si="0"/>
        <v>0</v>
      </c>
      <c r="E12" s="48">
        <f>COUNTIF(Questions!C41:AZ41, "No")</f>
        <v>0</v>
      </c>
      <c r="F12" s="31">
        <f t="shared" si="1"/>
        <v>0</v>
      </c>
      <c r="G12" s="48">
        <f>COUNTIF(Questions!C41:AZ41, "Not Reviewed")</f>
        <v>0</v>
      </c>
      <c r="H12" s="48">
        <f>COUNTIF(Questions!C41:AZ41, "NA")+COUNTIF(Questions!C41:AZ41, "N/A")</f>
        <v>0</v>
      </c>
      <c r="I12" s="48">
        <f t="shared" si="2"/>
        <v>0</v>
      </c>
      <c r="J12" s="48">
        <f t="shared" si="3"/>
        <v>0</v>
      </c>
    </row>
    <row r="13" spans="1:10" ht="23.1" customHeight="1" thickTop="1" thickBot="1" x14ac:dyDescent="0.3">
      <c r="A13" s="116"/>
      <c r="B13" s="20" t="s">
        <v>108</v>
      </c>
      <c r="C13" s="7">
        <f>COUNTIF(Questions!C42:AZ42, "Yes")</f>
        <v>0</v>
      </c>
      <c r="D13" s="8">
        <f t="shared" si="0"/>
        <v>0</v>
      </c>
      <c r="E13" s="7">
        <f>COUNTIF(Questions!C42:AZ42, "No")</f>
        <v>0</v>
      </c>
      <c r="F13" s="8">
        <f t="shared" si="1"/>
        <v>0</v>
      </c>
      <c r="G13" s="7">
        <f>COUNTIF(Questions!C42:AZ42, "Not Reviewed")</f>
        <v>0</v>
      </c>
      <c r="H13" s="7">
        <f>COUNTIF(Questions!C42:AZ42, "NA")+COUNTIF(Questions!C42:AZ42, "N/A")</f>
        <v>0</v>
      </c>
      <c r="I13" s="7">
        <f t="shared" si="2"/>
        <v>0</v>
      </c>
      <c r="J13" s="7">
        <f t="shared" si="3"/>
        <v>0</v>
      </c>
    </row>
    <row r="14" spans="1:10" ht="23.1" customHeight="1" thickTop="1" thickBot="1" x14ac:dyDescent="0.3">
      <c r="A14" s="116"/>
      <c r="B14" s="43" t="s">
        <v>109</v>
      </c>
      <c r="C14" s="44">
        <f>COUNTIF(Questions!C43:AZ43, "Yes")</f>
        <v>0</v>
      </c>
      <c r="D14" s="32">
        <f t="shared" si="0"/>
        <v>0</v>
      </c>
      <c r="E14" s="44">
        <f>COUNTIF(Questions!C43:AZ43, "No")</f>
        <v>0</v>
      </c>
      <c r="F14" s="32">
        <f t="shared" si="1"/>
        <v>0</v>
      </c>
      <c r="G14" s="44">
        <f>COUNTIF(Questions!C43:AZ43, "Not Reviewed")</f>
        <v>0</v>
      </c>
      <c r="H14" s="44">
        <f>COUNTIF(Questions!C43:AZ43, "NA")+COUNTIF(Questions!C43:AZ43, "N/A")</f>
        <v>0</v>
      </c>
      <c r="I14" s="44">
        <f t="shared" si="2"/>
        <v>0</v>
      </c>
      <c r="J14" s="44">
        <f t="shared" si="3"/>
        <v>0</v>
      </c>
    </row>
    <row r="15" spans="1:10" ht="23.1" customHeight="1" thickTop="1" thickBot="1" x14ac:dyDescent="0.3">
      <c r="A15" s="116" t="s">
        <v>113</v>
      </c>
      <c r="B15" s="47" t="s">
        <v>107</v>
      </c>
      <c r="C15" s="48">
        <f>COUNTIF(Questions!C44:AZ44, "Yes")</f>
        <v>0</v>
      </c>
      <c r="D15" s="31">
        <f t="shared" si="0"/>
        <v>0</v>
      </c>
      <c r="E15" s="48">
        <f>COUNTIF(Questions!C44:AZ44, "No")</f>
        <v>0</v>
      </c>
      <c r="F15" s="31">
        <f t="shared" si="1"/>
        <v>0</v>
      </c>
      <c r="G15" s="48">
        <f>COUNTIF(Questions!C44:AZ44, "Not Reviewed")</f>
        <v>0</v>
      </c>
      <c r="H15" s="48">
        <f>COUNTIF(Questions!C44:AZ44, "NA")+COUNTIF(Questions!C44:AZ44, "N/A")</f>
        <v>0</v>
      </c>
      <c r="I15" s="48">
        <f t="shared" si="2"/>
        <v>0</v>
      </c>
      <c r="J15" s="48">
        <f t="shared" si="3"/>
        <v>0</v>
      </c>
    </row>
    <row r="16" spans="1:10" ht="23.1" customHeight="1" thickTop="1" thickBot="1" x14ac:dyDescent="0.3">
      <c r="A16" s="116"/>
      <c r="B16" s="20" t="s">
        <v>108</v>
      </c>
      <c r="C16" s="7">
        <f>COUNTIF(Questions!C45:AZ45, "Yes")</f>
        <v>0</v>
      </c>
      <c r="D16" s="8">
        <f t="shared" si="0"/>
        <v>0</v>
      </c>
      <c r="E16" s="7">
        <f>COUNTIF(Questions!C45:AZ45, "No")</f>
        <v>0</v>
      </c>
      <c r="F16" s="8">
        <f t="shared" si="1"/>
        <v>0</v>
      </c>
      <c r="G16" s="7">
        <f>COUNTIF(Questions!C45:AZ45, "Not Reviewed")</f>
        <v>0</v>
      </c>
      <c r="H16" s="7">
        <f>COUNTIF(Questions!C45:AZ45, "NA")+COUNTIF(Questions!C45:AZ45, "N/A")</f>
        <v>0</v>
      </c>
      <c r="I16" s="7">
        <f t="shared" si="2"/>
        <v>0</v>
      </c>
      <c r="J16" s="7">
        <f t="shared" si="3"/>
        <v>0</v>
      </c>
    </row>
    <row r="17" spans="1:10" ht="23.1" customHeight="1" thickTop="1" thickBot="1" x14ac:dyDescent="0.3">
      <c r="A17" s="116"/>
      <c r="B17" s="43" t="s">
        <v>109</v>
      </c>
      <c r="C17" s="44">
        <f>COUNTIF(Questions!C46:AZ46, "Yes")</f>
        <v>0</v>
      </c>
      <c r="D17" s="32">
        <f t="shared" si="0"/>
        <v>0</v>
      </c>
      <c r="E17" s="44">
        <f>COUNTIF(Questions!C46:AZ46, "No")</f>
        <v>0</v>
      </c>
      <c r="F17" s="32">
        <f t="shared" si="1"/>
        <v>0</v>
      </c>
      <c r="G17" s="44">
        <f>COUNTIF(Questions!C46:AZ46, "Not Reviewed")</f>
        <v>0</v>
      </c>
      <c r="H17" s="44">
        <f>COUNTIF(Questions!C46:AZ46, "NA")+COUNTIF(Questions!C46:AZ46, "N/A")</f>
        <v>0</v>
      </c>
      <c r="I17" s="44">
        <f t="shared" si="2"/>
        <v>0</v>
      </c>
      <c r="J17" s="44">
        <f t="shared" si="3"/>
        <v>0</v>
      </c>
    </row>
    <row r="18" spans="1:10" ht="23.1" customHeight="1" thickTop="1" x14ac:dyDescent="0.25">
      <c r="A18" s="111" t="s">
        <v>114</v>
      </c>
      <c r="B18" s="47" t="s">
        <v>107</v>
      </c>
      <c r="C18" s="48">
        <f>COUNTIF(Questions!C47:AZ47, "Yes")</f>
        <v>0</v>
      </c>
      <c r="D18" s="31">
        <f t="shared" si="0"/>
        <v>0</v>
      </c>
      <c r="E18" s="48">
        <f>COUNTIF(Questions!C47:AZ47, "No")</f>
        <v>0</v>
      </c>
      <c r="F18" s="31">
        <f t="shared" si="1"/>
        <v>0</v>
      </c>
      <c r="G18" s="48">
        <f>COUNTIF(Questions!C47:AZ47, "Not Reviewed")</f>
        <v>0</v>
      </c>
      <c r="H18" s="48">
        <f>COUNTIF(Questions!C47:AZ47, "NA")+COUNTIF(Questions!C47:AZ47, "N/A")</f>
        <v>0</v>
      </c>
      <c r="I18" s="48">
        <f t="shared" si="2"/>
        <v>0</v>
      </c>
      <c r="J18" s="48">
        <f t="shared" si="3"/>
        <v>0</v>
      </c>
    </row>
    <row r="19" spans="1:10" ht="23.1" customHeight="1" x14ac:dyDescent="0.25">
      <c r="A19" s="111"/>
      <c r="B19" s="20" t="s">
        <v>108</v>
      </c>
      <c r="C19" s="7">
        <f>COUNTIF(Questions!C48:AZ48, "Yes")</f>
        <v>0</v>
      </c>
      <c r="D19" s="8">
        <f t="shared" si="0"/>
        <v>0</v>
      </c>
      <c r="E19" s="7">
        <f>COUNTIF(Questions!C48:AZ48, "No")</f>
        <v>0</v>
      </c>
      <c r="F19" s="8">
        <f t="shared" si="1"/>
        <v>0</v>
      </c>
      <c r="G19" s="7">
        <f>COUNTIF(Questions!C48:AZ48, "Not Reviewed")</f>
        <v>0</v>
      </c>
      <c r="H19" s="7">
        <f>COUNTIF(Questions!C48:AZ48, "NA")+COUNTIF(Questions!C48:AZ48, "N/A")</f>
        <v>0</v>
      </c>
      <c r="I19" s="7">
        <f t="shared" si="2"/>
        <v>0</v>
      </c>
      <c r="J19" s="7">
        <f t="shared" si="3"/>
        <v>0</v>
      </c>
    </row>
    <row r="20" spans="1:10" ht="23.1" customHeight="1" thickBot="1" x14ac:dyDescent="0.3">
      <c r="A20" s="112"/>
      <c r="B20" s="43" t="s">
        <v>109</v>
      </c>
      <c r="C20" s="44">
        <f>COUNTIF(Questions!C49:AZ49, "Yes")</f>
        <v>0</v>
      </c>
      <c r="D20" s="32">
        <f t="shared" si="0"/>
        <v>0</v>
      </c>
      <c r="E20" s="44">
        <f>COUNTIF(Questions!C49:AZ49, "No")</f>
        <v>0</v>
      </c>
      <c r="F20" s="32">
        <f t="shared" si="1"/>
        <v>0</v>
      </c>
      <c r="G20" s="44">
        <f>COUNTIF(Questions!C49:AZ49, "Not Reviewed")</f>
        <v>0</v>
      </c>
      <c r="H20" s="44">
        <f>COUNTIF(Questions!C49:AZ49, "NA")+COUNTIF(Questions!C49:AZ49, "N/A")</f>
        <v>0</v>
      </c>
      <c r="I20" s="44">
        <f t="shared" si="2"/>
        <v>0</v>
      </c>
      <c r="J20" s="44">
        <f t="shared" si="3"/>
        <v>0</v>
      </c>
    </row>
    <row r="21" spans="1:10" ht="23.1" customHeight="1" thickTop="1" x14ac:dyDescent="0.25">
      <c r="A21" s="111" t="s">
        <v>115</v>
      </c>
      <c r="B21" s="47" t="s">
        <v>107</v>
      </c>
      <c r="C21" s="48">
        <f>COUNTIF(Questions!C50:AZ50, "Yes")</f>
        <v>0</v>
      </c>
      <c r="D21" s="31">
        <f t="shared" si="0"/>
        <v>0</v>
      </c>
      <c r="E21" s="48">
        <f>COUNTIF(Questions!C50:AZ50, "No")</f>
        <v>0</v>
      </c>
      <c r="F21" s="31">
        <f t="shared" si="1"/>
        <v>0</v>
      </c>
      <c r="G21" s="48">
        <f>COUNTIF(Questions!C50:AZ50, "Not Reviewed")</f>
        <v>0</v>
      </c>
      <c r="H21" s="48">
        <f>COUNTIF(Questions!C50:AZ50, "NA")+COUNTIF(Questions!C50:AZ50, "N/A")</f>
        <v>0</v>
      </c>
      <c r="I21" s="48">
        <f t="shared" si="2"/>
        <v>0</v>
      </c>
      <c r="J21" s="48">
        <f t="shared" si="3"/>
        <v>0</v>
      </c>
    </row>
    <row r="22" spans="1:10" ht="23.1" customHeight="1" x14ac:dyDescent="0.25">
      <c r="A22" s="111"/>
      <c r="B22" s="20" t="s">
        <v>108</v>
      </c>
      <c r="C22" s="7">
        <f>COUNTIF(Questions!C51:AZ51, "Yes")</f>
        <v>0</v>
      </c>
      <c r="D22" s="8">
        <f t="shared" si="0"/>
        <v>0</v>
      </c>
      <c r="E22" s="7">
        <f>COUNTIF(Questions!C51:AZ51, "No")</f>
        <v>0</v>
      </c>
      <c r="F22" s="8">
        <f t="shared" si="1"/>
        <v>0</v>
      </c>
      <c r="G22" s="7">
        <f>COUNTIF(Questions!C51:AZ51, "Not Reviewed")</f>
        <v>0</v>
      </c>
      <c r="H22" s="7">
        <f>COUNTIF(Questions!C51:AZ51, "NA")+COUNTIF(Questions!C51:AZ51, "N/A")</f>
        <v>0</v>
      </c>
      <c r="I22" s="7">
        <f t="shared" si="2"/>
        <v>0</v>
      </c>
      <c r="J22" s="7">
        <f t="shared" si="3"/>
        <v>0</v>
      </c>
    </row>
    <row r="23" spans="1:10" ht="23.1" customHeight="1" thickBot="1" x14ac:dyDescent="0.3">
      <c r="A23" s="112"/>
      <c r="B23" s="43" t="s">
        <v>109</v>
      </c>
      <c r="C23" s="44">
        <f>COUNTIF(Questions!C52:AZ52, "Yes")</f>
        <v>0</v>
      </c>
      <c r="D23" s="32">
        <f t="shared" si="0"/>
        <v>0</v>
      </c>
      <c r="E23" s="44">
        <f>COUNTIF(Questions!C52:AZ52, "No")</f>
        <v>0</v>
      </c>
      <c r="F23" s="32">
        <f t="shared" si="1"/>
        <v>0</v>
      </c>
      <c r="G23" s="44">
        <f>COUNTIF(Questions!C52:AZ52, "Not Reviewed")</f>
        <v>0</v>
      </c>
      <c r="H23" s="44">
        <f>COUNTIF(Questions!C52:AZ52, "NA")+COUNTIF(Questions!C52:AZ52, "N/A")</f>
        <v>0</v>
      </c>
      <c r="I23" s="44">
        <f t="shared" si="2"/>
        <v>0</v>
      </c>
      <c r="J23" s="44">
        <f t="shared" si="3"/>
        <v>0</v>
      </c>
    </row>
    <row r="24" spans="1:10" ht="23.1" customHeight="1" thickTop="1" x14ac:dyDescent="0.25">
      <c r="A24" s="111" t="s">
        <v>116</v>
      </c>
      <c r="B24" s="47" t="s">
        <v>107</v>
      </c>
      <c r="C24" s="48">
        <f>COUNTIF(Questions!C53:AZ53, "Yes")</f>
        <v>0</v>
      </c>
      <c r="D24" s="31">
        <f t="shared" si="0"/>
        <v>0</v>
      </c>
      <c r="E24" s="48">
        <f>COUNTIF(Questions!C53:AZ53, "No")</f>
        <v>0</v>
      </c>
      <c r="F24" s="31">
        <f t="shared" si="1"/>
        <v>0</v>
      </c>
      <c r="G24" s="48">
        <f>COUNTIF(Questions!C53:AZ53, "Not Reviewed")</f>
        <v>0</v>
      </c>
      <c r="H24" s="48">
        <f>COUNTIF(Questions!C53:AZ53, "NA")+COUNTIF(Questions!C53:AZ53, "N/A")</f>
        <v>0</v>
      </c>
      <c r="I24" s="48">
        <f t="shared" si="2"/>
        <v>0</v>
      </c>
      <c r="J24" s="48">
        <f t="shared" si="3"/>
        <v>0</v>
      </c>
    </row>
    <row r="25" spans="1:10" ht="23.1" customHeight="1" x14ac:dyDescent="0.25">
      <c r="A25" s="111"/>
      <c r="B25" s="20" t="s">
        <v>108</v>
      </c>
      <c r="C25" s="7">
        <f>COUNTIF(Questions!C54:AZ54, "Yes")</f>
        <v>0</v>
      </c>
      <c r="D25" s="8">
        <f t="shared" si="0"/>
        <v>0</v>
      </c>
      <c r="E25" s="7">
        <f>COUNTIF(Questions!C54:AZ54, "No")</f>
        <v>0</v>
      </c>
      <c r="F25" s="8">
        <f t="shared" si="1"/>
        <v>0</v>
      </c>
      <c r="G25" s="7">
        <f>COUNTIF(Questions!C54:AZ54, "Not Reviewed")</f>
        <v>0</v>
      </c>
      <c r="H25" s="7">
        <f>COUNTIF(Questions!C54:AZ54, "NA")+COUNTIF(Questions!C54:AZ54, "N/A")</f>
        <v>0</v>
      </c>
      <c r="I25" s="7">
        <f t="shared" si="2"/>
        <v>0</v>
      </c>
      <c r="J25" s="7">
        <f t="shared" si="3"/>
        <v>0</v>
      </c>
    </row>
    <row r="26" spans="1:10" ht="23.1" customHeight="1" thickBot="1" x14ac:dyDescent="0.3">
      <c r="A26" s="112"/>
      <c r="B26" s="43" t="s">
        <v>109</v>
      </c>
      <c r="C26" s="44">
        <f>COUNTIF(Questions!C55:AZ55, "Yes")</f>
        <v>0</v>
      </c>
      <c r="D26" s="32">
        <f t="shared" si="0"/>
        <v>0</v>
      </c>
      <c r="E26" s="44">
        <f>COUNTIF(Questions!C55:AZ55, "No")</f>
        <v>0</v>
      </c>
      <c r="F26" s="32">
        <f t="shared" si="1"/>
        <v>0</v>
      </c>
      <c r="G26" s="44">
        <f>COUNTIF(Questions!C55:AZ55, "Not Reviewed")</f>
        <v>0</v>
      </c>
      <c r="H26" s="44">
        <f>COUNTIF(Questions!C55:AZ55, "NA")+COUNTIF(Questions!C55:AZ55, "N/A")</f>
        <v>0</v>
      </c>
      <c r="I26" s="44">
        <f t="shared" si="2"/>
        <v>0</v>
      </c>
      <c r="J26" s="44">
        <f t="shared" si="3"/>
        <v>0</v>
      </c>
    </row>
    <row r="27" spans="1:10" ht="15.75" thickTop="1" x14ac:dyDescent="0.25"/>
  </sheetData>
  <sheetProtection algorithmName="SHA-512" hashValue="YYZcgzVPwfgKWyQrTrBWib+LULR05+MQfzsD4/WedT5DuZHn73dnTKWG37eHLjlYA077AnlEWQ9pgkEjmDRaEA==" saltValue="UdgGOz15RTtVsqZI7oNMhw==" spinCount="100000" sheet="1" objects="1" scenarios="1"/>
  <mergeCells count="10">
    <mergeCell ref="A1:J1"/>
    <mergeCell ref="A24:A26"/>
    <mergeCell ref="A2:B2"/>
    <mergeCell ref="A3:A5"/>
    <mergeCell ref="A6:A8"/>
    <mergeCell ref="A9:A11"/>
    <mergeCell ref="A12:A14"/>
    <mergeCell ref="A15:A17"/>
    <mergeCell ref="A18:A20"/>
    <mergeCell ref="A21:A23"/>
  </mergeCells>
  <conditionalFormatting sqref="F3:F26">
    <cfRule type="cellIs" dxfId="0" priority="1" operator="greaterThan">
      <formula>0.29</formula>
    </cfRule>
  </conditionalFormatting>
  <printOptions horizontalCentered="1"/>
  <pageMargins left="0.2" right="0.2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69C1-1F3E-4CD1-924D-7A1CE7FBD929}">
  <dimension ref="A1:O27"/>
  <sheetViews>
    <sheetView workbookViewId="0">
      <selection activeCell="B7" sqref="B7"/>
    </sheetView>
  </sheetViews>
  <sheetFormatPr defaultRowHeight="24.95" customHeight="1" x14ac:dyDescent="0.25"/>
  <cols>
    <col min="1" max="1" width="6.28515625" customWidth="1"/>
    <col min="2" max="2" width="40.5703125" customWidth="1"/>
    <col min="3" max="5" width="6.5703125" hidden="1" customWidth="1"/>
    <col min="6" max="6" width="6.5703125" customWidth="1"/>
    <col min="7" max="9" width="6.5703125" hidden="1" customWidth="1"/>
    <col min="10" max="10" width="7.7109375" hidden="1" customWidth="1"/>
  </cols>
  <sheetData>
    <row r="1" spans="1:15" s="35" customFormat="1" ht="24.95" customHeigh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23.1" customHeight="1" x14ac:dyDescent="0.25">
      <c r="A2" s="37" t="s">
        <v>118</v>
      </c>
      <c r="B2" s="38" t="s">
        <v>119</v>
      </c>
      <c r="C2" s="5" t="s">
        <v>120</v>
      </c>
      <c r="D2" s="5" t="s">
        <v>121</v>
      </c>
      <c r="E2" s="5" t="s">
        <v>122</v>
      </c>
      <c r="F2" s="5" t="s">
        <v>123</v>
      </c>
      <c r="G2" s="4" t="s">
        <v>53</v>
      </c>
      <c r="H2" s="6" t="s">
        <v>117</v>
      </c>
      <c r="I2" s="6" t="s">
        <v>124</v>
      </c>
      <c r="J2" s="53" t="s">
        <v>125</v>
      </c>
      <c r="K2" s="54" t="s">
        <v>126</v>
      </c>
      <c r="L2" s="54" t="s">
        <v>127</v>
      </c>
      <c r="M2" s="54" t="s">
        <v>128</v>
      </c>
      <c r="N2" s="54" t="s">
        <v>129</v>
      </c>
      <c r="O2" s="54" t="s">
        <v>130</v>
      </c>
    </row>
    <row r="3" spans="1:15" ht="23.1" customHeight="1" x14ac:dyDescent="0.25">
      <c r="A3" s="42" t="s">
        <v>52</v>
      </c>
      <c r="B3" s="20" t="s">
        <v>55</v>
      </c>
      <c r="C3" s="7" t="e">
        <v>#VALUE!</v>
      </c>
      <c r="D3" s="8">
        <f t="shared" ref="D3:D27" si="0">IF(ISERROR(C3/J3),0,(C3/J3))</f>
        <v>0</v>
      </c>
      <c r="E3" s="7" t="e">
        <v>#VALUE!</v>
      </c>
      <c r="F3" s="8">
        <f>Tally!F3</f>
        <v>0</v>
      </c>
      <c r="G3" s="7" t="e">
        <v>#VALUE!</v>
      </c>
      <c r="H3" s="7" t="e">
        <v>#VALUE!</v>
      </c>
      <c r="I3" s="7" t="e">
        <f t="shared" ref="I3:I27" si="1">SUM(C3+E3+G3+H3)</f>
        <v>#VALUE!</v>
      </c>
      <c r="J3" s="55" t="e">
        <f t="shared" ref="J3:J27" si="2">SUM(C3+E3)</f>
        <v>#VALUE!</v>
      </c>
      <c r="K3" s="56"/>
      <c r="L3" s="56"/>
      <c r="M3" s="56"/>
      <c r="N3" s="56"/>
      <c r="O3" s="56"/>
    </row>
    <row r="4" spans="1:15" ht="23.1" customHeight="1" x14ac:dyDescent="0.25">
      <c r="A4" s="42" t="s">
        <v>54</v>
      </c>
      <c r="B4" s="20" t="s">
        <v>58</v>
      </c>
      <c r="C4" s="7" t="e">
        <v>#VALUE!</v>
      </c>
      <c r="D4" s="8">
        <f t="shared" si="0"/>
        <v>0</v>
      </c>
      <c r="E4" s="7" t="e">
        <v>#VALUE!</v>
      </c>
      <c r="F4" s="8">
        <f>Tally!F4</f>
        <v>0</v>
      </c>
      <c r="G4" s="7" t="e">
        <v>#VALUE!</v>
      </c>
      <c r="H4" s="7" t="e">
        <v>#VALUE!</v>
      </c>
      <c r="I4" s="7" t="e">
        <f t="shared" si="1"/>
        <v>#VALUE!</v>
      </c>
      <c r="J4" s="55" t="e">
        <f t="shared" si="2"/>
        <v>#VALUE!</v>
      </c>
      <c r="K4" s="56"/>
      <c r="L4" s="56"/>
      <c r="M4" s="56"/>
      <c r="N4" s="56"/>
      <c r="O4" s="56"/>
    </row>
    <row r="5" spans="1:15" ht="23.1" customHeight="1" x14ac:dyDescent="0.25">
      <c r="A5" s="42" t="s">
        <v>57</v>
      </c>
      <c r="B5" s="20" t="s">
        <v>131</v>
      </c>
      <c r="C5" s="7" t="e">
        <v>#VALUE!</v>
      </c>
      <c r="D5" s="8">
        <f t="shared" si="0"/>
        <v>0</v>
      </c>
      <c r="E5" s="7" t="e">
        <v>#VALUE!</v>
      </c>
      <c r="F5" s="8">
        <f>Tally!F5</f>
        <v>0</v>
      </c>
      <c r="G5" s="7" t="e">
        <v>#VALUE!</v>
      </c>
      <c r="H5" s="7" t="e">
        <v>#VALUE!</v>
      </c>
      <c r="I5" s="7" t="e">
        <f t="shared" si="1"/>
        <v>#VALUE!</v>
      </c>
      <c r="J5" s="55" t="e">
        <f t="shared" si="2"/>
        <v>#VALUE!</v>
      </c>
      <c r="K5" s="56"/>
      <c r="L5" s="56"/>
      <c r="M5" s="56"/>
      <c r="N5" s="56"/>
      <c r="O5" s="56"/>
    </row>
    <row r="6" spans="1:15" ht="23.1" customHeight="1" x14ac:dyDescent="0.25">
      <c r="A6" s="42" t="s">
        <v>60</v>
      </c>
      <c r="B6" s="20" t="s">
        <v>63</v>
      </c>
      <c r="C6" s="7" t="e">
        <v>#VALUE!</v>
      </c>
      <c r="D6" s="8">
        <f t="shared" si="0"/>
        <v>0</v>
      </c>
      <c r="E6" s="7" t="e">
        <v>#VALUE!</v>
      </c>
      <c r="F6" s="8">
        <f>Tally!F6</f>
        <v>0</v>
      </c>
      <c r="G6" s="7" t="e">
        <v>#VALUE!</v>
      </c>
      <c r="H6" s="7" t="e">
        <v>#VALUE!</v>
      </c>
      <c r="I6" s="7" t="e">
        <f t="shared" si="1"/>
        <v>#VALUE!</v>
      </c>
      <c r="J6" s="55" t="e">
        <f t="shared" si="2"/>
        <v>#VALUE!</v>
      </c>
      <c r="K6" s="56"/>
      <c r="L6" s="56"/>
      <c r="M6" s="56"/>
      <c r="N6" s="56"/>
      <c r="O6" s="56"/>
    </row>
    <row r="7" spans="1:15" ht="23.1" customHeight="1" x14ac:dyDescent="0.25">
      <c r="A7" s="42" t="s">
        <v>62</v>
      </c>
      <c r="B7" s="20" t="s">
        <v>65</v>
      </c>
      <c r="C7" s="7" t="e">
        <v>#VALUE!</v>
      </c>
      <c r="D7" s="8">
        <f t="shared" si="0"/>
        <v>0</v>
      </c>
      <c r="E7" s="7" t="e">
        <v>#VALUE!</v>
      </c>
      <c r="F7" s="8">
        <f>Tally!F7</f>
        <v>0</v>
      </c>
      <c r="G7" s="7" t="e">
        <v>#VALUE!</v>
      </c>
      <c r="H7" s="7" t="e">
        <v>#VALUE!</v>
      </c>
      <c r="I7" s="7" t="e">
        <f t="shared" si="1"/>
        <v>#VALUE!</v>
      </c>
      <c r="J7" s="55" t="e">
        <f t="shared" si="2"/>
        <v>#VALUE!</v>
      </c>
      <c r="K7" s="56"/>
      <c r="L7" s="56"/>
      <c r="M7" s="56"/>
      <c r="N7" s="56"/>
      <c r="O7" s="56"/>
    </row>
    <row r="8" spans="1:15" ht="23.1" customHeight="1" x14ac:dyDescent="0.25">
      <c r="A8" s="42" t="s">
        <v>64</v>
      </c>
      <c r="B8" s="20" t="s">
        <v>67</v>
      </c>
      <c r="C8" s="7" t="e">
        <v>#VALUE!</v>
      </c>
      <c r="D8" s="8">
        <f t="shared" si="0"/>
        <v>0</v>
      </c>
      <c r="E8" s="7" t="e">
        <v>#VALUE!</v>
      </c>
      <c r="F8" s="8">
        <f>Tally!F8</f>
        <v>0</v>
      </c>
      <c r="G8" s="7" t="e">
        <v>#VALUE!</v>
      </c>
      <c r="H8" s="7" t="e">
        <v>#VALUE!</v>
      </c>
      <c r="I8" s="7" t="e">
        <f t="shared" si="1"/>
        <v>#VALUE!</v>
      </c>
      <c r="J8" s="55" t="e">
        <f t="shared" si="2"/>
        <v>#VALUE!</v>
      </c>
      <c r="K8" s="56"/>
      <c r="L8" s="56"/>
      <c r="M8" s="56"/>
      <c r="N8" s="56"/>
      <c r="O8" s="56"/>
    </row>
    <row r="9" spans="1:15" ht="26.45" customHeight="1" x14ac:dyDescent="0.25">
      <c r="A9" s="49" t="s">
        <v>66</v>
      </c>
      <c r="B9" s="50" t="s">
        <v>69</v>
      </c>
      <c r="C9" s="51" t="e">
        <v>#VALUE!</v>
      </c>
      <c r="D9" s="52">
        <f t="shared" si="0"/>
        <v>0</v>
      </c>
      <c r="E9" s="51" t="e">
        <v>#VALUE!</v>
      </c>
      <c r="F9" s="8">
        <f>Tally!F9</f>
        <v>0</v>
      </c>
      <c r="G9" s="51" t="e">
        <v>#VALUE!</v>
      </c>
      <c r="H9" s="51" t="e">
        <v>#VALUE!</v>
      </c>
      <c r="I9" s="51" t="e">
        <f t="shared" si="1"/>
        <v>#VALUE!</v>
      </c>
      <c r="J9" s="60" t="e">
        <f t="shared" si="2"/>
        <v>#VALUE!</v>
      </c>
      <c r="K9" s="61"/>
      <c r="L9" s="61"/>
      <c r="M9" s="61"/>
      <c r="N9" s="61"/>
      <c r="O9" s="61"/>
    </row>
    <row r="10" spans="1:15" ht="23.1" customHeight="1" thickBot="1" x14ac:dyDescent="0.3">
      <c r="A10" s="63" t="s">
        <v>68</v>
      </c>
      <c r="B10" s="64" t="s">
        <v>70</v>
      </c>
      <c r="C10" s="65"/>
      <c r="D10" s="32"/>
      <c r="E10" s="65"/>
      <c r="F10" s="52">
        <f>Tally!F10</f>
        <v>0</v>
      </c>
      <c r="G10" s="65"/>
      <c r="H10" s="65"/>
      <c r="I10" s="65"/>
      <c r="J10" s="65"/>
      <c r="K10" s="66"/>
      <c r="L10" s="66"/>
      <c r="M10" s="66"/>
      <c r="N10" s="66"/>
      <c r="O10" s="66"/>
    </row>
    <row r="11" spans="1:15" ht="23.1" customHeight="1" thickTop="1" x14ac:dyDescent="0.25">
      <c r="A11" s="39" t="s">
        <v>71</v>
      </c>
      <c r="B11" s="40" t="s">
        <v>72</v>
      </c>
      <c r="C11" s="41" t="e">
        <v>#VALUE!</v>
      </c>
      <c r="D11" s="31">
        <f t="shared" si="0"/>
        <v>0</v>
      </c>
      <c r="E11" s="41" t="e">
        <v>#VALUE!</v>
      </c>
      <c r="F11" s="73">
        <f>Tally!F11</f>
        <v>0</v>
      </c>
      <c r="G11" s="41" t="e">
        <v>#VALUE!</v>
      </c>
      <c r="H11" s="41" t="e">
        <v>#VALUE!</v>
      </c>
      <c r="I11" s="41" t="e">
        <f t="shared" si="1"/>
        <v>#VALUE!</v>
      </c>
      <c r="J11" s="57" t="e">
        <f t="shared" si="2"/>
        <v>#VALUE!</v>
      </c>
      <c r="K11" s="62"/>
      <c r="L11" s="62"/>
      <c r="M11" s="62"/>
      <c r="N11" s="62"/>
      <c r="O11" s="62"/>
    </row>
    <row r="12" spans="1:15" ht="23.1" customHeight="1" x14ac:dyDescent="0.25">
      <c r="A12" s="36" t="s">
        <v>73</v>
      </c>
      <c r="B12" s="9" t="s">
        <v>74</v>
      </c>
      <c r="C12" s="10" t="e">
        <v>#VALUE!</v>
      </c>
      <c r="D12" s="8">
        <f t="shared" si="0"/>
        <v>0</v>
      </c>
      <c r="E12" s="10" t="e">
        <v>#VALUE!</v>
      </c>
      <c r="F12" s="8">
        <f>Tally!F12</f>
        <v>0</v>
      </c>
      <c r="G12" s="10" t="e">
        <v>#VALUE!</v>
      </c>
      <c r="H12" s="10" t="e">
        <v>#VALUE!</v>
      </c>
      <c r="I12" s="10" t="e">
        <f t="shared" si="1"/>
        <v>#VALUE!</v>
      </c>
      <c r="J12" s="58" t="e">
        <f t="shared" si="2"/>
        <v>#VALUE!</v>
      </c>
      <c r="K12" s="56"/>
      <c r="L12" s="56"/>
      <c r="M12" s="56"/>
      <c r="N12" s="56"/>
      <c r="O12" s="56"/>
    </row>
    <row r="13" spans="1:15" ht="23.1" customHeight="1" x14ac:dyDescent="0.25">
      <c r="A13" s="36" t="s">
        <v>75</v>
      </c>
      <c r="B13" s="9" t="s">
        <v>76</v>
      </c>
      <c r="C13" s="10" t="e">
        <v>#VALUE!</v>
      </c>
      <c r="D13" s="8">
        <f t="shared" si="0"/>
        <v>0</v>
      </c>
      <c r="E13" s="10" t="e">
        <v>#VALUE!</v>
      </c>
      <c r="F13" s="8">
        <f>Tally!F13</f>
        <v>0</v>
      </c>
      <c r="G13" s="10" t="e">
        <v>#VALUE!</v>
      </c>
      <c r="H13" s="10" t="e">
        <v>#VALUE!</v>
      </c>
      <c r="I13" s="10" t="e">
        <f t="shared" si="1"/>
        <v>#VALUE!</v>
      </c>
      <c r="J13" s="58" t="e">
        <f t="shared" si="2"/>
        <v>#VALUE!</v>
      </c>
      <c r="K13" s="56"/>
      <c r="L13" s="56"/>
      <c r="M13" s="56"/>
      <c r="N13" s="56"/>
      <c r="O13" s="56"/>
    </row>
    <row r="14" spans="1:15" ht="23.1" customHeight="1" x14ac:dyDescent="0.25">
      <c r="A14" s="36" t="s">
        <v>77</v>
      </c>
      <c r="B14" s="9" t="s">
        <v>78</v>
      </c>
      <c r="C14" s="10" t="e">
        <v>#VALUE!</v>
      </c>
      <c r="D14" s="8">
        <f t="shared" si="0"/>
        <v>0</v>
      </c>
      <c r="E14" s="10" t="e">
        <v>#VALUE!</v>
      </c>
      <c r="F14" s="8">
        <f>Tally!F14</f>
        <v>0</v>
      </c>
      <c r="G14" s="10" t="e">
        <v>#VALUE!</v>
      </c>
      <c r="H14" s="10" t="e">
        <v>#VALUE!</v>
      </c>
      <c r="I14" s="10" t="e">
        <f t="shared" si="1"/>
        <v>#VALUE!</v>
      </c>
      <c r="J14" s="58" t="e">
        <f t="shared" si="2"/>
        <v>#VALUE!</v>
      </c>
      <c r="K14" s="56"/>
      <c r="L14" s="56"/>
      <c r="M14" s="56"/>
      <c r="N14" s="56"/>
      <c r="O14" s="56"/>
    </row>
    <row r="15" spans="1:15" ht="23.1" customHeight="1" x14ac:dyDescent="0.25">
      <c r="A15" s="36" t="s">
        <v>79</v>
      </c>
      <c r="B15" s="9" t="s">
        <v>80</v>
      </c>
      <c r="C15" s="10" t="e">
        <v>#VALUE!</v>
      </c>
      <c r="D15" s="8">
        <f t="shared" si="0"/>
        <v>0</v>
      </c>
      <c r="E15" s="10" t="e">
        <v>#VALUE!</v>
      </c>
      <c r="F15" s="8">
        <f>Tally!F15</f>
        <v>0</v>
      </c>
      <c r="G15" s="10" t="e">
        <v>#VALUE!</v>
      </c>
      <c r="H15" s="10" t="e">
        <v>#VALUE!</v>
      </c>
      <c r="I15" s="10" t="e">
        <f t="shared" si="1"/>
        <v>#VALUE!</v>
      </c>
      <c r="J15" s="58" t="e">
        <f t="shared" si="2"/>
        <v>#VALUE!</v>
      </c>
      <c r="K15" s="56"/>
      <c r="L15" s="56"/>
      <c r="M15" s="56"/>
      <c r="N15" s="56"/>
      <c r="O15" s="56"/>
    </row>
    <row r="16" spans="1:15" ht="23.1" customHeight="1" x14ac:dyDescent="0.25">
      <c r="A16" s="36" t="s">
        <v>81</v>
      </c>
      <c r="B16" s="9" t="s">
        <v>82</v>
      </c>
      <c r="C16" s="10" t="e">
        <v>#VALUE!</v>
      </c>
      <c r="D16" s="8">
        <f t="shared" si="0"/>
        <v>0</v>
      </c>
      <c r="E16" s="10" t="e">
        <v>#VALUE!</v>
      </c>
      <c r="F16" s="8">
        <f>Tally!F16</f>
        <v>0</v>
      </c>
      <c r="G16" s="10" t="e">
        <v>#VALUE!</v>
      </c>
      <c r="H16" s="10" t="e">
        <v>#VALUE!</v>
      </c>
      <c r="I16" s="10" t="e">
        <f t="shared" si="1"/>
        <v>#VALUE!</v>
      </c>
      <c r="J16" s="58" t="e">
        <f t="shared" si="2"/>
        <v>#VALUE!</v>
      </c>
      <c r="K16" s="56"/>
      <c r="L16" s="56"/>
      <c r="M16" s="56"/>
      <c r="N16" s="56"/>
      <c r="O16" s="56"/>
    </row>
    <row r="17" spans="1:15" ht="23.1" customHeight="1" x14ac:dyDescent="0.25">
      <c r="A17" s="36" t="s">
        <v>83</v>
      </c>
      <c r="B17" s="9" t="s">
        <v>84</v>
      </c>
      <c r="C17" s="10" t="e">
        <v>#VALUE!</v>
      </c>
      <c r="D17" s="8">
        <f t="shared" si="0"/>
        <v>0</v>
      </c>
      <c r="E17" s="10" t="e">
        <v>#VALUE!</v>
      </c>
      <c r="F17" s="8">
        <f>Tally!F17</f>
        <v>0</v>
      </c>
      <c r="G17" s="10" t="e">
        <v>#VALUE!</v>
      </c>
      <c r="H17" s="10" t="e">
        <v>#VALUE!</v>
      </c>
      <c r="I17" s="10" t="e">
        <f t="shared" si="1"/>
        <v>#VALUE!</v>
      </c>
      <c r="J17" s="58" t="e">
        <f t="shared" si="2"/>
        <v>#VALUE!</v>
      </c>
      <c r="K17" s="56"/>
      <c r="L17" s="56"/>
      <c r="M17" s="56"/>
      <c r="N17" s="56"/>
      <c r="O17" s="56"/>
    </row>
    <row r="18" spans="1:15" ht="23.1" customHeight="1" x14ac:dyDescent="0.25">
      <c r="A18" s="36" t="s">
        <v>85</v>
      </c>
      <c r="B18" s="9" t="s">
        <v>86</v>
      </c>
      <c r="C18" s="10" t="e">
        <v>#VALUE!</v>
      </c>
      <c r="D18" s="8">
        <f t="shared" si="0"/>
        <v>0</v>
      </c>
      <c r="E18" s="10" t="e">
        <v>#VALUE!</v>
      </c>
      <c r="F18" s="8">
        <f>Tally!F18</f>
        <v>0</v>
      </c>
      <c r="G18" s="10" t="e">
        <v>#VALUE!</v>
      </c>
      <c r="H18" s="10" t="e">
        <v>#VALUE!</v>
      </c>
      <c r="I18" s="10" t="e">
        <f t="shared" si="1"/>
        <v>#VALUE!</v>
      </c>
      <c r="J18" s="58" t="e">
        <f t="shared" si="2"/>
        <v>#VALUE!</v>
      </c>
      <c r="K18" s="56"/>
      <c r="L18" s="56"/>
      <c r="M18" s="56"/>
      <c r="N18" s="56"/>
      <c r="O18" s="56"/>
    </row>
    <row r="19" spans="1:15" ht="23.1" customHeight="1" x14ac:dyDescent="0.25">
      <c r="A19" s="36" t="s">
        <v>87</v>
      </c>
      <c r="B19" s="9" t="s">
        <v>88</v>
      </c>
      <c r="C19" s="10" t="e">
        <v>#VALUE!</v>
      </c>
      <c r="D19" s="8">
        <f t="shared" si="0"/>
        <v>0</v>
      </c>
      <c r="E19" s="10" t="e">
        <v>#VALUE!</v>
      </c>
      <c r="F19" s="8">
        <f>Tally!F19</f>
        <v>0</v>
      </c>
      <c r="G19" s="10" t="e">
        <v>#VALUE!</v>
      </c>
      <c r="H19" s="10" t="e">
        <v>#VALUE!</v>
      </c>
      <c r="I19" s="10" t="e">
        <f t="shared" si="1"/>
        <v>#VALUE!</v>
      </c>
      <c r="J19" s="58" t="e">
        <f t="shared" si="2"/>
        <v>#VALUE!</v>
      </c>
      <c r="K19" s="56"/>
      <c r="L19" s="56"/>
      <c r="M19" s="56"/>
      <c r="N19" s="56"/>
      <c r="O19" s="56"/>
    </row>
    <row r="20" spans="1:15" ht="23.1" customHeight="1" x14ac:dyDescent="0.25">
      <c r="A20" s="36" t="s">
        <v>89</v>
      </c>
      <c r="B20" s="9" t="s">
        <v>90</v>
      </c>
      <c r="C20" s="10" t="e">
        <v>#VALUE!</v>
      </c>
      <c r="D20" s="8">
        <f t="shared" si="0"/>
        <v>0</v>
      </c>
      <c r="E20" s="10" t="e">
        <v>#VALUE!</v>
      </c>
      <c r="F20" s="8">
        <f>Tally!F20</f>
        <v>0</v>
      </c>
      <c r="G20" s="10" t="e">
        <v>#VALUE!</v>
      </c>
      <c r="H20" s="10" t="e">
        <v>#VALUE!</v>
      </c>
      <c r="I20" s="10" t="e">
        <f t="shared" si="1"/>
        <v>#VALUE!</v>
      </c>
      <c r="J20" s="58" t="e">
        <f t="shared" si="2"/>
        <v>#VALUE!</v>
      </c>
      <c r="K20" s="56"/>
      <c r="L20" s="56"/>
      <c r="M20" s="56"/>
      <c r="N20" s="56"/>
      <c r="O20" s="56"/>
    </row>
    <row r="21" spans="1:15" ht="23.1" customHeight="1" x14ac:dyDescent="0.25">
      <c r="A21" s="36" t="s">
        <v>91</v>
      </c>
      <c r="B21" s="9" t="s">
        <v>92</v>
      </c>
      <c r="C21" s="10" t="e">
        <v>#VALUE!</v>
      </c>
      <c r="D21" s="8">
        <f t="shared" si="0"/>
        <v>0</v>
      </c>
      <c r="E21" s="10" t="e">
        <v>#VALUE!</v>
      </c>
      <c r="F21" s="8">
        <f>Tally!F21</f>
        <v>0</v>
      </c>
      <c r="G21" s="10" t="e">
        <v>#VALUE!</v>
      </c>
      <c r="H21" s="10" t="e">
        <v>#VALUE!</v>
      </c>
      <c r="I21" s="10" t="e">
        <f t="shared" si="1"/>
        <v>#VALUE!</v>
      </c>
      <c r="J21" s="58" t="e">
        <f t="shared" si="2"/>
        <v>#VALUE!</v>
      </c>
      <c r="K21" s="56"/>
      <c r="L21" s="56"/>
      <c r="M21" s="56"/>
      <c r="N21" s="56"/>
      <c r="O21" s="56"/>
    </row>
    <row r="22" spans="1:15" ht="23.1" customHeight="1" x14ac:dyDescent="0.25">
      <c r="A22" s="36" t="s">
        <v>93</v>
      </c>
      <c r="B22" s="9" t="s">
        <v>94</v>
      </c>
      <c r="C22" s="10" t="e">
        <v>#VALUE!</v>
      </c>
      <c r="D22" s="8">
        <f t="shared" si="0"/>
        <v>0</v>
      </c>
      <c r="E22" s="10" t="e">
        <v>#VALUE!</v>
      </c>
      <c r="F22" s="8">
        <f>Tally!F22</f>
        <v>0</v>
      </c>
      <c r="G22" s="10" t="e">
        <v>#VALUE!</v>
      </c>
      <c r="H22" s="10" t="e">
        <v>#VALUE!</v>
      </c>
      <c r="I22" s="10" t="e">
        <f t="shared" si="1"/>
        <v>#VALUE!</v>
      </c>
      <c r="J22" s="58" t="e">
        <f t="shared" si="2"/>
        <v>#VALUE!</v>
      </c>
      <c r="K22" s="56"/>
      <c r="L22" s="56"/>
      <c r="M22" s="56"/>
      <c r="N22" s="56"/>
      <c r="O22" s="56"/>
    </row>
    <row r="23" spans="1:15" ht="23.1" customHeight="1" x14ac:dyDescent="0.25">
      <c r="A23" s="36" t="s">
        <v>95</v>
      </c>
      <c r="B23" s="9" t="s">
        <v>96</v>
      </c>
      <c r="C23" s="10" t="e">
        <v>#VALUE!</v>
      </c>
      <c r="D23" s="8">
        <f t="shared" si="0"/>
        <v>0</v>
      </c>
      <c r="E23" s="10" t="e">
        <v>#VALUE!</v>
      </c>
      <c r="F23" s="8">
        <f>Tally!F23</f>
        <v>0</v>
      </c>
      <c r="G23" s="10" t="e">
        <v>#VALUE!</v>
      </c>
      <c r="H23" s="10" t="e">
        <v>#VALUE!</v>
      </c>
      <c r="I23" s="10" t="e">
        <f t="shared" si="1"/>
        <v>#VALUE!</v>
      </c>
      <c r="J23" s="58" t="e">
        <f t="shared" si="2"/>
        <v>#VALUE!</v>
      </c>
      <c r="K23" s="56"/>
      <c r="L23" s="56"/>
      <c r="M23" s="56"/>
      <c r="N23" s="56"/>
      <c r="O23" s="56"/>
    </row>
    <row r="24" spans="1:15" ht="23.1" customHeight="1" x14ac:dyDescent="0.25">
      <c r="A24" s="36" t="s">
        <v>97</v>
      </c>
      <c r="B24" s="9" t="s">
        <v>98</v>
      </c>
      <c r="C24" s="10" t="e">
        <v>#VALUE!</v>
      </c>
      <c r="D24" s="8">
        <f t="shared" si="0"/>
        <v>0</v>
      </c>
      <c r="E24" s="10" t="e">
        <v>#VALUE!</v>
      </c>
      <c r="F24" s="8">
        <f>Tally!F24</f>
        <v>0</v>
      </c>
      <c r="G24" s="10" t="e">
        <v>#VALUE!</v>
      </c>
      <c r="H24" s="10" t="e">
        <v>#VALUE!</v>
      </c>
      <c r="I24" s="10" t="e">
        <f t="shared" si="1"/>
        <v>#VALUE!</v>
      </c>
      <c r="J24" s="58" t="e">
        <f t="shared" si="2"/>
        <v>#VALUE!</v>
      </c>
      <c r="K24" s="56"/>
      <c r="L24" s="56"/>
      <c r="M24" s="56"/>
      <c r="N24" s="56"/>
      <c r="O24" s="56"/>
    </row>
    <row r="25" spans="1:15" ht="23.1" customHeight="1" x14ac:dyDescent="0.25">
      <c r="A25" s="36" t="s">
        <v>99</v>
      </c>
      <c r="B25" s="9" t="s">
        <v>100</v>
      </c>
      <c r="C25" s="10" t="e">
        <v>#VALUE!</v>
      </c>
      <c r="D25" s="8">
        <f t="shared" si="0"/>
        <v>0</v>
      </c>
      <c r="E25" s="10" t="e">
        <v>#VALUE!</v>
      </c>
      <c r="F25" s="8">
        <f>Tally!F25</f>
        <v>0</v>
      </c>
      <c r="G25" s="10" t="e">
        <v>#VALUE!</v>
      </c>
      <c r="H25" s="10" t="e">
        <v>#VALUE!</v>
      </c>
      <c r="I25" s="10" t="e">
        <f t="shared" si="1"/>
        <v>#VALUE!</v>
      </c>
      <c r="J25" s="58" t="e">
        <f t="shared" si="2"/>
        <v>#VALUE!</v>
      </c>
      <c r="K25" s="56"/>
      <c r="L25" s="56"/>
      <c r="M25" s="56"/>
      <c r="N25" s="56"/>
      <c r="O25" s="56"/>
    </row>
    <row r="26" spans="1:15" ht="23.1" customHeight="1" thickBot="1" x14ac:dyDescent="0.3">
      <c r="A26" s="67" t="s">
        <v>101</v>
      </c>
      <c r="B26" s="68" t="s">
        <v>102</v>
      </c>
      <c r="C26" s="69" t="e">
        <v>#VALUE!</v>
      </c>
      <c r="D26" s="52">
        <f t="shared" si="0"/>
        <v>0</v>
      </c>
      <c r="E26" s="69" t="e">
        <v>#VALUE!</v>
      </c>
      <c r="F26" s="52">
        <f>Tally!F26</f>
        <v>0</v>
      </c>
      <c r="G26" s="69" t="e">
        <v>#VALUE!</v>
      </c>
      <c r="H26" s="69" t="e">
        <v>#VALUE!</v>
      </c>
      <c r="I26" s="69" t="e">
        <f t="shared" si="1"/>
        <v>#VALUE!</v>
      </c>
      <c r="J26" s="70" t="e">
        <f t="shared" si="2"/>
        <v>#VALUE!</v>
      </c>
      <c r="K26" s="61"/>
      <c r="L26" s="61"/>
      <c r="M26" s="61"/>
      <c r="N26" s="61"/>
      <c r="O26" s="61"/>
    </row>
    <row r="27" spans="1:15" ht="23.1" customHeight="1" thickTop="1" x14ac:dyDescent="0.25">
      <c r="A27" s="45" t="s">
        <v>103</v>
      </c>
      <c r="B27" s="11" t="s">
        <v>104</v>
      </c>
      <c r="C27" s="12" t="e">
        <v>#VALUE!</v>
      </c>
      <c r="D27" s="46">
        <f t="shared" si="0"/>
        <v>0</v>
      </c>
      <c r="E27" s="12" t="e">
        <v>#VALUE!</v>
      </c>
      <c r="F27" s="71">
        <f>Tally!F27</f>
        <v>0</v>
      </c>
      <c r="G27" s="12" t="e">
        <v>#VALUE!</v>
      </c>
      <c r="H27" s="12" t="e">
        <v>#VALUE!</v>
      </c>
      <c r="I27" s="12" t="e">
        <f t="shared" si="1"/>
        <v>#VALUE!</v>
      </c>
      <c r="J27" s="59" t="e">
        <f t="shared" si="2"/>
        <v>#VALUE!</v>
      </c>
      <c r="K27" s="72"/>
      <c r="L27" s="72"/>
      <c r="M27" s="72"/>
      <c r="N27" s="72"/>
      <c r="O27" s="72"/>
    </row>
  </sheetData>
  <sheetProtection algorithmName="SHA-512" hashValue="tmg7yZTk4kyxRN5w9fCAQMg/Mk43x3njnJdh3m1cfFqP3/o7gQ/uCTpDRIReUTAXZ07Tv356vPjfJLYspVaTqg==" saltValue="070DlD/FyaqfOLE/cPO1sg==" spinCount="100000" sheet="1" objects="1" scenarios="1"/>
  <mergeCells count="1">
    <mergeCell ref="A1:O1"/>
  </mergeCells>
  <phoneticPr fontId="6" type="noConversion"/>
  <printOptions horizontalCentered="1" verticalCentered="1"/>
  <pageMargins left="0.2" right="0.2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01d386-87b3-4a4d-875a-cc067b406874">
      <UserInfo>
        <DisplayName/>
        <AccountId xsi:nil="true"/>
        <AccountType/>
      </UserInfo>
    </SharedWithUsers>
    <lcf76f155ced4ddcb4097134ff3c332f xmlns="f6414a7c-065a-4d1a-9933-d2878dba68ad">
      <Terms xmlns="http://schemas.microsoft.com/office/infopath/2007/PartnerControls"/>
    </lcf76f155ced4ddcb4097134ff3c332f>
    <TaxCatchAll xmlns="06a0b0f5-ab3f-4382-8730-459fb424e42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69FF2D2BE514B8ECD47B79392E42E" ma:contentTypeVersion="18" ma:contentTypeDescription="Create a new document." ma:contentTypeScope="" ma:versionID="dcaaa679f343d9bcfd7f92ca4ec3a800">
  <xsd:schema xmlns:xsd="http://www.w3.org/2001/XMLSchema" xmlns:xs="http://www.w3.org/2001/XMLSchema" xmlns:p="http://schemas.microsoft.com/office/2006/metadata/properties" xmlns:ns1="http://schemas.microsoft.com/sharepoint/v3" xmlns:ns2="f6414a7c-065a-4d1a-9933-d2878dba68ad" xmlns:ns3="9c01d386-87b3-4a4d-875a-cc067b406874" xmlns:ns4="06a0b0f5-ab3f-4382-8730-459fb424e421" targetNamespace="http://schemas.microsoft.com/office/2006/metadata/properties" ma:root="true" ma:fieldsID="015ef6c8b6f9c11c7dd437fe9ec975d0" ns1:_="" ns2:_="" ns3:_="" ns4:_="">
    <xsd:import namespace="http://schemas.microsoft.com/sharepoint/v3"/>
    <xsd:import namespace="f6414a7c-065a-4d1a-9933-d2878dba68ad"/>
    <xsd:import namespace="9c01d386-87b3-4a4d-875a-cc067b406874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14a7c-065a-4d1a-9933-d2878dba6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1d386-87b3-4a4d-875a-cc067b4068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1eee790-4637-4a53-9b79-a3ad26ccb17b}" ma:internalName="TaxCatchAll" ma:showField="CatchAllData" ma:web="9c01d386-87b3-4a4d-875a-cc067b406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51CCA-06B5-4905-A176-D34D82AA0CB0}">
  <ds:schemaRefs>
    <ds:schemaRef ds:uri="http://www.w3.org/XML/1998/namespace"/>
    <ds:schemaRef ds:uri="f6414a7c-065a-4d1a-9933-d2878dba68ad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06a0b0f5-ab3f-4382-8730-459fb424e421"/>
    <ds:schemaRef ds:uri="http://schemas.microsoft.com/office/infopath/2007/PartnerControls"/>
    <ds:schemaRef ds:uri="http://schemas.microsoft.com/office/2006/metadata/properties"/>
    <ds:schemaRef ds:uri="9c01d386-87b3-4a4d-875a-cc067b406874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38CC2D-3587-4CB5-8B04-B108951195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CFB1FC-8AFC-4AF2-AA56-3F9B7CDD7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414a7c-065a-4d1a-9933-d2878dba68ad"/>
    <ds:schemaRef ds:uri="9c01d386-87b3-4a4d-875a-cc067b406874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Sheet2</vt:lpstr>
      <vt:lpstr>Questions</vt:lpstr>
      <vt:lpstr>Sheet1</vt:lpstr>
      <vt:lpstr>Tally</vt:lpstr>
      <vt:lpstr>Transition Plan Tally</vt:lpstr>
      <vt:lpstr>Systemic Findings</vt:lpstr>
      <vt:lpstr>'Systemic Findings'!Print_Area</vt:lpstr>
      <vt:lpstr>Tally!Print_Area</vt:lpstr>
      <vt:lpstr>'Transition Plan Tally'!Print_Area</vt:lpstr>
      <vt:lpstr>Questions!Print_Titles</vt:lpstr>
    </vt:vector>
  </TitlesOfParts>
  <Manager/>
  <Company>Ohio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donna.horn</dc:creator>
  <cp:keywords/>
  <dc:description/>
  <cp:lastModifiedBy>Horn, Donna</cp:lastModifiedBy>
  <cp:revision/>
  <dcterms:created xsi:type="dcterms:W3CDTF">2010-09-14T15:08:52Z</dcterms:created>
  <dcterms:modified xsi:type="dcterms:W3CDTF">2025-07-24T17:57:16Z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0x01010020069FF2D2BE514B8ECD47B79392E42E</vt:lpwstr>
  </property>
  <property fmtid="{D5CDD505-2E9C-101B-9397-08002B2CF9AE}" pid="3" name="_dlc_DocIdItemGuid">
    <vt:lpwstr>496038d1-cd23-4c45-b870-aaf091be8565</vt:lpwstr>
  </property>
  <property fmtid="{D5CDD505-2E9C-101B-9397-08002B2CF9AE}" pid="4" name="Order">
    <vt:r8>228100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